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Listado de Partida " sheetId="7" r:id="rId1"/>
  </sheets>
  <definedNames>
    <definedName name="_xlnm._FilterDatabase" localSheetId="0" hidden="1">'Listado de Partida '!$A$5:$F$212</definedName>
    <definedName name="_xlnm.Print_Area" localSheetId="0">'Listado de Partida '!$A$1:$F$230</definedName>
    <definedName name="_xlnm.Print_Titles" localSheetId="0">'Listado de Partida '!$2:$5</definedName>
  </definedNames>
  <calcPr calcId="162913"/>
</workbook>
</file>

<file path=xl/calcChain.xml><?xml version="1.0" encoding="utf-8"?>
<calcChain xmlns="http://schemas.openxmlformats.org/spreadsheetml/2006/main">
  <c r="F208" i="7" l="1"/>
  <c r="F207" i="7"/>
  <c r="F209" i="7" s="1"/>
  <c r="F12" i="7"/>
  <c r="F13" i="7"/>
  <c r="F14" i="7"/>
  <c r="F15" i="7"/>
  <c r="F16" i="7"/>
  <c r="F19" i="7"/>
  <c r="F20" i="7"/>
  <c r="F21" i="7"/>
  <c r="F22" i="7"/>
  <c r="F24" i="7"/>
  <c r="F26" i="7"/>
  <c r="F27" i="7"/>
  <c r="F28" i="7"/>
  <c r="F29" i="7"/>
  <c r="F30" i="7"/>
  <c r="F32" i="7"/>
  <c r="F33" i="7"/>
  <c r="F34" i="7"/>
  <c r="F35" i="7"/>
  <c r="F36" i="7"/>
  <c r="F37" i="7"/>
  <c r="F39" i="7"/>
  <c r="F41" i="7"/>
  <c r="F42" i="7"/>
  <c r="F44" i="7"/>
  <c r="F46" i="7"/>
  <c r="F47" i="7"/>
  <c r="F48" i="7"/>
  <c r="F50" i="7"/>
  <c r="F51" i="7"/>
  <c r="F52" i="7"/>
  <c r="F53" i="7"/>
  <c r="F54" i="7"/>
  <c r="F55" i="7"/>
  <c r="F56" i="7"/>
  <c r="F58" i="7"/>
  <c r="F60" i="7"/>
  <c r="F61" i="7"/>
  <c r="F64" i="7"/>
  <c r="F65" i="7"/>
  <c r="F66" i="7"/>
  <c r="F69" i="7"/>
  <c r="F70" i="7"/>
  <c r="F71" i="7"/>
  <c r="F74" i="7"/>
  <c r="F75" i="7"/>
  <c r="F76" i="7"/>
  <c r="F79" i="7"/>
  <c r="F80" i="7"/>
  <c r="F83" i="7"/>
  <c r="F84" i="7"/>
  <c r="F85" i="7"/>
  <c r="F86" i="7"/>
  <c r="F87" i="7"/>
  <c r="F88" i="7"/>
  <c r="F91" i="7"/>
  <c r="F92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11" i="7"/>
  <c r="F112" i="7"/>
  <c r="F113" i="7"/>
  <c r="F114" i="7"/>
  <c r="F115" i="7"/>
  <c r="F118" i="7"/>
  <c r="F120" i="7"/>
  <c r="F121" i="7"/>
  <c r="F122" i="7"/>
  <c r="F124" i="7"/>
  <c r="F125" i="7"/>
  <c r="F126" i="7"/>
  <c r="F127" i="7"/>
  <c r="F128" i="7"/>
  <c r="F129" i="7"/>
  <c r="F130" i="7"/>
  <c r="F133" i="7"/>
  <c r="F134" i="7"/>
  <c r="F135" i="7"/>
  <c r="F136" i="7"/>
  <c r="F137" i="7"/>
  <c r="F138" i="7"/>
  <c r="F139" i="7"/>
  <c r="F140" i="7"/>
  <c r="F142" i="7"/>
  <c r="F143" i="7"/>
  <c r="F144" i="7"/>
  <c r="F145" i="7"/>
  <c r="F146" i="7"/>
  <c r="F147" i="7"/>
  <c r="F150" i="7"/>
  <c r="F151" i="7"/>
  <c r="F152" i="7"/>
  <c r="F155" i="7"/>
  <c r="F157" i="7"/>
  <c r="F158" i="7"/>
  <c r="F161" i="7"/>
  <c r="F162" i="7"/>
  <c r="F165" i="7"/>
  <c r="F166" i="7"/>
  <c r="F167" i="7"/>
  <c r="F170" i="7"/>
  <c r="F171" i="7"/>
  <c r="F172" i="7"/>
  <c r="F173" i="7"/>
  <c r="F174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 l="1"/>
  <c r="F211" i="7" s="1"/>
  <c r="F212" i="7" s="1"/>
  <c r="F223" i="7" s="1"/>
  <c r="F221" i="7" l="1"/>
  <c r="F226" i="7"/>
  <c r="F224" i="7"/>
  <c r="F219" i="7"/>
  <c r="F216" i="7"/>
  <c r="F227" i="7" s="1"/>
  <c r="F229" i="7" s="1"/>
  <c r="F225" i="7"/>
  <c r="F222" i="7"/>
  <c r="F218" i="7"/>
  <c r="F217" i="7"/>
  <c r="F215" i="7"/>
  <c r="F220" i="7"/>
  <c r="A165" i="7" l="1"/>
  <c r="A166" i="7" s="1"/>
  <c r="A167" i="7" s="1"/>
  <c r="A161" i="7"/>
  <c r="A162" i="7" s="1"/>
  <c r="A157" i="7"/>
  <c r="A158" i="7" s="1"/>
  <c r="A150" i="7"/>
  <c r="A151" i="7" s="1"/>
  <c r="A152" i="7" s="1"/>
  <c r="A143" i="7"/>
  <c r="A144" i="7" s="1"/>
  <c r="A145" i="7" s="1"/>
  <c r="A146" i="7" s="1"/>
  <c r="A147" i="7" s="1"/>
  <c r="A103" i="7"/>
  <c r="A104" i="7" s="1"/>
  <c r="A105" i="7" s="1"/>
  <c r="A106" i="7" s="1"/>
  <c r="A107" i="7" s="1"/>
  <c r="A108" i="7" s="1"/>
  <c r="A95" i="7"/>
  <c r="A96" i="7" s="1"/>
  <c r="A97" i="7" s="1"/>
  <c r="A98" i="7" s="1"/>
  <c r="A99" i="7" s="1"/>
  <c r="A100" i="7" s="1"/>
  <c r="A101" i="7" s="1"/>
  <c r="A102" i="7" s="1"/>
  <c r="A24" i="7"/>
  <c r="A19" i="7"/>
  <c r="A20" i="7" s="1"/>
  <c r="A21" i="7" s="1"/>
  <c r="A12" i="7"/>
  <c r="A13" i="7" s="1"/>
  <c r="A14" i="7" s="1"/>
  <c r="A15" i="7" s="1"/>
  <c r="A16" i="7" s="1"/>
</calcChain>
</file>

<file path=xl/sharedStrings.xml><?xml version="1.0" encoding="utf-8"?>
<sst xmlns="http://schemas.openxmlformats.org/spreadsheetml/2006/main" count="336" uniqueCount="207">
  <si>
    <t>PART.</t>
  </si>
  <si>
    <t>D E S C R I P C I O N</t>
  </si>
  <si>
    <t>CANTIDAD</t>
  </si>
  <si>
    <t>UD</t>
  </si>
  <si>
    <t>P.U. (RD$)</t>
  </si>
  <si>
    <t>VALOR (RD$)</t>
  </si>
  <si>
    <t>A</t>
  </si>
  <si>
    <t>PRELIMINARES</t>
  </si>
  <si>
    <t>U</t>
  </si>
  <si>
    <t>M3</t>
  </si>
  <si>
    <t>M</t>
  </si>
  <si>
    <t>M2</t>
  </si>
  <si>
    <t>SUB-TOTAL A</t>
  </si>
  <si>
    <t xml:space="preserve">VARIOS </t>
  </si>
  <si>
    <t>VALLA ANUNCIANDO OBRA 16'X 10' IMPRESION FULL COLOR CONTENIENDO LOGO DE INAPA, NOMBRE DE PROYECTO Y CONTRATISTA. ESTRUCTURA EN TUBOS GALVANIZADOS 1 1/2"X 1 1/2" Y SOPORTES EN TUBO CUAD. 4" X 4"</t>
  </si>
  <si>
    <t>CAMPAMENTO (INC  ALQUILER DE CASA  O SOLAR, ALMACEN)</t>
  </si>
  <si>
    <t>SUB - TOTAL GENERAL</t>
  </si>
  <si>
    <t>B</t>
  </si>
  <si>
    <t>REPLANTEO</t>
  </si>
  <si>
    <t>MOVIMIENTO DE TIERRA</t>
  </si>
  <si>
    <t>MES</t>
  </si>
  <si>
    <t>III</t>
  </si>
  <si>
    <t>I</t>
  </si>
  <si>
    <t>II</t>
  </si>
  <si>
    <t>PAÑETE EXTERIOR</t>
  </si>
  <si>
    <t xml:space="preserve">   ZONA : VIII</t>
  </si>
  <si>
    <t>HR</t>
  </si>
  <si>
    <t xml:space="preserve">M </t>
  </si>
  <si>
    <t>PAÑETE INTERIOR</t>
  </si>
  <si>
    <t>MANEJO DE AGUA</t>
  </si>
  <si>
    <t>ALQUILER TORRE ANDAMIOS METALICOS</t>
  </si>
  <si>
    <t>GASTOS INDIRECTOS</t>
  </si>
  <si>
    <t>HONORARIOS PROFESIONALES</t>
  </si>
  <si>
    <t>GASTOS ADMINISTRATIVOS</t>
  </si>
  <si>
    <t>SEGURO, POLIZAS Y FIANZAS</t>
  </si>
  <si>
    <t>SUPERVISION DE INAPA</t>
  </si>
  <si>
    <t>GASTOS DE TRANSPORTE</t>
  </si>
  <si>
    <t>LEY 6/86</t>
  </si>
  <si>
    <t>CODIA</t>
  </si>
  <si>
    <t xml:space="preserve">IMPREVISTOS  </t>
  </si>
  <si>
    <t>MANTENIMIENTO Y OPERACIÓN SISTEMA INAPA</t>
  </si>
  <si>
    <t>ESTUDIOS (SOCIALES, AMBIENTALES, GEOTECNICOS, TOPOGRAFICOS, DE CALIDAD, ETC.)</t>
  </si>
  <si>
    <t>MEDIDA DE COMPENSACION AMBIENTAL</t>
  </si>
  <si>
    <t>TOTAL GASTOS INDIRECTOS</t>
  </si>
  <si>
    <t>TOTAL A CONTRATAR (RD$)</t>
  </si>
  <si>
    <t>Ubicación: PROVINCIA LA ALTAGRACIA</t>
  </si>
  <si>
    <t>ADECUACION DE LA ESTACION DE BOMBEO</t>
  </si>
  <si>
    <t xml:space="preserve">LIMPIEZA GENERAL DEL AREA </t>
  </si>
  <si>
    <t>DESYERBO Y DESBROCE A MANO DEL AREA</t>
  </si>
  <si>
    <t>DESINTALACION DE MALLA CICLONICA</t>
  </si>
  <si>
    <t>DESINTALACION Y EXTRACCION DE GENERADOR ELECTRICOS Y SUS COMPONENTES</t>
  </si>
  <si>
    <t>RESANSE DE PAÑETE EN MUROS Y TECHOS</t>
  </si>
  <si>
    <t>RASPILLADO DE PINTURA EN MUROS Y TECHOS</t>
  </si>
  <si>
    <t>INSTALACION MALLA CICLONICA</t>
  </si>
  <si>
    <t>DEPOSITO REGULADOR DE 600 M3</t>
  </si>
  <si>
    <t>DESINTALACION DE ESCALERA METALICA DETERIORADA</t>
  </si>
  <si>
    <t>DESINTALACION DE TUBERIAS EN MAL ESTADO</t>
  </si>
  <si>
    <t>SUMINISTRO E INSTALACION DE ESCALERA</t>
  </si>
  <si>
    <t>PINTURA MANTENIMIENTO Y ANTICORROSIVA</t>
  </si>
  <si>
    <t>DEPOSITO REGULADOR DE 100 M3</t>
  </si>
  <si>
    <t>IMPERMEABILIZANTE EN MUROS</t>
  </si>
  <si>
    <t>MURO DE GAVIONES EN LECHO DEL RIO</t>
  </si>
  <si>
    <t>LOCALIDAD LA LAGUNA DE NISIBON</t>
  </si>
  <si>
    <t>DESYERBO, DESBROCE Y LIMPIEZA A MANO DEL AREA</t>
  </si>
  <si>
    <t>RESANE DE PAÑETE EN MUROS Y TECHOS</t>
  </si>
  <si>
    <t>PINTURA ACRÍLICA PREPARADA INT/EXT</t>
  </si>
  <si>
    <t>PINTURA ANTI-ÓXIDO</t>
  </si>
  <si>
    <t xml:space="preserve">PINTURA MANTENIMIENTO </t>
  </si>
  <si>
    <t>EXTRACCION CAPA VEGETAL E=0.20m</t>
  </si>
  <si>
    <t>CARGA MATERIAL - PALA CAT950G</t>
  </si>
  <si>
    <t>REGADO, NIVELADO Y COMPACTADO RELLENO DE MATERIAL CON CALICHE E=0.20m</t>
  </si>
  <si>
    <t>IV</t>
  </si>
  <si>
    <t xml:space="preserve">CASA  PARA OPERADOR </t>
  </si>
  <si>
    <t xml:space="preserve">EXCAVACIÓN </t>
  </si>
  <si>
    <t>RELLENO COMPACTADO CON EQUIPOS EN CAPAS DE 0.20 M</t>
  </si>
  <si>
    <t>BOTE DE MATERIAL C/CAMION  D=5 KM (INC ESPARCIMIENTO EN BOTADERO)</t>
  </si>
  <si>
    <t>HORMIGÓN ARMADO F´C=210 KG/CM2</t>
  </si>
  <si>
    <t>ZAPATA DE MURO DE BLOCKS 6" (0.82 QQ/M3)</t>
  </si>
  <si>
    <t>DINTELES (0.15X0.20)  (3.92 QQ/M3)</t>
  </si>
  <si>
    <t>LOSA DE TECHO 0.10 (0.87 QQ/M3)</t>
  </si>
  <si>
    <t xml:space="preserve">MURO DE BLOCKS </t>
  </si>
  <si>
    <t>BLOCKS  6'' BNP</t>
  </si>
  <si>
    <t>BLOCKS  6'' SNP</t>
  </si>
  <si>
    <t>BLOCKS 4'' SNP</t>
  </si>
  <si>
    <t>TERMINACIÓN DE PISOS</t>
  </si>
  <si>
    <t>SUM. Y COLOC. DE PISO DE GRANITO GRIS</t>
  </si>
  <si>
    <t>SUM. Y COLOC. ZÓCALOS DE GRANITO GRIS</t>
  </si>
  <si>
    <t>TERMINACIÓN DE SUPERFICIE</t>
  </si>
  <si>
    <t>PAÑETE EN TECHO</t>
  </si>
  <si>
    <t>ANTEPECHO</t>
  </si>
  <si>
    <t>ACERA PERIMETRAL 0.80M</t>
  </si>
  <si>
    <t xml:space="preserve">CANTOS </t>
  </si>
  <si>
    <t>REVESTIMIENTO EN PAREDES</t>
  </si>
  <si>
    <t>CERÁMICA CRIOLLA EN BAÑO (INC. TODOS LAS PAREDES DEL BAÑO )</t>
  </si>
  <si>
    <t>INSTALACIÓN SANITARIA</t>
  </si>
  <si>
    <t xml:space="preserve">SUMINISTRO Y COLOCACION DE DUCHA EMPOTRADA SENCILLA </t>
  </si>
  <si>
    <t>SUMINISTRO Y COLOCACION DE LAVAMANOS SENCILLO</t>
  </si>
  <si>
    <t>SUMINISTRO Y COLOCACION INODORO</t>
  </si>
  <si>
    <t>SUMINISTRO Y COLOCACION TUBERÍA Y PIEZAS</t>
  </si>
  <si>
    <t>MANO DE OBRA  PLOMERO Y AYUDANTE</t>
  </si>
  <si>
    <t xml:space="preserve">CÁMARA DE INSPECCIÓN </t>
  </si>
  <si>
    <t>SÉPTICO UNA CAMARA (0.70X1.50X1.60)M</t>
  </si>
  <si>
    <t>POZO FILTRANTE</t>
  </si>
  <si>
    <t>DESAGÜE DE PISO</t>
  </si>
  <si>
    <t>FREGADERO SENCILLO 1 BOCA  COMP.INC. LLAVE NIQUELADO</t>
  </si>
  <si>
    <t>MESETA DE GRANITO (MARMOLITE)</t>
  </si>
  <si>
    <t>SUMINISTRO E INSTALACION DE TINACO DE 265 GL (INCLUYE ACCESORIOS Y MANO DE OBRA)</t>
  </si>
  <si>
    <t>TRAMPA DE GRASA</t>
  </si>
  <si>
    <t>BARRA PARA CORTINA</t>
  </si>
  <si>
    <t>PILETA BAÑERA</t>
  </si>
  <si>
    <t>INSTALACIONES ELÉCTRICAS</t>
  </si>
  <si>
    <t>SALIDAS CENITALES CON ROSETA DE PORCELANA</t>
  </si>
  <si>
    <t>TOMACORRIENTE 110 V EN DOBLE</t>
  </si>
  <si>
    <t>INTERRUPTOR SENCILLO</t>
  </si>
  <si>
    <t>CAJA DE BREAKER DE 4/8 CIRC.</t>
  </si>
  <si>
    <t>ENTRADA GENERAL</t>
  </si>
  <si>
    <t>PINTURA</t>
  </si>
  <si>
    <t>PINTURA ACRÍLICA (INCLUYE BASE BLANCA)</t>
  </si>
  <si>
    <t>PUERTAS Y VENTANAS</t>
  </si>
  <si>
    <t xml:space="preserve">VENTANAS DE ALUMINIO </t>
  </si>
  <si>
    <t>5.1.1</t>
  </si>
  <si>
    <t>MURO DE SACO</t>
  </si>
  <si>
    <t>USO DE EXCAVADORA 128HP O SIMILAR</t>
  </si>
  <si>
    <t>MURO DE GAVIONES</t>
  </si>
  <si>
    <t>5.1.2</t>
  </si>
  <si>
    <t>5.1.3</t>
  </si>
  <si>
    <t>5.3.1</t>
  </si>
  <si>
    <t xml:space="preserve">CONSTRUCCION MURO GAVIONES </t>
  </si>
  <si>
    <t xml:space="preserve">BOMBA DE ACHIQUE DE 6" </t>
  </si>
  <si>
    <t>EQUIPOS DE BOMBEO</t>
  </si>
  <si>
    <t>SISTEMA DE ABASTECIMIENTO DE AGUA</t>
  </si>
  <si>
    <t>6.1.1</t>
  </si>
  <si>
    <t>6.1.2</t>
  </si>
  <si>
    <t>SUMINISTRO Y COLOCACION DE BOMBA EN CASETA DE CLORO DE 3/4 HP</t>
  </si>
  <si>
    <t>SUMINISTRO Y COLOCACION DE VALVULA DE COMPUERTA DE Ø8"</t>
  </si>
  <si>
    <t>6.2.1</t>
  </si>
  <si>
    <t>6.2.2</t>
  </si>
  <si>
    <t>6.2.3</t>
  </si>
  <si>
    <t>CORRECCION DE AVERIAS EN LINEA DE IMPULSION DE Ø8"</t>
  </si>
  <si>
    <t>6.2.4</t>
  </si>
  <si>
    <t>6.2.5</t>
  </si>
  <si>
    <t>6.2.6</t>
  </si>
  <si>
    <t xml:space="preserve">RASPILLADO DE PINTURA EN MUROS </t>
  </si>
  <si>
    <t>SUMINISTRO Y COLOCACION DE ESCALERA TIPO GATO CON PLATAFORMA DE DESCANSO Y PROTECCION ANTICAIDA</t>
  </si>
  <si>
    <t>POSTES CLASE III DE 25´</t>
  </si>
  <si>
    <t>INSTALACION DE POSTES</t>
  </si>
  <si>
    <t>HOYO PARA POSTES</t>
  </si>
  <si>
    <t>CONDUCTOR DE VINIL 10/3</t>
  </si>
  <si>
    <t xml:space="preserve">MANO DE OBRA  </t>
  </si>
  <si>
    <t>V</t>
  </si>
  <si>
    <t xml:space="preserve">EQUIPOS DE ELECTRIFICACION </t>
  </si>
  <si>
    <t>MAIN BREAKER 250 AMP, 460 VOLTS, 3Ø, ENCLOSURE</t>
  </si>
  <si>
    <t>PANEL DE BREAKER 4/8C, INCLUYE  BREKAER 20AMP.</t>
  </si>
  <si>
    <t xml:space="preserve">PANEL BOARD CON MAIN DE 250 AMPS, COMPUESTO POR, 2 BREAKER 100/3 AMP, BREAKER DE 20/2 AMP, BREAKER 50/3 AMP. </t>
  </si>
  <si>
    <t>TRANSFORMADOR SECO 3KV, 120/240, MONOFASICO</t>
  </si>
  <si>
    <t>LAMPARA TIPO CABEZA DE COBRA LED, 175W, 110V, 60HZ</t>
  </si>
  <si>
    <t>REGISTRO ELECTRICO 10 X 10 METALICO</t>
  </si>
  <si>
    <t>CASETA DE GENERADOR</t>
  </si>
  <si>
    <t>TRANSFER SWICTH MANUAL DE 250 AMPS, 480V, TRIFASICO</t>
  </si>
  <si>
    <t>GENERADOR ELECTRICO 50KW,  480V</t>
  </si>
  <si>
    <t>MAIN BREAKERS DE 100 AMPS</t>
  </si>
  <si>
    <t>PANEL ARRANCADOR TIPO SUAVE NEMA 3R, 3Ø, 60HZ, 460V, PARA MOTOR DE 40 HP</t>
  </si>
  <si>
    <t>VI</t>
  </si>
  <si>
    <t>ALIMENTADORES</t>
  </si>
  <si>
    <t xml:space="preserve">ALIMENTADOR ELECTRICO DESDE MAIN BREAKER HASTA TRANFER SWITCH EN CASETA DE GENERADOR, COMPUESTO POR:3 CONDUCTOR ELECTRICO THW NO.4/0 (FASE), 1 CONDUCTOR ELECTRICO THW NO.2/0 (NEUTRO), TUBERIA EMT DE 3'', CONJUNTO DE CONECTORES Y SOPORTES DE TUBERIA. </t>
  </si>
  <si>
    <t xml:space="preserve">ALIMENTADOR ELECTRICO DESDE TRANFER SWITCH HASTA MAIN BREAKER DE GENERADOR ELECTRICO, COMPUESTO POR: 3 CONDUCTOR ELECTRICO THW NO.2 (FASE), 1 CONDUCTOR ELECTRICO THW NO. 4 (NEUTRO), TUBERIA EMT DE 2'', CONJUNTO DE CONECTORES Y SOPORTES DE TUBERIA.      </t>
  </si>
  <si>
    <t xml:space="preserve">ALIMENTADOR ELECTRICO DESDE TRANFER SWITCH HASTA MAIN BREAKER DE GENERADOR ELECTRICO, COMPUESTO POR: 3 CONDUCTOR ELECTRICO THW NO.2 (FASE), 1 CONDUCTOR ELECTRICO THW NO. 4 (NEUTRO), TUBERIA LT DE 2'', CONJUNTO DE CONECTORES Y SOPORTES DE TUBERIA.      </t>
  </si>
  <si>
    <t>ALIMENTADOR ELECTRICO DESDE TRANSFER SWITCH HASTA MAIN BREAKER DE PANEL BOARD EN CASETA DE GENERADOR, COMPUESTO POR: 3 CONDUCTOR ELECTRICO THW NO.4/0 (FASE), 1 CONDUCTORES ELECTRICO THW NO.2/0 (NEUTRO), 1 CONDUCTOR ELECTRICO NO.2 DE 7 HILOS TRENSADO (TIERRA), TUBERIA EMT DE 3'', CONJUNTO DE CONECTORES Y SOPORTES DE TUBERIA.</t>
  </si>
  <si>
    <t xml:space="preserve">ALIMENTADOR ELECTRICO DESDE PANEL BOARD HASTA TRANSFORMADOR SECO, COMPUESTO POR:  2 CONDUTORES ELECTRICOS THW NO.10, TUBERIA L.T 3/4'', CONJUNTO DE CONECTORES Y SOPORTES DE TUBERIA. </t>
  </si>
  <si>
    <t xml:space="preserve">ALIMENTADOR ELECTRICO DESDE TRANSFORMADOR SECO HASTA  PANEL ELECTRICO 4/8, COMPUESTO POR: 2 CONDUCTORES ELECTRICOS THW NO.10, CONDUCTORES ELECTRICO THW NO.12, TUBERIA L.T 3/4'', CONJUNTO DE CONECTORES Y SOPORTES DE TUBERIA. </t>
  </si>
  <si>
    <t>ALIMENTADOR ELECTRICO DESDE PANEL BOARD HASTA REGISTRO ELECTRICO EN CASETA DE BOMBEO, COMPUESTO POR:  3 CONDUCTORES ELECTRICOS THW NO.6, TUBERIA PVC 1, CONJUNTO DE CONECTORES Y SOPORTES DE TUBERIA.</t>
  </si>
  <si>
    <t>ALIMENTADOR ELECTRICO DESDE PANEL BOARD HASTA NIVEL DE SUELO, COMPUESTO POR:  3 CONDUCTORES ELECTRICOS THW NO.6, TUBERIA EMT 1, CONJUNTO DE CONECTORES Y SOPORTES DE TUBERIA.</t>
  </si>
  <si>
    <t>ALIMENTADOR ELECTRICO DESDE NIVEL DE SUELO HASTA REGISTRO ELECTRICO, COMPUESTO POR:  3 CONDUCTORES ELECTRICOS THW NO.6, TUBERIA EMT 1, CONJUNTO DE CONECTORES Y SOPORTES DE TUBERIA.</t>
  </si>
  <si>
    <t>ALIMENTADOR ELECTRICO DESDE REGISTRO ELECTRICO HASTA PANEL ARRANCADOR 1, COMPUESTO POR:  3 CONDUCTORES ELECTRICOS THW NO.6, TUBERIA EMT 1, CONJUNTO DE CONECTORES Y SOPORTES DE TUBERIA.</t>
  </si>
  <si>
    <t>ALIMENTADOR ELECTRICO DESDE REGISTRO ELECTRICO HASTA PANEL ARRANCADOR 2, COMPUESTO POR:  3 CONDUCTORES ELECTRICOS THW NO.6, TUBERIA EMT 1, CONJUNTO DE CONECTORES Y SOPORTES DE TUBERIA.</t>
  </si>
  <si>
    <t>ALIMENTADOR ELECTRICO DESDE PANEL ARRANCADOR 1 HASTA ELECTROBOMBA 1, COMPUESTO POR: 3 CONDUCTOR ELECTRICO THW NO.6, TUBERIA L.T 1, CONJUNTO DE CONECTORES Y SOPORTES DE TUBERIA</t>
  </si>
  <si>
    <t>ALIMENTADOR ELECTRICO DESDE PANEL ARRANCADOR HASTA ELECTROBOMBA 2, COMPUESTO POR: CONDUCTOR ELECTRICO THW NO.6, TUBERIA L.T 1, CONJUNTO DE CONECTORES Y SOPORTES DE TUBERIA</t>
  </si>
  <si>
    <t>VII</t>
  </si>
  <si>
    <t>ELECTROBOMBA TIPO EJE VERTICAL DE 400 GPM VS 270' TDH, CON MOTOR ELECTRICO DE 40 HP, 460 VOLTS, 3Ø'', 1,700 RPM</t>
  </si>
  <si>
    <t>LINEA DE IMPULSION</t>
  </si>
  <si>
    <t xml:space="preserve">SUMINISTRO E INSTALACION DE TUBERIAS Y PIEZAS </t>
  </si>
  <si>
    <t xml:space="preserve">IMPERMEABILIZANTE EN MUROS INTERIOR </t>
  </si>
  <si>
    <t>RESANE EN POSIBLE GRIETAS INTERIOR</t>
  </si>
  <si>
    <t>ADECUACION CAMINO DE ACCESO</t>
  </si>
  <si>
    <t>ELECTRIFICACION</t>
  </si>
  <si>
    <t>VIII</t>
  </si>
  <si>
    <t>Zona: VI</t>
  </si>
  <si>
    <t>REGISTRO PARA VALVULA DE AIRE Y VALVULA DE COMPUERTA (SEGUN DETALLE)</t>
  </si>
  <si>
    <t>CAJA TELESCOPICA PARA VALVULA PARA VALVULA</t>
  </si>
  <si>
    <r>
      <t xml:space="preserve">TUBERIA DE ACERO DE </t>
    </r>
    <r>
      <rPr>
        <sz val="10"/>
        <rFont val="Calibri"/>
        <family val="2"/>
      </rPr>
      <t>Ø</t>
    </r>
    <r>
      <rPr>
        <sz val="10"/>
        <rFont val="Arial"/>
        <family val="2"/>
      </rPr>
      <t>4"ACERO SCH-80 CON PROTECCION ANTICORROSIVA  EN ENTRADA</t>
    </r>
  </si>
  <si>
    <r>
      <t xml:space="preserve">TUBERIA DE ACERO DE </t>
    </r>
    <r>
      <rPr>
        <sz val="10"/>
        <rFont val="Calibri"/>
        <family val="2"/>
      </rPr>
      <t>Ø</t>
    </r>
    <r>
      <rPr>
        <sz val="10"/>
        <rFont val="Arial"/>
        <family val="2"/>
      </rPr>
      <t>4" ACERO SCH-80 CON PROTECCION ANTICORROSIVA EN SALIDA</t>
    </r>
  </si>
  <si>
    <r>
      <t xml:space="preserve">TUBERIA DE ACERO DE </t>
    </r>
    <r>
      <rPr>
        <sz val="10"/>
        <rFont val="Calibri"/>
        <family val="2"/>
      </rPr>
      <t>Ø</t>
    </r>
    <r>
      <rPr>
        <sz val="10"/>
        <rFont val="Arial"/>
        <family val="2"/>
      </rPr>
      <t>4"ACERO SCH-80 CON PROTECCION ANTICORROSIVA  EN REBOSE</t>
    </r>
  </si>
  <si>
    <r>
      <t xml:space="preserve">CODOS DE </t>
    </r>
    <r>
      <rPr>
        <sz val="10"/>
        <rFont val="Calibri"/>
        <family val="2"/>
      </rPr>
      <t>Ø</t>
    </r>
    <r>
      <rPr>
        <sz val="10"/>
        <rFont val="Arial"/>
        <family val="2"/>
      </rPr>
      <t>4"X 90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SCH-80 CON PROTECCION ANTICORROSIVA EN TUBERIAS </t>
    </r>
  </si>
  <si>
    <t>SUMINISTRO Y COLOCACION DE VALVULA DE AIRE COMBINADAS VAC DE Ø1"</t>
  </si>
  <si>
    <t>SUMINISTRO E INSTALACION DE MALLA CICLONICA 6 PIES EN LA PARTE TRASETA</t>
  </si>
  <si>
    <t>SUMINISTRO Y COLOCACION DE VALVULA DE DESAGÜE DE Ø4"</t>
  </si>
  <si>
    <t>PUERTAS EVERDOR( INCLUYE LLAVIN E INSTALACION )                          (2.10 X 1.00 M)</t>
  </si>
  <si>
    <t>SUB-TOTAL B</t>
  </si>
  <si>
    <t>CONSTRUCCION CAMINO DE ACCESO  A LA ESTACION DE BOMBEO ( 285,44)</t>
  </si>
  <si>
    <t>SUMINISTRO DE MATERIAL DE MINA PARA RELLENO e 0.40 M. ( D= 20 KM)</t>
  </si>
  <si>
    <t>REGADO Y NIVELADO DE MATERIAL C/EQUIPO</t>
  </si>
  <si>
    <t>COMPACTACION C/EQUIPO</t>
  </si>
  <si>
    <t>EXTRACCION CAPA VEGETAL CORTE Y EMPUJE DE MATERIAL CON EQUIPO e=0.20 M.</t>
  </si>
  <si>
    <t>CONSTRUCCION CAMINO DE ACCESO  AL DEPOSITO REGULADOR  ( 186,95 M )</t>
  </si>
  <si>
    <t>ITBIS DE HONORARIOS PROFESIONALES LEY 07-2007</t>
  </si>
  <si>
    <t xml:space="preserve">Obra:  MEJORAMIENTO  ACUEDUCTO LAGUNA DE NISIBON </t>
  </si>
  <si>
    <r>
      <t xml:space="preserve">CODOS DE </t>
    </r>
    <r>
      <rPr>
        <sz val="10"/>
        <rFont val="Calibri"/>
        <family val="2"/>
      </rPr>
      <t>Ø</t>
    </r>
    <r>
      <rPr>
        <sz val="10"/>
        <rFont val="Arial"/>
        <family val="2"/>
      </rPr>
      <t>4"X 45</t>
    </r>
    <r>
      <rPr>
        <sz val="10"/>
        <rFont val="Calibri"/>
        <family val="2"/>
      </rPr>
      <t xml:space="preserve">° </t>
    </r>
    <r>
      <rPr>
        <sz val="10"/>
        <rFont val="Arial"/>
        <family val="2"/>
      </rPr>
      <t xml:space="preserve">ACERO DE SCH-80 CON PROTECCION ANTICORROSIVA  EN TUBERIAS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</si>
</sst>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.00\ _€_-;\-* #,##0.00\ _€_-;_-* &quot;-&quot;??\ _€_-;_-@_-"/>
    <numFmt numFmtId="168" formatCode="0.0%"/>
    <numFmt numFmtId="169" formatCode="0.000"/>
    <numFmt numFmtId="170" formatCode="General_)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-* #,##0_-;\-* #,##0_-;_-* &quot;-&quot;??_-;_-@_-"/>
    <numFmt numFmtId="176" formatCode="0.0"/>
    <numFmt numFmtId="177" formatCode="#,##0.0;\-#,##0.0"/>
    <numFmt numFmtId="178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8" fontId="5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39" fontId="4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39" fontId="4" fillId="0" borderId="0"/>
    <xf numFmtId="0" fontId="3" fillId="0" borderId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/>
    <xf numFmtId="0" fontId="3" fillId="0" borderId="0"/>
    <xf numFmtId="166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68">
    <xf numFmtId="0" fontId="0" fillId="0" borderId="0" xfId="0"/>
    <xf numFmtId="167" fontId="3" fillId="2" borderId="0" xfId="1" applyFont="1" applyFill="1" applyBorder="1" applyAlignment="1">
      <alignment vertical="center" wrapText="1"/>
    </xf>
    <xf numFmtId="0" fontId="3" fillId="2" borderId="0" xfId="0" applyFont="1" applyFill="1"/>
    <xf numFmtId="167" fontId="3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7" fontId="2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167" fontId="11" fillId="2" borderId="0" xfId="1" applyFont="1" applyFill="1" applyBorder="1" applyAlignment="1">
      <alignment horizontal="center" vertical="center"/>
    </xf>
    <xf numFmtId="167" fontId="11" fillId="2" borderId="0" xfId="1" applyFont="1" applyFill="1" applyBorder="1" applyAlignment="1">
      <alignment vertical="center"/>
    </xf>
    <xf numFmtId="172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7" fontId="3" fillId="2" borderId="0" xfId="1" applyFont="1" applyFill="1" applyBorder="1" applyAlignment="1">
      <alignment horizontal="center" vertical="center"/>
    </xf>
    <xf numFmtId="172" fontId="3" fillId="2" borderId="0" xfId="1" applyNumberFormat="1" applyFont="1" applyFill="1" applyBorder="1" applyAlignment="1">
      <alignment horizontal="center" vertical="center" wrapText="1"/>
    </xf>
    <xf numFmtId="172" fontId="2" fillId="2" borderId="1" xfId="1" applyNumberFormat="1" applyFont="1" applyFill="1" applyBorder="1" applyAlignment="1">
      <alignment horizontal="center" vertical="center"/>
    </xf>
    <xf numFmtId="167" fontId="10" fillId="0" borderId="0" xfId="1" applyFont="1" applyAlignment="1">
      <alignment vertical="center"/>
    </xf>
    <xf numFmtId="43" fontId="10" fillId="0" borderId="0" xfId="0" applyNumberFormat="1" applyFont="1" applyAlignment="1">
      <alignment vertical="center"/>
    </xf>
    <xf numFmtId="167" fontId="3" fillId="2" borderId="6" xfId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7" fontId="3" fillId="2" borderId="0" xfId="1" applyFont="1" applyFill="1" applyBorder="1" applyAlignment="1">
      <alignment vertical="center"/>
    </xf>
    <xf numFmtId="39" fontId="2" fillId="3" borderId="2" xfId="3" applyFont="1" applyFill="1" applyBorder="1" applyAlignment="1">
      <alignment horizontal="center" vertical="center"/>
    </xf>
    <xf numFmtId="167" fontId="3" fillId="3" borderId="2" xfId="1" applyFont="1" applyFill="1" applyBorder="1" applyAlignment="1">
      <alignment vertical="center"/>
    </xf>
    <xf numFmtId="2" fontId="3" fillId="3" borderId="2" xfId="1" applyNumberFormat="1" applyFont="1" applyFill="1" applyBorder="1" applyAlignment="1">
      <alignment horizontal="center" vertical="center"/>
    </xf>
    <xf numFmtId="167" fontId="2" fillId="3" borderId="2" xfId="1" applyFont="1" applyFill="1" applyBorder="1" applyAlignment="1" applyProtection="1">
      <alignment vertical="center"/>
      <protection locked="0"/>
    </xf>
    <xf numFmtId="167" fontId="10" fillId="3" borderId="0" xfId="1" applyFont="1" applyFill="1" applyAlignment="1">
      <alignment vertical="center"/>
    </xf>
    <xf numFmtId="172" fontId="3" fillId="3" borderId="2" xfId="1" applyNumberFormat="1" applyFont="1" applyFill="1" applyBorder="1" applyAlignment="1">
      <alignment horizontal="center" vertical="center"/>
    </xf>
    <xf numFmtId="167" fontId="3" fillId="3" borderId="2" xfId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39" fontId="2" fillId="3" borderId="2" xfId="3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10" applyFont="1" applyFill="1" applyBorder="1" applyAlignment="1">
      <alignment wrapText="1"/>
    </xf>
    <xf numFmtId="172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7" fontId="3" fillId="4" borderId="1" xfId="1" applyFont="1" applyFill="1" applyBorder="1" applyAlignment="1">
      <alignment horizontal="center" vertical="center"/>
    </xf>
    <xf numFmtId="167" fontId="3" fillId="4" borderId="1" xfId="1" applyFont="1" applyFill="1" applyBorder="1" applyAlignment="1">
      <alignment vertical="center"/>
    </xf>
    <xf numFmtId="49" fontId="2" fillId="4" borderId="2" xfId="15" applyNumberFormat="1" applyFont="1" applyFill="1" applyBorder="1" applyAlignment="1">
      <alignment horizontal="left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167" fontId="3" fillId="4" borderId="2" xfId="1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2" fontId="3" fillId="4" borderId="2" xfId="1" applyNumberFormat="1" applyFont="1" applyFill="1" applyBorder="1" applyAlignment="1">
      <alignment horizontal="center" vertical="center"/>
    </xf>
    <xf numFmtId="167" fontId="3" fillId="4" borderId="2" xfId="1" applyFont="1" applyFill="1" applyBorder="1" applyAlignment="1" applyProtection="1">
      <alignment vertical="center"/>
      <protection locked="0"/>
    </xf>
    <xf numFmtId="0" fontId="2" fillId="4" borderId="2" xfId="0" applyNumberFormat="1" applyFont="1" applyFill="1" applyBorder="1" applyAlignment="1">
      <alignment vertical="center" wrapText="1"/>
    </xf>
    <xf numFmtId="0" fontId="3" fillId="4" borderId="2" xfId="0" applyNumberFormat="1" applyFont="1" applyFill="1" applyBorder="1" applyAlignment="1">
      <alignment vertical="center" wrapText="1"/>
    </xf>
    <xf numFmtId="172" fontId="3" fillId="4" borderId="2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11" applyFont="1" applyFill="1" applyBorder="1" applyAlignment="1">
      <alignment vertical="center"/>
    </xf>
    <xf numFmtId="0" fontId="3" fillId="4" borderId="2" xfId="10" applyFont="1" applyFill="1" applyBorder="1" applyAlignment="1">
      <alignment vertical="center" wrapText="1"/>
    </xf>
    <xf numFmtId="172" fontId="3" fillId="4" borderId="2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4" borderId="2" xfId="3" applyNumberFormat="1" applyFont="1" applyFill="1" applyBorder="1" applyAlignment="1" applyProtection="1">
      <alignment vertical="center" wrapText="1"/>
    </xf>
    <xf numFmtId="167" fontId="3" fillId="4" borderId="2" xfId="1" applyFont="1" applyFill="1" applyBorder="1" applyAlignment="1" applyProtection="1">
      <alignment horizontal="center" vertical="center"/>
    </xf>
    <xf numFmtId="4" fontId="3" fillId="4" borderId="2" xfId="3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vertical="center" wrapText="1"/>
    </xf>
    <xf numFmtId="43" fontId="10" fillId="4" borderId="2" xfId="12" applyFont="1" applyFill="1" applyBorder="1" applyAlignment="1">
      <alignment horizontal="right" vertical="top" wrapText="1"/>
    </xf>
    <xf numFmtId="43" fontId="10" fillId="4" borderId="2" xfId="12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left" vertical="center" wrapText="1"/>
    </xf>
    <xf numFmtId="43" fontId="7" fillId="4" borderId="2" xfId="12" applyFont="1" applyFill="1" applyBorder="1" applyAlignment="1">
      <alignment horizontal="right"/>
    </xf>
    <xf numFmtId="43" fontId="7" fillId="4" borderId="2" xfId="12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 wrapText="1"/>
    </xf>
    <xf numFmtId="0" fontId="3" fillId="4" borderId="2" xfId="6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43" fontId="7" fillId="4" borderId="2" xfId="12" applyFont="1" applyFill="1" applyBorder="1" applyAlignment="1">
      <alignment horizontal="right" vertical="center"/>
    </xf>
    <xf numFmtId="43" fontId="7" fillId="4" borderId="2" xfId="12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11" applyFont="1" applyFill="1" applyBorder="1" applyAlignment="1">
      <alignment vertical="center" wrapText="1"/>
    </xf>
    <xf numFmtId="167" fontId="3" fillId="4" borderId="2" xfId="1" applyFont="1" applyFill="1" applyBorder="1" applyAlignment="1">
      <alignment horizontal="right" vertical="center"/>
    </xf>
    <xf numFmtId="167" fontId="3" fillId="4" borderId="2" xfId="1" applyFont="1" applyFill="1" applyBorder="1" applyAlignment="1">
      <alignment horizontal="center" vertical="center" wrapText="1"/>
    </xf>
    <xf numFmtId="0" fontId="3" fillId="4" borderId="2" xfId="9" applyFont="1" applyFill="1" applyBorder="1" applyAlignment="1">
      <alignment vertical="center" wrapText="1"/>
    </xf>
    <xf numFmtId="39" fontId="2" fillId="4" borderId="2" xfId="3" applyFont="1" applyFill="1" applyBorder="1" applyAlignment="1">
      <alignment horizontal="center"/>
    </xf>
    <xf numFmtId="167" fontId="3" fillId="4" borderId="2" xfId="1" applyFont="1" applyFill="1" applyBorder="1" applyAlignment="1">
      <alignment horizontal="center" vertical="center"/>
    </xf>
    <xf numFmtId="167" fontId="2" fillId="4" borderId="2" xfId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>
      <alignment horizontal="center"/>
    </xf>
    <xf numFmtId="167" fontId="2" fillId="4" borderId="2" xfId="1" applyFont="1" applyFill="1" applyBorder="1" applyAlignment="1">
      <alignment vertical="center"/>
    </xf>
    <xf numFmtId="0" fontId="2" fillId="4" borderId="2" xfId="0" applyFont="1" applyFill="1" applyBorder="1" applyAlignment="1">
      <alignment horizontal="right"/>
    </xf>
    <xf numFmtId="39" fontId="3" fillId="4" borderId="2" xfId="26" applyFont="1" applyFill="1" applyBorder="1" applyAlignment="1">
      <alignment horizontal="right"/>
    </xf>
    <xf numFmtId="10" fontId="3" fillId="4" borderId="2" xfId="39" applyNumberFormat="1" applyFont="1" applyFill="1" applyBorder="1" applyAlignment="1">
      <alignment vertical="center"/>
    </xf>
    <xf numFmtId="39" fontId="3" fillId="4" borderId="2" xfId="26" applyFont="1" applyFill="1" applyBorder="1" applyAlignment="1">
      <alignment horizontal="center" vertical="center"/>
    </xf>
    <xf numFmtId="167" fontId="3" fillId="4" borderId="2" xfId="1" applyFont="1" applyFill="1" applyBorder="1" applyAlignment="1" applyProtection="1">
      <alignment horizontal="center" vertical="center"/>
      <protection locked="0"/>
    </xf>
    <xf numFmtId="172" fontId="2" fillId="4" borderId="2" xfId="1" applyNumberFormat="1" applyFont="1" applyFill="1" applyBorder="1" applyAlignment="1">
      <alignment horizontal="center" vertical="center"/>
    </xf>
    <xf numFmtId="39" fontId="3" fillId="4" borderId="2" xfId="26" applyFont="1" applyFill="1" applyBorder="1" applyAlignment="1">
      <alignment horizontal="right" wrapText="1"/>
    </xf>
    <xf numFmtId="0" fontId="2" fillId="4" borderId="6" xfId="1" applyNumberFormat="1" applyFont="1" applyFill="1" applyBorder="1" applyAlignment="1">
      <alignment horizontal="right" vertical="center" wrapText="1"/>
    </xf>
    <xf numFmtId="172" fontId="2" fillId="4" borderId="2" xfId="1" applyNumberFormat="1" applyFont="1" applyFill="1" applyBorder="1" applyAlignment="1">
      <alignment horizontal="right" vertical="center" wrapText="1"/>
    </xf>
    <xf numFmtId="1" fontId="8" fillId="4" borderId="2" xfId="0" applyNumberFormat="1" applyFont="1" applyFill="1" applyBorder="1" applyAlignment="1">
      <alignment horizontal="right" vertical="center"/>
    </xf>
    <xf numFmtId="49" fontId="7" fillId="4" borderId="2" xfId="0" applyNumberFormat="1" applyFont="1" applyFill="1" applyBorder="1" applyAlignment="1">
      <alignment horizontal="right" vertical="center"/>
    </xf>
    <xf numFmtId="172" fontId="3" fillId="4" borderId="2" xfId="1" applyNumberFormat="1" applyFont="1" applyFill="1" applyBorder="1" applyAlignment="1">
      <alignment horizontal="right" vertical="center"/>
    </xf>
    <xf numFmtId="172" fontId="3" fillId="4" borderId="2" xfId="1" applyNumberFormat="1" applyFont="1" applyFill="1" applyBorder="1" applyAlignment="1">
      <alignment horizontal="right" vertical="center" wrapText="1"/>
    </xf>
    <xf numFmtId="173" fontId="2" fillId="4" borderId="2" xfId="1" applyNumberFormat="1" applyFont="1" applyFill="1" applyBorder="1" applyAlignment="1">
      <alignment horizontal="right" vertical="center"/>
    </xf>
    <xf numFmtId="176" fontId="8" fillId="4" borderId="2" xfId="0" applyNumberFormat="1" applyFont="1" applyFill="1" applyBorder="1" applyAlignment="1">
      <alignment horizontal="right" vertical="center"/>
    </xf>
    <xf numFmtId="173" fontId="3" fillId="4" borderId="2" xfId="1" applyNumberFormat="1" applyFont="1" applyFill="1" applyBorder="1" applyAlignment="1">
      <alignment horizontal="right" vertical="center"/>
    </xf>
    <xf numFmtId="175" fontId="3" fillId="4" borderId="2" xfId="1" applyNumberFormat="1" applyFont="1" applyFill="1" applyBorder="1" applyAlignment="1">
      <alignment horizontal="right" vertical="center"/>
    </xf>
    <xf numFmtId="0" fontId="2" fillId="4" borderId="2" xfId="0" applyNumberFormat="1" applyFont="1" applyFill="1" applyBorder="1" applyAlignment="1">
      <alignment horizontal="right" vertical="center" wrapText="1"/>
    </xf>
    <xf numFmtId="174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/>
    </xf>
    <xf numFmtId="39" fontId="7" fillId="4" borderId="2" xfId="0" applyNumberFormat="1" applyFont="1" applyFill="1" applyBorder="1" applyAlignment="1">
      <alignment horizontal="right" vertical="center" wrapText="1"/>
    </xf>
    <xf numFmtId="176" fontId="7" fillId="4" borderId="2" xfId="0" applyNumberFormat="1" applyFont="1" applyFill="1" applyBorder="1" applyAlignment="1">
      <alignment horizontal="right" vertical="center"/>
    </xf>
    <xf numFmtId="37" fontId="7" fillId="4" borderId="2" xfId="0" applyNumberFormat="1" applyFont="1" applyFill="1" applyBorder="1" applyAlignment="1">
      <alignment horizontal="right" vertical="center" wrapText="1"/>
    </xf>
    <xf numFmtId="172" fontId="3" fillId="3" borderId="2" xfId="1" applyNumberFormat="1" applyFont="1" applyFill="1" applyBorder="1" applyAlignment="1">
      <alignment horizontal="right" vertical="center"/>
    </xf>
    <xf numFmtId="43" fontId="3" fillId="4" borderId="2" xfId="12" applyFont="1" applyFill="1" applyBorder="1" applyAlignment="1">
      <alignment horizontal="right"/>
    </xf>
    <xf numFmtId="43" fontId="3" fillId="4" borderId="2" xfId="12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/>
    </xf>
    <xf numFmtId="172" fontId="3" fillId="3" borderId="5" xfId="1" applyNumberFormat="1" applyFont="1" applyFill="1" applyBorder="1" applyAlignment="1">
      <alignment horizontal="center" vertical="center"/>
    </xf>
    <xf numFmtId="39" fontId="2" fillId="3" borderId="5" xfId="3" applyFont="1" applyFill="1" applyBorder="1" applyAlignment="1">
      <alignment horizontal="center"/>
    </xf>
    <xf numFmtId="167" fontId="3" fillId="3" borderId="5" xfId="1" applyFont="1" applyFill="1" applyBorder="1" applyAlignment="1">
      <alignment horizontal="center" vertical="center"/>
    </xf>
    <xf numFmtId="167" fontId="11" fillId="3" borderId="5" xfId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right" vertical="center"/>
    </xf>
    <xf numFmtId="0" fontId="3" fillId="2" borderId="4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/>
    <xf numFmtId="43" fontId="3" fillId="2" borderId="2" xfId="0" applyNumberFormat="1" applyFont="1" applyFill="1" applyBorder="1" applyAlignment="1">
      <alignment horizontal="center"/>
    </xf>
    <xf numFmtId="177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right"/>
    </xf>
    <xf numFmtId="170" fontId="3" fillId="2" borderId="0" xfId="0" applyNumberFormat="1" applyFont="1" applyFill="1" applyBorder="1" applyAlignment="1">
      <alignment horizontal="center" vertical="center"/>
    </xf>
    <xf numFmtId="170" fontId="3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2" xfId="0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left" vertical="center" wrapText="1"/>
    </xf>
    <xf numFmtId="167" fontId="3" fillId="4" borderId="3" xfId="1" applyFont="1" applyFill="1" applyBorder="1" applyAlignment="1">
      <alignment vertical="center"/>
    </xf>
    <xf numFmtId="167" fontId="3" fillId="4" borderId="3" xfId="1" applyFont="1" applyFill="1" applyBorder="1" applyAlignment="1" applyProtection="1">
      <alignment vertical="center"/>
      <protection locked="0"/>
    </xf>
    <xf numFmtId="2" fontId="3" fillId="4" borderId="3" xfId="1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37" fontId="7" fillId="4" borderId="3" xfId="0" applyNumberFormat="1" applyFont="1" applyFill="1" applyBorder="1" applyAlignment="1">
      <alignment horizontal="right" vertical="center" wrapText="1"/>
    </xf>
    <xf numFmtId="174" fontId="7" fillId="4" borderId="3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left" vertical="center" wrapText="1"/>
    </xf>
    <xf numFmtId="43" fontId="7" fillId="4" borderId="3" xfId="12" applyFont="1" applyFill="1" applyBorder="1" applyAlignment="1">
      <alignment horizontal="right"/>
    </xf>
    <xf numFmtId="43" fontId="7" fillId="4" borderId="3" xfId="12" applyFont="1" applyFill="1" applyBorder="1" applyAlignment="1">
      <alignment horizontal="center"/>
    </xf>
    <xf numFmtId="173" fontId="3" fillId="4" borderId="3" xfId="1" applyNumberFormat="1" applyFont="1" applyFill="1" applyBorder="1" applyAlignment="1">
      <alignment horizontal="right" vertical="center"/>
    </xf>
    <xf numFmtId="0" fontId="3" fillId="4" borderId="3" xfId="0" applyNumberFormat="1" applyFont="1" applyFill="1" applyBorder="1" applyAlignment="1">
      <alignment vertical="center" wrapText="1"/>
    </xf>
    <xf numFmtId="39" fontId="7" fillId="4" borderId="3" xfId="0" applyNumberFormat="1" applyFont="1" applyFill="1" applyBorder="1" applyAlignment="1">
      <alignment horizontal="right" vertical="center" wrapText="1"/>
    </xf>
    <xf numFmtId="0" fontId="3" fillId="4" borderId="3" xfId="1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67" fontId="3" fillId="4" borderId="2" xfId="1" applyFont="1" applyFill="1" applyBorder="1" applyAlignment="1" applyProtection="1">
      <alignment vertical="center" wrapText="1"/>
      <protection locked="0"/>
    </xf>
    <xf numFmtId="4" fontId="3" fillId="2" borderId="2" xfId="0" applyNumberFormat="1" applyFont="1" applyFill="1" applyBorder="1" applyAlignment="1" applyProtection="1">
      <protection locked="0"/>
    </xf>
    <xf numFmtId="4" fontId="3" fillId="2" borderId="2" xfId="0" applyNumberFormat="1" applyFont="1" applyFill="1" applyBorder="1" applyAlignment="1" applyProtection="1">
      <alignment wrapText="1"/>
      <protection locked="0"/>
    </xf>
    <xf numFmtId="4" fontId="3" fillId="2" borderId="2" xfId="0" applyNumberFormat="1" applyFont="1" applyFill="1" applyBorder="1" applyAlignment="1" applyProtection="1">
      <alignment vertical="center" wrapText="1"/>
      <protection locked="0"/>
    </xf>
    <xf numFmtId="167" fontId="3" fillId="3" borderId="2" xfId="1" applyFont="1" applyFill="1" applyBorder="1" applyAlignment="1" applyProtection="1">
      <alignment vertical="center"/>
      <protection locked="0"/>
    </xf>
    <xf numFmtId="167" fontId="3" fillId="4" borderId="2" xfId="1" applyFont="1" applyFill="1" applyBorder="1" applyAlignment="1" applyProtection="1">
      <alignment horizontal="right" vertical="center" wrapText="1"/>
      <protection locked="0"/>
    </xf>
    <xf numFmtId="167" fontId="3" fillId="3" borderId="5" xfId="1" applyFont="1" applyFill="1" applyBorder="1" applyAlignment="1" applyProtection="1">
      <alignment vertical="center"/>
      <protection locked="0"/>
    </xf>
    <xf numFmtId="167" fontId="2" fillId="3" borderId="5" xfId="1" applyFont="1" applyFill="1" applyBorder="1" applyAlignment="1" applyProtection="1">
      <alignment horizontal="right" vertical="center"/>
      <protection locked="0"/>
    </xf>
    <xf numFmtId="167" fontId="3" fillId="3" borderId="2" xfId="1" applyFont="1" applyFill="1" applyBorder="1" applyAlignment="1" applyProtection="1">
      <alignment horizontal="center" vertical="center"/>
      <protection locked="0"/>
    </xf>
    <xf numFmtId="167" fontId="2" fillId="3" borderId="2" xfId="1" applyFont="1" applyFill="1" applyBorder="1" applyAlignment="1" applyProtection="1">
      <alignment horizontal="right" vertical="center"/>
      <protection locked="0"/>
    </xf>
    <xf numFmtId="167" fontId="3" fillId="4" borderId="2" xfId="1" applyFont="1" applyFill="1" applyBorder="1" applyAlignment="1" applyProtection="1">
      <alignment horizontal="center" vertical="center" wrapText="1"/>
      <protection locked="0"/>
    </xf>
    <xf numFmtId="167" fontId="3" fillId="4" borderId="2" xfId="1" applyFont="1" applyFill="1" applyBorder="1" applyAlignment="1" applyProtection="1">
      <alignment horizontal="right" vertical="center"/>
      <protection locked="0"/>
    </xf>
    <xf numFmtId="4" fontId="3" fillId="2" borderId="0" xfId="0" applyNumberFormat="1" applyFont="1" applyFill="1" applyBorder="1" applyAlignment="1">
      <alignment vertical="center" wrapText="1"/>
    </xf>
    <xf numFmtId="43" fontId="3" fillId="2" borderId="2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172" fontId="3" fillId="3" borderId="3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wrapText="1"/>
    </xf>
    <xf numFmtId="167" fontId="3" fillId="3" borderId="3" xfId="1" applyFont="1" applyFill="1" applyBorder="1" applyAlignment="1">
      <alignment horizontal="center" vertical="center" wrapText="1"/>
    </xf>
    <xf numFmtId="167" fontId="3" fillId="3" borderId="3" xfId="1" applyFont="1" applyFill="1" applyBorder="1" applyAlignment="1" applyProtection="1">
      <alignment horizontal="center" vertical="center" wrapText="1"/>
      <protection locked="0"/>
    </xf>
    <xf numFmtId="167" fontId="2" fillId="3" borderId="3" xfId="1" applyFont="1" applyFill="1" applyBorder="1" applyAlignment="1" applyProtection="1">
      <alignment vertical="center" wrapText="1"/>
      <protection locked="0"/>
    </xf>
    <xf numFmtId="172" fontId="3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167" fontId="2" fillId="3" borderId="2" xfId="1" applyFont="1" applyFill="1" applyBorder="1" applyAlignment="1">
      <alignment vertical="center"/>
    </xf>
    <xf numFmtId="167" fontId="2" fillId="3" borderId="2" xfId="1" applyFont="1" applyFill="1" applyBorder="1" applyAlignment="1">
      <alignment horizontal="center" vertical="center"/>
    </xf>
    <xf numFmtId="167" fontId="2" fillId="3" borderId="2" xfId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 applyProtection="1">
      <alignment horizontal="right" vertical="top" wrapText="1"/>
      <protection locked="0"/>
    </xf>
    <xf numFmtId="4" fontId="3" fillId="2" borderId="2" xfId="0" applyNumberFormat="1" applyFont="1" applyFill="1" applyBorder="1" applyAlignment="1" applyProtection="1">
      <alignment horizontal="right" vertical="center" wrapText="1"/>
      <protection locked="0"/>
    </xf>
  </cellXfs>
  <cellStyles count="45">
    <cellStyle name="Comma_ANALISIS EL PUERTO" xfId="34"/>
    <cellStyle name="Millares" xfId="1" builtinId="3"/>
    <cellStyle name="Millares 10" xfId="12"/>
    <cellStyle name="Millares 10 2" xfId="41"/>
    <cellStyle name="Millares 10 4" xfId="32"/>
    <cellStyle name="Millares 11" xfId="19"/>
    <cellStyle name="Millares 13" xfId="33"/>
    <cellStyle name="Millares 14" xfId="4"/>
    <cellStyle name="Millares 15" xfId="24"/>
    <cellStyle name="Millares 16" xfId="40"/>
    <cellStyle name="Millares 2" xfId="14"/>
    <cellStyle name="Millares 2 11" xfId="25"/>
    <cellStyle name="Millares 2 2" xfId="8"/>
    <cellStyle name="Millares 2 2 2" xfId="5"/>
    <cellStyle name="Millares 2 2 2 2" xfId="44"/>
    <cellStyle name="Millares 2 2 2 4" xfId="28"/>
    <cellStyle name="Millares 3" xfId="35"/>
    <cellStyle name="Millares 3 3" xfId="17"/>
    <cellStyle name="Millares 4" xfId="16"/>
    <cellStyle name="Millares 4 2" xfId="43"/>
    <cellStyle name="Millares 5" xfId="18"/>
    <cellStyle name="Millares 5 2" xfId="31"/>
    <cellStyle name="Millares 5 3" xfId="22"/>
    <cellStyle name="Millares 5 3 2" xfId="20"/>
    <cellStyle name="Millares 7" xfId="38"/>
    <cellStyle name="Millares 7 2" xfId="29"/>
    <cellStyle name="Millares 9" xfId="13"/>
    <cellStyle name="Millares 9 2" xfId="42"/>
    <cellStyle name="Normal" xfId="0" builtinId="0"/>
    <cellStyle name="Normal 10" xfId="6"/>
    <cellStyle name="Normal 10 2" xfId="23"/>
    <cellStyle name="Normal 13 2" xfId="10"/>
    <cellStyle name="Normal 2 2" xfId="2"/>
    <cellStyle name="Normal 2 2 2" xfId="30"/>
    <cellStyle name="Normal 2 3" xfId="11"/>
    <cellStyle name="Normal 2_ANALISIS REC 3" xfId="37"/>
    <cellStyle name="Normal 28" xfId="36"/>
    <cellStyle name="Normal 3" xfId="3"/>
    <cellStyle name="Normal 44" xfId="27"/>
    <cellStyle name="Normal 5" xfId="7"/>
    <cellStyle name="Normal_Presupuesto" xfId="26"/>
    <cellStyle name="Normal_Presupuesto Terminaciones Edificio Mantenimiento Nave I " xfId="9"/>
    <cellStyle name="Normal_rec 2 al 98-05 terminacion ac. la cueva de cevicos 2da. etapa ac. mult. guanabano- cruce de maguaca parte b y guanabano como ext. al ac. la cueva de cevico 1" xfId="15"/>
    <cellStyle name="Porcentaje" xfId="39" builtinId="5"/>
    <cellStyle name="Porcentaje 2" xf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3219450" y="1971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58" name="Text Box 6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3219450" y="61883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146435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136910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136910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146435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146435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308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136910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3285153</xdr:colOff>
      <xdr:row>231</xdr:row>
      <xdr:rowOff>136910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085975" y="79105125"/>
          <a:ext cx="1980228" cy="298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78" name="Text Box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80" name="Text Box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81" name="Text Box 6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82" name="Text Box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83" name="Text Box 3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84" name="Text Box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85" name="Text Box 6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86" name="Text Box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87" name="Text Box 3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88" name="Text Box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89" name="Text Box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90" name="Text Box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92" name="Text Box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93" name="Text Box 6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94" name="Text Box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96" name="Text Box 3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97" name="Text Box 6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798" name="Text Box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799" name="Text Box 3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00" name="Text Box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01" name="Text Box 6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02" name="Text Box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03" name="Text Box 3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04" name="Text Box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05" name="Text Box 6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06" name="Text Box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08" name="Text Box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09" name="Text Box 6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10" name="Text Box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11" name="Text Box 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12" name="Text Box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13" name="Text Box 6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14" name="Text Box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15" name="Text Box 3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16" name="Text Box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17" name="Text Box 6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18" name="Text Box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19" name="Text Box 3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20" name="Text Box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21" name="Text Box 6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23" name="Text Box 3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24" name="Text Box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25" name="Text Box 6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26" name="Text Box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27" name="Text Box 3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28" name="Text Box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29" name="Text Box 6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30" name="Text Box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31" name="Text Box 3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32" name="Text Box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33" name="Text Box 6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34" name="Text Box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35" name="Text Box 3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36" name="Text Box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37" name="Text Box 6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38" name="Text Box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39" name="Text Box 3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40" name="Text Box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41" name="Text Box 6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42" name="Text Box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43" name="Text Box 3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44" name="Text Box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45" name="Text Box 6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46" name="Text Box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47" name="Text Box 3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48" name="Text Box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49" name="Text Box 6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50" name="Text Box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51" name="Text Box 3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52" name="Text Box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53" name="Text Box 6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54" name="Text Box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55" name="Text Box 3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56" name="Text Box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57" name="Text Box 6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58" name="Text Box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59" name="Text Box 3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60" name="Text Box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61" name="Text Box 6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62" name="Text Box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64" name="Text Box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65" name="Text Box 6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66" name="Text Box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67" name="Text Box 3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68" name="Text Box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69" name="Text Box 6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70" name="Text Box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72" name="Text Box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73" name="Text Box 6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74" name="Text Box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75" name="Text Box 3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76" name="Text Box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77" name="Text Box 6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78" name="Text Box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79" name="Text Box 3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80" name="Text Box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81" name="Text Box 6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82" name="Text Box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83" name="Text Box 3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84" name="Text Box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85" name="Text Box 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86" name="Text Box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87" name="Text Box 3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88" name="Text Box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89" name="Text Box 6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90" name="Text Box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93" name="Text Box 6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94" name="Text Box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95" name="Text Box 3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96" name="Text Box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97" name="Text Box 6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898" name="Text Box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899" name="Text Box 3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00" name="Text Box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01" name="Text Box 6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02" name="Text Box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03" name="Text Box 3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04" name="Text Box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05" name="Text Box 6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73" name="Text Box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74" name="Text Box 3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76" name="Text Box 6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78" name="Text Box 3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79" name="Text Box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80" name="Text Box 6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82" name="Text Box 3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83" name="Text Box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84" name="Text Box 6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85" name="Text Box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86" name="Text Box 3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88" name="Text Box 6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89" name="Text Box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91" name="Text Box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92" name="Text Box 6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93" name="Text Box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94" name="Text Box 3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95" name="Text Box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96" name="Text Box 6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998" name="Text Box 3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999" name="Text Box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00" name="Text Box 6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01" name="Text Box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02" name="Text Box 3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03" name="Text Box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04" name="Text Box 6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05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06" name="Text Box 3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07" name="Text Box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08" name="Text Box 6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10" name="Text Box 3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11" name="Text Box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12" name="Text Box 6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14" name="Text Box 3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15" name="Text Box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16" name="Text Box 6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17" name="Text Box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18" name="Text Box 3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19" name="Text Box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20" name="Text Box 6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21" name="Text Box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22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23" name="Text Box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24" name="Text Box 6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25" name="Text Box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26" name="Text Box 3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28" name="Text Box 6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30" name="Text Box 3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32" name="Text Box 6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33" name="Text Box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35" name="Text Box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36" name="Text Box 6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37" name="Text Box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38" name="Text Box 3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39" name="Text Box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40" name="Text Box 6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41" name="Text Box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42" name="Text Box 3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43" name="Text Box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44" name="Text Box 6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46" name="Text Box 3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47" name="Text Box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48" name="Text Box 6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49" name="Text Box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50" name="Text Box 3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51" name="Text Box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52" name="Text Box 6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54" name="Text Box 3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55" name="Text Box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56" name="Text Box 6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57" name="Text Box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58" name="Text Box 3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59" name="Text Box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60" name="Text Box 6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63" name="Text Box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64" name="Text Box 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65" name="Text Box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66" name="Text Box 3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67" name="Text Box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68" name="Text Box 6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69" name="Text Box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70" name="Text Box 3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72" name="Text Box 6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73" name="Text Box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74" name="Text Box 3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76" name="Text Box 6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78" name="Text Box 3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79" name="Text Box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80" name="Text Box 6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81" name="Text Box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82" name="Text Box 3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83" name="Text Box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84" name="Text Box 6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85" name="Text Box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86" name="Text Box 3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87" name="Text Box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88" name="Text Box 6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90" name="Text Box 3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91" name="Text Box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92" name="Text Box 6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94" name="Text Box 3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95" name="Text Box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96" name="Text Box 6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098" name="Text Box 3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099" name="Text Box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00" name="Text Box 6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01" name="Text Box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02" name="Text Box 3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03" name="Text Box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04" name="Text Box 6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06" name="Text Box 3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07" name="Text Box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08" name="Text Box 6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10" name="Text Box 3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11" name="Text Box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12" name="Text Box 6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13" name="Text Box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14" name="Text Box 3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15" name="Text Box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16" name="Text Box 6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17" name="Text Box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18" name="Text Box 3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20" name="Text Box 6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21" name="Text Box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22" name="Text Box 3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23" name="Text Box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24" name="Text Box 6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26" name="Text Box 3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27" name="Text Box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28" name="Text Box 6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30" name="Text Box 3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31" name="Text Box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32" name="Text Box 6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33" name="Text Box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34" name="Text Box 3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35" name="Text Box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36" name="Text Box 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37" name="Text Box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38" name="Text Box 3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39" name="Text Box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40" name="Text Box 6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42" name="Text Box 3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43" name="Text Box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44" name="Text Box 6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45" name="Text Box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47" name="Text Box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49" name="Text Box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50" name="Text Box 3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51" name="Text Box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52" name="Text Box 6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53" name="Text Box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54" name="Text Box 3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55" name="Text Box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56" name="Text Box 6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58" name="Text Box 3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59" name="Text Box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0" name="Text Box 6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28" name="Text Box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29" name="Text Box 3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30" name="Text Box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32" name="Text Box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33" name="Text Box 3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34" name="Text Box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36" name="Text Box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38" name="Text Box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40" name="Text Box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41" name="Text Box 3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42" name="Text Box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48" name="Text Box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49" name="Text Box 3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50" name="Text Box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52" name="Text Box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53" name="Text Box 3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54" name="Text Box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56" name="Text Box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57" name="Text Box 3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58" name="Text Box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60" name="Text Box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62" name="Text Box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64" name="Text Box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65" name="Text Box 3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66" name="Text Box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68" name="Text Box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69" name="Text Box 3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70" name="Text Box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72" name="Text Box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73" name="Text Box 3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74" name="Text Box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76" name="Text Box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77" name="Text Box 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78" name="Text Box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80" name="Text Box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81" name="Text Box 3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82" name="Text Box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84" name="Text Box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52400"/>
    <xdr:sp macro="" textlink="">
      <xdr:nvSpPr>
        <xdr:cNvPr id="1286" name="Text Box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123</xdr:row>
      <xdr:rowOff>0</xdr:rowOff>
    </xdr:from>
    <xdr:ext cx="0" cy="114300"/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219450" y="231838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88" name="Text Box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89" name="Text Box 3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90" name="Text Box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92" name="Text Box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93" name="Text Box 32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94" name="Text Box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96" name="Text Box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97" name="Text Box 3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298" name="Text Box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00" name="Text Box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01" name="Text Box 3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02" name="Text Box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04" name="Text Box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05" name="Text Box 32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06" name="Text Box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08" name="Text Box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10" name="Text Box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12" name="Text Box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14" name="Text Box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16" name="Text Box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17" name="Text Box 3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18" name="Text Box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20" name="Text Box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21" name="Text Box 3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22" name="Text Box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24" name="Text Box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25" name="Text Box 3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26" name="Text Box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28" name="Text Box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29" name="Text Box 32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30" name="Text Box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32" name="Text Box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34" name="Text Box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36" name="Text Box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37" name="Text Box 3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38" name="Text Box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40" name="Text Box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41" name="Text Box 3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42" name="Text Box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44" name="Text Box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45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46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48" name="Text Box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49" name="Text Box 32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50" name="Text Box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52" name="Text Box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53" name="Text Box 3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54" name="Text Box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56" name="Text Box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58" name="Text Box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60" name="Text Box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61" name="Text Box 3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62" name="Text Box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64" name="Text Box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65" name="Text Box 3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66" name="Text Box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69" name="Text Box 32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70" name="Text Box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72" name="Text Box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73" name="Text Box 32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74" name="Text Box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76" name="Text Box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77" name="Text Box 3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78" name="Text Box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80" name="Text Box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82" name="Text Box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84" name="Text Box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86" name="Text Box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88" name="Text Box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89" name="Text Box 3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90" name="Text Box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92" name="Text Box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93" name="Text Box 3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94" name="Text Box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96" name="Text Box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398" name="Text Box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399" name="Text Box 6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00" name="Text Box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01" name="Text Box 3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02" name="Text Box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03" name="Text Box 6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04" name="Text Box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05" name="Text Box 3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06" name="Text Box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07" name="Text Box 6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08" name="Text Box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09" name="Text Box 32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10" name="Text Box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11" name="Text Box 6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12" name="Text Box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13" name="Text Box 3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14" name="Text Box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15" name="Text Box 6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83" name="Text Box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85" name="Text Box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86" name="Text Box 6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89" name="Text Box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90" name="Text Box 6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91" name="Text Box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94" name="Text Box 6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95" name="Text Box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97" name="Text Box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498" name="Text Box 6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499" name="Text Box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01" name="Text Box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02" name="Text Box 6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03" name="Text Box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05" name="Text Box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06" name="Text Box 6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07" name="Text Box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09" name="Text Box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10" name="Text Box 6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11" name="Text Box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13" name="Text Box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14" name="Text Box 6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17" name="Text Box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18" name="Text Box 6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19" name="Text Box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21" name="Text Box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22" name="Text Box 6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23" name="Text Box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25" name="Text Box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26" name="Text Box 6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27" name="Text Box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28" name="Text Box 3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29" name="Text Box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30" name="Text Box 6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31" name="Text Box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32" name="Text Box 3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33" name="Text Box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34" name="Text Box 6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35" name="Text Box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36" name="Text Box 32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37" name="Text Box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38" name="Text Box 6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39" name="Text Box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40" name="Text Box 3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1541" name="Text Box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1542" name="Text Box 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43" name="Text Box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44" name="Text Box 32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45" name="Text Box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46" name="Text Box 6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47" name="Text Box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48" name="Text Box 32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49" name="Text Box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50" name="Text Box 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51" name="Text Box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52" name="Text Box 32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53" name="Text Box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54" name="Text Box 6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55" name="Text Box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56" name="Text Box 3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57" name="Text Box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58" name="Text Box 6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59" name="Text Box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60" name="Text Box 32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61" name="Text Box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62" name="Text Box 6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63" name="Text Box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64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65" name="Text Box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66" name="Text Box 6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67" name="Text Box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68" name="Text Box 32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69" name="Text Box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70" name="Text Box 6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71" name="Text Box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72" name="Text Box 3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73" name="Text Box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74" name="Text Box 6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75" name="Text Box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76" name="Text Box 3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77" name="Text Box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78" name="Text Box 6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79" name="Text Box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80" name="Text Box 3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81" name="Text Box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82" name="Text Box 6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83" name="Text Box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84" name="Text Box 32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85" name="Text Box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86" name="Text Box 6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87" name="Text Box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88" name="Text Box 32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89" name="Text Box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90" name="Text Box 6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91" name="Text Box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92" name="Text Box 32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93" name="Text Box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94" name="Text Box 6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95" name="Text Box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96" name="Text Box 3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97" name="Text Box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598" name="Text Box 6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599" name="Text Box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00" name="Text Box 3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01" name="Text Box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02" name="Text Box 6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03" name="Text Box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04" name="Text Box 3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05" name="Text Box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06" name="Text Box 6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07" name="Text Box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08" name="Text Box 3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10" name="Text Box 6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11" name="Text Box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12" name="Text Box 3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13" name="Text Box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14" name="Text Box 6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15" name="Text Box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16" name="Text Box 3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17" name="Text Box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18" name="Text Box 6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19" name="Text Box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20" name="Text Box 3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21" name="Text Box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22" name="Text Box 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23" name="Text Box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24" name="Text Box 32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25" name="Text Box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26" name="Text Box 6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27" name="Text Box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28" name="Text Box 3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29" name="Text Box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30" name="Text Box 6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31" name="Text Box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32" name="Text Box 32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33" name="Text Box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34" name="Text Box 6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36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37" name="Text Box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38" name="Text Box 6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39" name="Text Box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40" name="Text Box 3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42" name="Text Box 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43" name="Text Box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44" name="Text Box 3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45" name="Text Box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46" name="Text Box 6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47" name="Text Box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48" name="Text Box 3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49" name="Text Box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50" name="Text Box 6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51" name="Text Box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52" name="Text Box 32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53" name="Text Box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54" name="Text Box 6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56" name="Text Box 32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57" name="Text Box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58" name="Text Box 6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59" name="Text Box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60" name="Text Box 3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61" name="Text Box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62" name="Text Box 6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63" name="Text Box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64" name="Text Box 32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65" name="Text Box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66" name="Text Box 6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67" name="Text Box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68" name="Text Box 3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69" name="Text Box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0" name="Text Box 6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1" name="Text Box 3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72" name="Text Box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3" name="Text Box 6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74" name="Text Box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5" name="Text Box 3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76" name="Text Box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7" name="Text Box 6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78" name="Text Box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79" name="Text Box 3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80" name="Text Box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81" name="Text Box 6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82" name="Text Box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83" name="Text Box 3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85" name="Text Box 6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86" name="Text Box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87" name="Text Box 32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89" name="Text Box 6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91" name="Text Box 3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93" name="Text Box 6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95" name="Text Box 3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97" name="Text Box 6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699" name="Text Box 32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01" name="Text Box 6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03" name="Text Box 3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05" name="Text Box 6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07" name="Text Box 3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09" name="Text Box 6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11" name="Text Box 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13" name="Text Box 6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15" name="Text Box 32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17" name="Text Box 6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19" name="Text Box 3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21" name="Text Box 6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23" name="Text Box 3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25" name="Text Box 6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29" name="Text Box 6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31" name="Text Box 3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33" name="Text Box 6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35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37" name="Text Box 6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39" name="Text Box 32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41" name="Text Box 6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43" name="Text Box 3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45" name="Text Box 6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47" name="Text Box 32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49" name="Text Box 6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51" name="Text Box 3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53" name="Text Box 6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55" name="Text Box 32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57" name="Text Box 6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59" name="Text Box 32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61" name="Text Box 6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63" name="Text Box 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65" name="Text Box 6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67" name="Text Box 3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69" name="Text Box 6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71" name="Text Box 3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73" name="Text Box 6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77" name="Text Box 6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79" name="Text Box 32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81" name="Text Box 6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83" name="Text Box 3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85" name="Text Box 6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87" name="Text Box 32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89" name="Text Box 6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91" name="Text Box 3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93" name="Text Box 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95" name="Text Box 32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97" name="Text Box 6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01" name="Text Box 6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03" name="Text Box 32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05" name="Text Box 6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07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09" name="Text Box 6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11" name="Text Box 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13" name="Text Box 6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15" name="Text Box 3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16" name="Text Box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17" name="Text Box 6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18" name="Text Box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19" name="Text Box 32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20" name="Text Box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21" name="Text Box 6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22" name="Text Box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23" name="Text Box 32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24" name="Text Box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25" name="Text Box 6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26" name="Text Box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27" name="Text Box 32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28" name="Text Box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29" name="Text Box 6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30" name="Text Box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31" name="Text Box 3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32" name="Text Box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33" name="Text Box 6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34" name="Text Box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35" name="Text Box 32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36" name="Text Box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37" name="Text Box 6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38" name="Text Box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39" name="Text Box 3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40" name="Text Box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41" name="Text Box 6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42" name="Text Box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43" name="Text Box 32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44" name="Text Box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45" name="Text Box 6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46" name="Text Box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48" name="Text Box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49" name="Text Box 6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50" name="Text Box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51" name="Text Box 3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52" name="Text Box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53" name="Text Box 6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54" name="Text Box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55" name="Text Box 3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56" name="Text Box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57" name="Text Box 6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58" name="Text Box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59" name="Text Box 32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60" name="Text Box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61" name="Text Box 6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62" name="Text Box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63" name="Text Box 32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65" name="Text Box 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66" name="Text Box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67" name="Text Box 32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68" name="Text Box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69" name="Text Box 6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70" name="Text Box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72" name="Text Box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73" name="Text Box 6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74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75" name="Text Box 32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76" name="Text Box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77" name="Text Box 6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78" name="Text Box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79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80" name="Text Box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81" name="Text Box 6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82" name="Text Box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83" name="Text Box 32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84" name="Text Box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85" name="Text Box 6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86" name="Text Box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87" name="Text Box 3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88" name="Text Box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89" name="Text Box 6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90" name="Text Box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91" name="Text Box 3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92" name="Text Box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93" name="Text Box 6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94" name="Text Box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95" name="Text Box 32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97" name="Text Box 6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898" name="Text Box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899" name="Text Box 32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00" name="Text Box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01" name="Text Box 6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02" name="Text Box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03" name="Text Box 3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04" name="Text Box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05" name="Text Box 6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06" name="Text Box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07" name="Text Box 32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08" name="Text Box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09" name="Text Box 6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10" name="Text Box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11" name="Text Box 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12" name="Text Box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13" name="Text Box 6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14" name="Text Box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15" name="Text Box 32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16" name="Text Box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17" name="Text Box 6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18" name="Text Box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19" name="Text Box 3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20" name="Text Box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21" name="Text Box 6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22" name="Text Box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23" name="Text Box 32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24" name="Text Box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25" name="Text Box 6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26" name="Text Box 32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30" name="Text Box 32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34" name="Text Box 3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38" name="Text Box 32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42" name="Text Box 3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50" name="Text Box 3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54" name="Text Box 3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58" name="Text Box 32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62" name="Text Box 3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66" name="Text Box 3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70" name="Text Box 32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74" name="Text Box 3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78" name="Text Box 3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82" name="Text Box 32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86" name="Text Box 3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94" name="Text Box 3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96" name="Text Box 6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1998" name="Text Box 32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00" name="Text Box 6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02" name="Text Box 3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04" name="Text Box 6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06" name="Text Box 3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08" name="Text Box 6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10" name="Text Box 32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12" name="Text Box 6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14" name="Text Box 3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16" name="Text Box 6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20" name="Text Box 6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22" name="Text Box 3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24" name="Text Box 6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26" name="Text Box 3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28" name="Text Box 6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30" name="Text Box 32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32" name="Text Box 6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34" name="Text Box 3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36" name="Text Box 6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38" name="Text Box 3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40" name="Text Box 6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42" name="Text Box 32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44" name="Text Box 6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46" name="Text Box 3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48" name="Text Box 6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50" name="Text Box 3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152400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205</xdr:row>
      <xdr:rowOff>0</xdr:rowOff>
    </xdr:from>
    <xdr:to>
      <xdr:col>1</xdr:col>
      <xdr:colOff>2438400</xdr:colOff>
      <xdr:row>205</xdr:row>
      <xdr:rowOff>114300</xdr:rowOff>
    </xdr:to>
    <xdr:sp macro="" textlink="">
      <xdr:nvSpPr>
        <xdr:cNvPr id="2052" name="Text Box 6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3219450" y="45529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54" name="Text Box 3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56" name="Text Box 6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58" name="Text Box 3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60" name="Text Box 6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62" name="Text Box 3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64" name="Text Box 6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66" name="Text Box 32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68" name="Text Box 6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70" name="Text Box 32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71" name="Text Box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72" name="Text Box 6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74" name="Text Box 3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75" name="Text Box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76" name="Text Box 6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77" name="Text Box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78" name="Text Box 3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79" name="Text Box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80" name="Text Box 6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81" name="Text Box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82" name="Text Box 3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83" name="Text Box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84" name="Text Box 6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85" name="Text Box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86" name="Text Box 32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87" name="Text Box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88" name="Text Box 6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89" name="Text Box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91" name="Text Box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92" name="Text Box 6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93" name="Text Box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94" name="Text Box 3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95" name="Text Box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96" name="Text Box 6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97" name="Text Box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098" name="Text Box 3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099" name="Text Box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00" name="Text Box 6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01" name="Text Box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02" name="Text Box 32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03" name="Text Box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04" name="Text Box 6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05" name="Text Box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06" name="Text Box 3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07" name="Text Box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08" name="Text Box 6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09" name="Text Box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10" name="Text Box 32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11" name="Text Box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12" name="Text Box 6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13" name="Text Box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14" name="Text Box 32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15" name="Text Box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16" name="Text Box 6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17" name="Text Box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18" name="Text Box 3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19" name="Text Box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20" name="Text Box 6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21" name="Text Box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22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23" name="Text Box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24" name="Text Box 6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25" name="Text Box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26" name="Text Box 32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27" name="Text Box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28" name="Text Box 6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29" name="Text Box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30" name="Text Box 3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31" name="Text Box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32" name="Text Box 6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33" name="Text Box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34" name="Text Box 32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35" name="Text Box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36" name="Text Box 6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37" name="Text Box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38" name="Text Box 32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39" name="Text Box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40" name="Text Box 6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41" name="Text Box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42" name="Text Box 32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43" name="Text Box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44" name="Text Box 6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46" name="Text Box 3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47" name="Text Box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48" name="Text Box 6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49" name="Text Box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50" name="Text Box 3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51" name="Text Box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52" name="Text Box 6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54" name="Text Box 3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55" name="Text Box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56" name="Text Box 6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58" name="Text Box 3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59" name="Text Box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60" name="Text Box 6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61" name="Text Box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63" name="Text Box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64" name="Text Box 6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65" name="Text Box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66" name="Text Box 32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67" name="Text Box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68" name="Text Box 6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69" name="Text Box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70" name="Text Box 3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71" name="Text Box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72" name="Text Box 6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73" name="Text Box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74" name="Text Box 32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75" name="Text Box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76" name="Text Box 6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77" name="Text Box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78" name="Text Box 3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79" name="Text Box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0" name="Text Box 6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1" name="Text Box 3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3" name="Text Box 6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5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7" name="Text Box 6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91" name="Text Box 6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93" name="Text Box 3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95" name="Text Box 6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97" name="Text Box 3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199" name="Text Box 6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01" name="Text Box 3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03" name="Text Box 6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05" name="Text Box 32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07" name="Text Box 6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09" name="Text Box 3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11" name="Text Box 6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13" name="Text Box 32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15" name="Text Box 6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17" name="Text Box 3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19" name="Text Box 6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21" name="Text Box 3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23" name="Text Box 6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25" name="Text Box 3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27" name="Text Box 6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29" name="Text Box 3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31" name="Text Box 6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33" name="Text Box 32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35" name="Text Box 6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37" name="Text Box 3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39" name="Text Box 6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41" name="Text Box 3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43" name="Text Box 6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45" name="Text Box 3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51" name="Text Box 6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53" name="Text Box 32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55" name="Text Box 6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57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59" name="Text Box 6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63" name="Text Box 6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65" name="Text Box 3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67" name="Text Box 6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69" name="Text Box 3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71" name="Text Box 6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73" name="Text Box 32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75" name="Text Box 6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79" name="Text Box 6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81" name="Text Box 3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83" name="Text Box 6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85" name="Text Box 32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87" name="Text Box 6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89" name="Text Box 3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91" name="Text Box 6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93" name="Text Box 3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95" name="Text Box 6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97" name="Text Box 32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299" name="Text Box 6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01" name="Text Box 3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03" name="Text Box 6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05" name="Text Box 32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09" name="Text Box 3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11" name="Text Box 6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13" name="Text Box 32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15" name="Text Box 6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17" name="Text Box 32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19" name="Text Box 6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21" name="Text Box 3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23" name="Text Box 6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25" name="Text Box 32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26" name="Text Box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27" name="Text Box 6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28" name="Text Box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29" name="Text Box 3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31" name="Text Box 6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32" name="Text Box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34" name="Text Box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35" name="Text Box 6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36" name="Text Box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37" name="Text Box 32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38" name="Text Box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39" name="Text Box 6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40" name="Text Box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41" name="Text Box 3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42" name="Text Box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43" name="Text Box 6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44" name="Text Box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45" name="Text Box 3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46" name="Text Box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47" name="Text Box 6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48" name="Text Box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49" name="Text Box 3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50" name="Text Box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51" name="Text Box 6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53" name="Text Box 3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54" name="Text Box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55" name="Text Box 6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56" name="Text Box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58" name="Text Box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59" name="Text Box 6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60" name="Text Box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61" name="Text Box 3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62" name="Text Box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63" name="Text Box 6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64" name="Text Box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65" name="Text Box 32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67" name="Text Box 6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68" name="Text Box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69" name="Text Box 32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70" name="Text Box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71" name="Text Box 6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72" name="Text Box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73" name="Text Box 3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75" name="Text Box 6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76" name="Text Box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77" name="Text Box 32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78" name="Text Box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79" name="Text Box 6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80" name="Text Box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81" name="Text Box 3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82" name="Text Box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83" name="Text Box 6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84" name="Text Box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85" name="Text Box 32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86" name="Text Box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87" name="Text Box 6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88" name="Text Box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89" name="Text Box 32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90" name="Text Box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91" name="Text Box 6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92" name="Text Box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93" name="Text Box 3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94" name="Text Box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95" name="Text Box 6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97" name="Text Box 32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398" name="Text Box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399" name="Text Box 6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00" name="Text Box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01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02" name="Text Box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03" name="Text Box 6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04" name="Text Box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06" name="Text Box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07" name="Text Box 6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08" name="Text Box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09" name="Text Box 3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10" name="Text Box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11" name="Text Box 6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12" name="Text Box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13" name="Text Box 3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14" name="Text Box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15" name="Text Box 6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16" name="Text Box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17" name="Text Box 32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19" name="Text Box 6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20" name="Text Box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21" name="Text Box 3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22" name="Text Box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23" name="Text Box 6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25" name="Text Box 32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26" name="Text Box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27" name="Text Box 6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28" name="Text Box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29" name="Text Box 32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30" name="Text Box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31" name="Text Box 6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32" name="Text Box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33" name="Text Box 32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34" name="Text Box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35" name="Text Box 6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36" name="Text Box 3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38" name="Text Box 6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40" name="Text Box 3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42" name="Text Box 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44" name="Text Box 3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46" name="Text Box 6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48" name="Text Box 32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50" name="Text Box 6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52" name="Text Box 32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53" name="Text Box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54" name="Text Box 6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55" name="Text Box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56" name="Text Box 32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57" name="Text Box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58" name="Text Box 6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59" name="Text Box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60" name="Text Box 3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61" name="Text Box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62" name="Text Box 6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63" name="Text Box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64" name="Text Box 3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65" name="Text Box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66" name="Text Box 6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67" name="Text Box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68" name="Text Box 3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69" name="Text Box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70" name="Text Box 6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71" name="Text Box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72" name="Text Box 32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73" name="Text Box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74" name="Text Box 6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75" name="Text Box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76" name="Text Box 3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77" name="Text Box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78" name="Text Box 6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79" name="Text Box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80" name="Text Box 3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81" name="Text Box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82" name="Text Box 6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83" name="Text Box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84" name="Text Box 3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85" name="Text Box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86" name="Text Box 6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87" name="Text Box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88" name="Text Box 32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89" name="Text Box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90" name="Text Box 6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91" name="Text Box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92" name="Text Box 3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93" name="Text Box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94" name="Text Box 6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95" name="Text Box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96" name="Text Box 32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97" name="Text Box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498" name="Text Box 6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499" name="Text Box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00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01" name="Text Box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02" name="Text Box 6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03" name="Text Box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04" name="Text Box 3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05" name="Text Box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06" name="Text Box 6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07" name="Text Box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08" name="Text Box 3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09" name="Text Box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10" name="Text Box 6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11" name="Text Box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13" name="Text Box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14" name="Text Box 6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15" name="Text Box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16" name="Text Box 32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17" name="Text Box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18" name="Text Box 6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19" name="Text Box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20" name="Text Box 3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21" name="Text Box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22" name="Text Box 6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23" name="Text Box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24" name="Text Box 3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25" name="Text Box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26" name="Text Box 6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27" name="Text Box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28" name="Text Box 32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29" name="Text Box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30" name="Text Box 6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31" name="Text Box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32" name="Text Box 3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35" name="Text Box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36" name="Text Box 32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37" name="Text Box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38" name="Text Box 6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41" name="Text Box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42" name="Text Box 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43" name="Text Box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44" name="Text Box 3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46" name="Text Box 6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47" name="Text Box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48" name="Text Box 32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49" name="Text Box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50" name="Text Box 6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52" name="Text Box 32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53" name="Text Box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55" name="Text Box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56" name="Text Box 32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58" name="Text Box 6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59" name="Text Box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60" name="Text Box 3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61" name="Text Box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3219450" y="711708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62" name="Text Box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63" name="Text Box 3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64" name="Text Box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65" name="Text Box 6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66" name="Text Box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67" name="Text Box 3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68" name="Text Box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69" name="Text Box 6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70" name="Text Box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71" name="Text Box 3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73" name="Text Box 6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74" name="Text Box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75" name="Text Box 3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76" name="Text Box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77" name="Text Box 6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78" name="Text Box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79" name="Text Box 32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80" name="Text Box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81" name="Text Box 6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82" name="Text Box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83" name="Text Box 3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84" name="Text Box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85" name="Text Box 6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86" name="Text Box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87" name="Text Box 3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88" name="Text Box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89" name="Text Box 6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90" name="Text Box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91" name="Text Box 3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92" name="Text Box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93" name="Text Box 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95" name="Text Box 32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96" name="Text Box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97" name="Text Box 6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598" name="Text Box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599" name="Text Box 32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01" name="Text Box 6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02" name="Text Box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03" name="Text Box 3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04" name="Text Box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05" name="Text Box 6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06" name="Text Box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07" name="Text Box 3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08" name="Text Box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09" name="Text Box 6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10" name="Text Box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11" name="Text Box 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12" name="Text Box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13" name="Text Box 6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14" name="Text Box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15" name="Text Box 32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17" name="Text Box 6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18" name="Text Box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19" name="Text Box 3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20" name="Text Box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21" name="Text Box 6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22" name="Text Box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23" name="Text Box 32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24" name="Text Box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25" name="Text Box 6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26" name="Text Box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27" name="Text Box 32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28" name="Text Box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29" name="Text Box 6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30" name="Text Box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31" name="Text Box 3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32" name="Text Box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33" name="Text Box 6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34" name="Text Box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35" name="Text Box 3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36" name="Text Box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37" name="Text Box 6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39" name="Text Box 32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40" name="Text Box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41" name="Text Box 6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42" name="Text Box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43" name="Text Box 3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44" name="Text Box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45" name="Text Box 6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46" name="Text Box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47" name="Text Box 32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48" name="Text Box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49" name="Text Box 6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50" name="Text Box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51" name="Text Box 3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52" name="Text Box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53" name="Text Box 6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54" name="Text Box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55" name="Text Box 3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56" name="Text Box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57" name="Text Box 6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58" name="Text Box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59" name="Text Box 32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61" name="Text Box 6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63" name="Text Box 32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65" name="Text Box 6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66" name="Text Box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69" name="Text Box 6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71" name="Text Box 3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77" name="Text Box 6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79" name="Text Box 32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81" name="Text Box 6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83" name="Text Box 3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85" name="Text Box 6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87" name="Text Box 32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89" name="Text Box 6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90" name="Text Box 3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91" name="Text Box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92" name="Text Box 6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93" name="Text Box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94" name="Text Box 32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95" name="Text Box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96" name="Text Box 6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97" name="Text Box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698" name="Text Box 32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699" name="Text Box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00" name="Text Box 6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01" name="Text Box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02" name="Text Box 32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03" name="Text Box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04" name="Text Box 6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05" name="Text Box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06" name="Text Box 3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07" name="Text Box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08" name="Text Box 6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09" name="Text Box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10" name="Text Box 3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11" name="Text Box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12" name="Text Box 6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13" name="Text Box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14" name="Text Box 32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15" name="Text Box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16" name="Text Box 6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17" name="Text Box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18" name="Text Box 3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19" name="Text Box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20" name="Text Box 6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21" name="Text Box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22" name="Text Box 32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23" name="Text Box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24" name="Text Box 6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25" name="Text Box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26" name="Text Box 3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27" name="Text Box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28" name="Text Box 6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29" name="Text Box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30" name="Text Box 3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31" name="Text Box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32" name="Text Box 6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33" name="Text Box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34" name="Text Box 3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35" name="Text Box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36" name="Text Box 6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37" name="Text Box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38" name="Text Box 32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39" name="Text Box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40" name="Text Box 6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41" name="Text Box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42" name="Text Box 3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43" name="Text Box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44" name="Text Box 6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45" name="Text Box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46" name="Text Box 3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47" name="Text Box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48" name="Text Box 6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49" name="Text Box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50" name="Text Box 3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51" name="Text Box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52" name="Text Box 6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53" name="Text Box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54" name="Text Box 3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55" name="Text Box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56" name="Text Box 6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57" name="Text Box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58" name="Text Box 32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59" name="Text Box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60" name="Text Box 6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61" name="Text Box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62" name="Text Box 3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63" name="Text Box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64" name="Text Box 6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65" name="Text Box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66" name="Text Box 32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67" name="Text Box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68" name="Text Box 6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69" name="Text Box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70" name="Text Box 3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71" name="Text Box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72" name="Text Box 6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73" name="Text Box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74" name="Text Box 3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75" name="Text Box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76" name="Text Box 6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77" name="Text Box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78" name="Text Box 32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79" name="Text Box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80" name="Text Box 6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81" name="Text Box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82" name="Text Box 3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83" name="Text Box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84" name="Text Box 6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85" name="Text Box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86" name="Text Box 32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87" name="Text Box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88" name="Text Box 6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89" name="Text Box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90" name="Text Box 3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91" name="Text Box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92" name="Text Box 6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93" name="Text Box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94" name="Text Box 32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95" name="Text Box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96" name="Text Box 6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97" name="Text Box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798" name="Text Box 32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799" name="Text Box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00" name="Text Box 6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01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02" name="Text Box 3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03" name="Text Box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04" name="Text Box 6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05" name="Text Box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06" name="Text Box 32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07" name="Text Box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08" name="Text Box 6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09" name="Text Box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10" name="Text Box 3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11" name="Text Box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12" name="Text Box 6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13" name="Text Box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14" name="Text Box 32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52400"/>
    <xdr:sp macro="" textlink="">
      <xdr:nvSpPr>
        <xdr:cNvPr id="2815" name="Text Box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205</xdr:row>
      <xdr:rowOff>0</xdr:rowOff>
    </xdr:from>
    <xdr:ext cx="0" cy="114300"/>
    <xdr:sp macro="" textlink="">
      <xdr:nvSpPr>
        <xdr:cNvPr id="2816" name="Text Box 6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3219450" y="687419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349"/>
  <sheetViews>
    <sheetView tabSelected="1" view="pageBreakPreview" zoomScaleNormal="100" zoomScaleSheetLayoutView="100" workbookViewId="0">
      <selection activeCell="E12" sqref="E12:E17"/>
    </sheetView>
  </sheetViews>
  <sheetFormatPr baseColWidth="10" defaultColWidth="9.140625" defaultRowHeight="12.75" x14ac:dyDescent="0.2"/>
  <cols>
    <col min="1" max="1" width="9.85546875" style="11" customWidth="1"/>
    <col min="2" max="2" width="51.42578125" style="31" customWidth="1"/>
    <col min="3" max="3" width="11.85546875" style="13" customWidth="1"/>
    <col min="4" max="4" width="5.5703125" style="9" customWidth="1"/>
    <col min="5" max="5" width="13" style="10" customWidth="1"/>
    <col min="6" max="6" width="14.85546875" style="20" customWidth="1"/>
    <col min="7" max="7" width="16.28515625" style="16" bestFit="1" customWidth="1"/>
    <col min="8" max="8" width="9.140625" style="4"/>
    <col min="9" max="9" width="12.5703125" style="4" bestFit="1" customWidth="1"/>
    <col min="10" max="10" width="9.5703125" style="4" bestFit="1" customWidth="1"/>
    <col min="11" max="16384" width="9.140625" style="4"/>
  </cols>
  <sheetData>
    <row r="2" spans="1:12" x14ac:dyDescent="0.25">
      <c r="A2" s="137" t="s">
        <v>205</v>
      </c>
      <c r="B2" s="137"/>
      <c r="C2" s="137"/>
      <c r="D2" s="137"/>
      <c r="E2" s="137"/>
      <c r="F2" s="137"/>
    </row>
    <row r="3" spans="1:12" ht="15" customHeight="1" x14ac:dyDescent="0.25">
      <c r="A3" s="137" t="s">
        <v>45</v>
      </c>
      <c r="B3" s="137"/>
      <c r="C3" s="12" t="s">
        <v>186</v>
      </c>
      <c r="D3" s="138" t="s">
        <v>25</v>
      </c>
      <c r="E3" s="138"/>
      <c r="F3" s="12"/>
    </row>
    <row r="4" spans="1:12" ht="12.75" customHeight="1" x14ac:dyDescent="0.25">
      <c r="A4" s="139"/>
      <c r="B4" s="139"/>
      <c r="C4" s="139"/>
      <c r="D4" s="139"/>
      <c r="E4" s="139"/>
      <c r="F4" s="139"/>
    </row>
    <row r="5" spans="1:12" ht="16.5" customHeight="1" x14ac:dyDescent="0.2">
      <c r="A5" s="15" t="s">
        <v>0</v>
      </c>
      <c r="B5" s="29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12" x14ac:dyDescent="0.25">
      <c r="A6" s="33"/>
      <c r="B6" s="34"/>
      <c r="C6" s="35"/>
      <c r="D6" s="35"/>
      <c r="E6" s="36"/>
      <c r="F6" s="36"/>
    </row>
    <row r="7" spans="1:12" x14ac:dyDescent="0.25">
      <c r="A7" s="85" t="s">
        <v>6</v>
      </c>
      <c r="B7" s="37" t="s">
        <v>62</v>
      </c>
      <c r="C7" s="39"/>
      <c r="D7" s="38"/>
      <c r="E7" s="140"/>
      <c r="F7" s="140"/>
    </row>
    <row r="8" spans="1:12" ht="4.5" customHeight="1" x14ac:dyDescent="0.25">
      <c r="A8" s="85"/>
      <c r="B8" s="37"/>
      <c r="C8" s="39"/>
      <c r="D8" s="38"/>
      <c r="E8" s="140"/>
      <c r="F8" s="140"/>
    </row>
    <row r="9" spans="1:12" x14ac:dyDescent="0.25">
      <c r="A9" s="86" t="s">
        <v>22</v>
      </c>
      <c r="B9" s="40" t="s">
        <v>46</v>
      </c>
      <c r="C9" s="39"/>
      <c r="D9" s="41"/>
      <c r="E9" s="42"/>
      <c r="F9" s="42"/>
    </row>
    <row r="10" spans="1:12" ht="6.75" customHeight="1" x14ac:dyDescent="0.25">
      <c r="A10" s="86"/>
      <c r="B10" s="43"/>
      <c r="C10" s="39"/>
      <c r="D10" s="41"/>
      <c r="E10" s="42"/>
      <c r="F10" s="42"/>
    </row>
    <row r="11" spans="1:12" x14ac:dyDescent="0.25">
      <c r="A11" s="87">
        <v>1</v>
      </c>
      <c r="B11" s="43" t="s">
        <v>7</v>
      </c>
      <c r="C11" s="39"/>
      <c r="D11" s="41"/>
      <c r="E11" s="42"/>
      <c r="F11" s="42"/>
    </row>
    <row r="12" spans="1:12" ht="25.5" x14ac:dyDescent="0.25">
      <c r="A12" s="88">
        <f>A11+0.1</f>
        <v>1.1000000000000001</v>
      </c>
      <c r="B12" s="44" t="s">
        <v>63</v>
      </c>
      <c r="C12" s="39">
        <v>225</v>
      </c>
      <c r="D12" s="41" t="s">
        <v>11</v>
      </c>
      <c r="E12" s="42"/>
      <c r="F12" s="166">
        <f t="shared" ref="F12:F75" si="0">ROUND(E12*C12,2)</f>
        <v>0</v>
      </c>
      <c r="G12" s="104"/>
    </row>
    <row r="13" spans="1:12" x14ac:dyDescent="0.25">
      <c r="A13" s="88">
        <f>+A12+0.1</f>
        <v>1.2000000000000002</v>
      </c>
      <c r="B13" s="44" t="s">
        <v>49</v>
      </c>
      <c r="C13" s="39">
        <v>1</v>
      </c>
      <c r="D13" s="41" t="s">
        <v>3</v>
      </c>
      <c r="E13" s="42"/>
      <c r="F13" s="166">
        <f t="shared" si="0"/>
        <v>0</v>
      </c>
      <c r="G13" s="104"/>
      <c r="H13" s="19"/>
      <c r="I13" s="19"/>
      <c r="J13" s="19"/>
      <c r="K13" s="19"/>
      <c r="L13" s="19"/>
    </row>
    <row r="14" spans="1:12" ht="25.5" x14ac:dyDescent="0.25">
      <c r="A14" s="88">
        <f>+A13+0.1</f>
        <v>1.3000000000000003</v>
      </c>
      <c r="B14" s="44" t="s">
        <v>50</v>
      </c>
      <c r="C14" s="39">
        <v>1</v>
      </c>
      <c r="D14" s="41" t="s">
        <v>3</v>
      </c>
      <c r="E14" s="42"/>
      <c r="F14" s="166">
        <f t="shared" si="0"/>
        <v>0</v>
      </c>
      <c r="G14" s="104"/>
      <c r="H14" s="19"/>
      <c r="I14" s="19"/>
      <c r="J14" s="19"/>
      <c r="K14" s="19"/>
      <c r="L14" s="19"/>
    </row>
    <row r="15" spans="1:12" x14ac:dyDescent="0.25">
      <c r="A15" s="88">
        <f>+A14+0.1</f>
        <v>1.4000000000000004</v>
      </c>
      <c r="B15" s="44" t="s">
        <v>52</v>
      </c>
      <c r="C15" s="39">
        <v>271.93</v>
      </c>
      <c r="D15" s="41" t="s">
        <v>11</v>
      </c>
      <c r="E15" s="42"/>
      <c r="F15" s="166">
        <f t="shared" si="0"/>
        <v>0</v>
      </c>
      <c r="G15" s="104"/>
      <c r="H15" s="19"/>
      <c r="I15" s="19"/>
      <c r="J15" s="19"/>
      <c r="K15" s="19"/>
      <c r="L15" s="19"/>
    </row>
    <row r="16" spans="1:12" x14ac:dyDescent="0.25">
      <c r="A16" s="88">
        <f>+A15+0.1</f>
        <v>1.5000000000000004</v>
      </c>
      <c r="B16" s="44" t="s">
        <v>64</v>
      </c>
      <c r="C16" s="39">
        <v>271.93</v>
      </c>
      <c r="D16" s="41" t="s">
        <v>11</v>
      </c>
      <c r="E16" s="42"/>
      <c r="F16" s="166">
        <f t="shared" si="0"/>
        <v>0</v>
      </c>
      <c r="G16" s="104"/>
      <c r="H16" s="19"/>
      <c r="I16" s="19"/>
      <c r="J16" s="19"/>
      <c r="K16" s="19"/>
      <c r="L16" s="19"/>
    </row>
    <row r="17" spans="1:27" x14ac:dyDescent="0.25">
      <c r="A17" s="89"/>
      <c r="B17" s="46"/>
      <c r="C17" s="39"/>
      <c r="D17" s="41"/>
      <c r="E17" s="42"/>
      <c r="F17" s="166"/>
      <c r="G17" s="104"/>
      <c r="H17" s="19"/>
      <c r="I17" s="19"/>
      <c r="J17" s="19"/>
      <c r="K17" s="19"/>
      <c r="L17" s="19"/>
    </row>
    <row r="18" spans="1:27" x14ac:dyDescent="0.25">
      <c r="A18" s="87">
        <v>2</v>
      </c>
      <c r="B18" s="47" t="s">
        <v>58</v>
      </c>
      <c r="C18" s="39"/>
      <c r="D18" s="41"/>
      <c r="E18" s="42"/>
      <c r="F18" s="166"/>
      <c r="G18" s="104"/>
    </row>
    <row r="19" spans="1:27" x14ac:dyDescent="0.25">
      <c r="A19" s="88">
        <f>+A18+0.1</f>
        <v>2.1</v>
      </c>
      <c r="B19" s="48" t="s">
        <v>65</v>
      </c>
      <c r="C19" s="39">
        <v>271.93</v>
      </c>
      <c r="D19" s="41" t="s">
        <v>11</v>
      </c>
      <c r="E19" s="42"/>
      <c r="F19" s="166">
        <f t="shared" si="0"/>
        <v>0</v>
      </c>
      <c r="G19" s="104"/>
    </row>
    <row r="20" spans="1:27" x14ac:dyDescent="0.25">
      <c r="A20" s="88">
        <f>+A19+0.1</f>
        <v>2.2000000000000002</v>
      </c>
      <c r="B20" s="48" t="s">
        <v>66</v>
      </c>
      <c r="C20" s="39">
        <v>20</v>
      </c>
      <c r="D20" s="41" t="s">
        <v>11</v>
      </c>
      <c r="E20" s="42"/>
      <c r="F20" s="166">
        <f t="shared" si="0"/>
        <v>0</v>
      </c>
      <c r="G20" s="104"/>
    </row>
    <row r="21" spans="1:27" x14ac:dyDescent="0.25">
      <c r="A21" s="88">
        <f>+A20+0.1</f>
        <v>2.3000000000000003</v>
      </c>
      <c r="B21" s="48" t="s">
        <v>67</v>
      </c>
      <c r="C21" s="39">
        <v>20</v>
      </c>
      <c r="D21" s="41" t="s">
        <v>11</v>
      </c>
      <c r="E21" s="42"/>
      <c r="F21" s="166">
        <f t="shared" si="0"/>
        <v>0</v>
      </c>
      <c r="G21" s="104"/>
    </row>
    <row r="22" spans="1:27" x14ac:dyDescent="0.25">
      <c r="A22" s="89"/>
      <c r="B22" s="48"/>
      <c r="C22" s="39"/>
      <c r="D22" s="41"/>
      <c r="E22" s="42"/>
      <c r="F22" s="166">
        <f t="shared" si="0"/>
        <v>0</v>
      </c>
      <c r="G22" s="104"/>
    </row>
    <row r="23" spans="1:27" x14ac:dyDescent="0.25">
      <c r="A23" s="87">
        <v>3</v>
      </c>
      <c r="B23" s="43" t="s">
        <v>53</v>
      </c>
      <c r="C23" s="39"/>
      <c r="D23" s="41"/>
      <c r="E23" s="42"/>
      <c r="F23" s="166"/>
      <c r="G23" s="104"/>
    </row>
    <row r="24" spans="1:27" ht="25.5" x14ac:dyDescent="0.25">
      <c r="A24" s="88">
        <f>+A23+0.1</f>
        <v>3.1</v>
      </c>
      <c r="B24" s="44" t="s">
        <v>194</v>
      </c>
      <c r="C24" s="39">
        <v>13.49</v>
      </c>
      <c r="D24" s="41" t="s">
        <v>10</v>
      </c>
      <c r="E24" s="42"/>
      <c r="F24" s="166">
        <f t="shared" si="0"/>
        <v>0</v>
      </c>
      <c r="G24" s="104"/>
    </row>
    <row r="25" spans="1:27" x14ac:dyDescent="0.25">
      <c r="A25" s="86"/>
      <c r="B25" s="44"/>
      <c r="C25" s="39"/>
      <c r="D25" s="41"/>
      <c r="E25" s="42"/>
      <c r="F25" s="166"/>
      <c r="G25" s="104"/>
    </row>
    <row r="26" spans="1:27" s="7" customFormat="1" ht="25.5" x14ac:dyDescent="0.25">
      <c r="A26" s="110">
        <v>4</v>
      </c>
      <c r="B26" s="43" t="s">
        <v>198</v>
      </c>
      <c r="C26" s="39"/>
      <c r="D26" s="41"/>
      <c r="E26" s="42"/>
      <c r="F26" s="166">
        <f t="shared" si="0"/>
        <v>0</v>
      </c>
      <c r="G26" s="104"/>
    </row>
    <row r="27" spans="1:27" s="2" customFormat="1" ht="29.25" customHeight="1" x14ac:dyDescent="0.2">
      <c r="A27" s="105">
        <v>4.0999999999999996</v>
      </c>
      <c r="B27" s="111" t="s">
        <v>202</v>
      </c>
      <c r="C27" s="112">
        <v>171.26400000000001</v>
      </c>
      <c r="D27" s="113" t="s">
        <v>9</v>
      </c>
      <c r="E27" s="141"/>
      <c r="F27" s="166">
        <f t="shared" si="0"/>
        <v>0</v>
      </c>
      <c r="G27" s="104"/>
      <c r="H27" s="114"/>
      <c r="I27" s="115"/>
      <c r="J27" s="116"/>
      <c r="K27" s="117"/>
      <c r="L27" s="118"/>
      <c r="M27" s="119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</row>
    <row r="28" spans="1:27" s="2" customFormat="1" ht="25.5" customHeight="1" x14ac:dyDescent="0.2">
      <c r="A28" s="105">
        <v>4.2</v>
      </c>
      <c r="B28" s="111" t="s">
        <v>199</v>
      </c>
      <c r="C28" s="112">
        <v>411.03360000000004</v>
      </c>
      <c r="D28" s="113" t="s">
        <v>9</v>
      </c>
      <c r="E28" s="142"/>
      <c r="F28" s="166">
        <f t="shared" si="0"/>
        <v>0</v>
      </c>
      <c r="G28" s="104"/>
      <c r="H28" s="114"/>
      <c r="I28" s="115"/>
      <c r="J28" s="116"/>
      <c r="K28" s="117"/>
      <c r="L28" s="118"/>
      <c r="M28" s="119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</row>
    <row r="29" spans="1:27" s="2" customFormat="1" ht="12.75" customHeight="1" x14ac:dyDescent="0.2">
      <c r="A29" s="121">
        <v>4.3</v>
      </c>
      <c r="B29" s="111" t="s">
        <v>200</v>
      </c>
      <c r="C29" s="122">
        <v>411.03360000000004</v>
      </c>
      <c r="D29" s="113" t="s">
        <v>9</v>
      </c>
      <c r="E29" s="143"/>
      <c r="F29" s="166">
        <f t="shared" si="0"/>
        <v>0</v>
      </c>
      <c r="G29" s="104"/>
      <c r="H29" s="114"/>
      <c r="I29" s="115"/>
      <c r="J29" s="116"/>
      <c r="K29" s="117"/>
      <c r="L29" s="118"/>
      <c r="M29" s="119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</row>
    <row r="30" spans="1:27" s="2" customFormat="1" ht="17.25" customHeight="1" x14ac:dyDescent="0.2">
      <c r="A30" s="121">
        <v>4.4000000000000004</v>
      </c>
      <c r="B30" s="111" t="s">
        <v>201</v>
      </c>
      <c r="C30" s="122">
        <v>390.48192</v>
      </c>
      <c r="D30" s="113" t="s">
        <v>9</v>
      </c>
      <c r="E30" s="143"/>
      <c r="F30" s="166">
        <f t="shared" si="0"/>
        <v>0</v>
      </c>
      <c r="G30" s="104"/>
      <c r="H30" s="114"/>
      <c r="I30" s="115"/>
      <c r="J30" s="116"/>
      <c r="K30" s="117"/>
      <c r="L30" s="118"/>
      <c r="M30" s="119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</row>
    <row r="31" spans="1:27" x14ac:dyDescent="0.25">
      <c r="A31" s="90"/>
      <c r="B31" s="44"/>
      <c r="C31" s="39"/>
      <c r="D31" s="41"/>
      <c r="E31" s="42"/>
      <c r="F31" s="166"/>
      <c r="G31" s="104"/>
    </row>
    <row r="32" spans="1:27" x14ac:dyDescent="0.25">
      <c r="A32" s="87">
        <v>5</v>
      </c>
      <c r="B32" s="50" t="s">
        <v>61</v>
      </c>
      <c r="C32" s="39"/>
      <c r="D32" s="41"/>
      <c r="E32" s="42"/>
      <c r="F32" s="166">
        <f t="shared" si="0"/>
        <v>0</v>
      </c>
      <c r="G32" s="104"/>
    </row>
    <row r="33" spans="1:10" x14ac:dyDescent="0.25">
      <c r="A33" s="91"/>
      <c r="B33" s="50"/>
      <c r="C33" s="39"/>
      <c r="D33" s="41"/>
      <c r="E33" s="42"/>
      <c r="F33" s="166">
        <f t="shared" si="0"/>
        <v>0</v>
      </c>
      <c r="G33" s="104"/>
    </row>
    <row r="34" spans="1:10" x14ac:dyDescent="0.25">
      <c r="A34" s="92">
        <v>5.0999999999999996</v>
      </c>
      <c r="B34" s="43" t="s">
        <v>29</v>
      </c>
      <c r="C34" s="39"/>
      <c r="D34" s="41"/>
      <c r="E34" s="42"/>
      <c r="F34" s="166">
        <f t="shared" si="0"/>
        <v>0</v>
      </c>
      <c r="G34" s="104"/>
    </row>
    <row r="35" spans="1:10" x14ac:dyDescent="0.25">
      <c r="A35" s="93" t="s">
        <v>120</v>
      </c>
      <c r="B35" s="44" t="s">
        <v>121</v>
      </c>
      <c r="C35" s="39">
        <v>144</v>
      </c>
      <c r="D35" s="41" t="s">
        <v>9</v>
      </c>
      <c r="E35" s="42"/>
      <c r="F35" s="166">
        <f t="shared" si="0"/>
        <v>0</v>
      </c>
      <c r="G35" s="104"/>
    </row>
    <row r="36" spans="1:10" x14ac:dyDescent="0.25">
      <c r="A36" s="93" t="s">
        <v>124</v>
      </c>
      <c r="B36" s="44" t="s">
        <v>122</v>
      </c>
      <c r="C36" s="39">
        <v>32</v>
      </c>
      <c r="D36" s="41" t="s">
        <v>26</v>
      </c>
      <c r="E36" s="42"/>
      <c r="F36" s="166">
        <f t="shared" si="0"/>
        <v>0</v>
      </c>
      <c r="G36" s="104"/>
    </row>
    <row r="37" spans="1:10" x14ac:dyDescent="0.25">
      <c r="A37" s="93" t="s">
        <v>125</v>
      </c>
      <c r="B37" s="44" t="s">
        <v>128</v>
      </c>
      <c r="C37" s="39">
        <v>316.8</v>
      </c>
      <c r="D37" s="41" t="s">
        <v>26</v>
      </c>
      <c r="E37" s="42"/>
      <c r="F37" s="166">
        <f t="shared" si="0"/>
        <v>0</v>
      </c>
      <c r="G37" s="104"/>
    </row>
    <row r="38" spans="1:10" x14ac:dyDescent="0.25">
      <c r="A38" s="93"/>
      <c r="B38" s="44"/>
      <c r="C38" s="39"/>
      <c r="D38" s="41"/>
      <c r="E38" s="42"/>
      <c r="F38" s="166"/>
      <c r="G38" s="104"/>
    </row>
    <row r="39" spans="1:10" x14ac:dyDescent="0.25">
      <c r="A39" s="88">
        <v>5.2</v>
      </c>
      <c r="B39" s="44" t="s">
        <v>18</v>
      </c>
      <c r="C39" s="39">
        <v>176</v>
      </c>
      <c r="D39" s="41" t="s">
        <v>27</v>
      </c>
      <c r="E39" s="42"/>
      <c r="F39" s="166">
        <f t="shared" si="0"/>
        <v>0</v>
      </c>
      <c r="G39" s="104"/>
    </row>
    <row r="40" spans="1:10" x14ac:dyDescent="0.25">
      <c r="A40" s="94"/>
      <c r="B40" s="51"/>
      <c r="C40" s="52"/>
      <c r="D40" s="53"/>
      <c r="E40" s="42"/>
      <c r="F40" s="166"/>
      <c r="G40" s="104"/>
    </row>
    <row r="41" spans="1:10" x14ac:dyDescent="0.25">
      <c r="A41" s="92">
        <v>5.3</v>
      </c>
      <c r="B41" s="43" t="s">
        <v>123</v>
      </c>
      <c r="C41" s="39"/>
      <c r="D41" s="41"/>
      <c r="E41" s="42"/>
      <c r="F41" s="166">
        <f t="shared" si="0"/>
        <v>0</v>
      </c>
      <c r="G41" s="104"/>
    </row>
    <row r="42" spans="1:10" x14ac:dyDescent="0.25">
      <c r="A42" s="88" t="s">
        <v>126</v>
      </c>
      <c r="B42" s="44" t="s">
        <v>127</v>
      </c>
      <c r="C42" s="39">
        <v>1530</v>
      </c>
      <c r="D42" s="41" t="s">
        <v>9</v>
      </c>
      <c r="E42" s="42"/>
      <c r="F42" s="166">
        <f t="shared" si="0"/>
        <v>0</v>
      </c>
      <c r="G42" s="104"/>
      <c r="J42" s="17"/>
    </row>
    <row r="43" spans="1:10" x14ac:dyDescent="0.25">
      <c r="A43" s="89"/>
      <c r="B43" s="44"/>
      <c r="C43" s="39"/>
      <c r="D43" s="41"/>
      <c r="E43" s="42"/>
      <c r="F43" s="166"/>
      <c r="G43" s="104"/>
      <c r="J43" s="17"/>
    </row>
    <row r="44" spans="1:10" x14ac:dyDescent="0.25">
      <c r="A44" s="87">
        <v>6</v>
      </c>
      <c r="B44" s="50" t="s">
        <v>130</v>
      </c>
      <c r="C44" s="39"/>
      <c r="D44" s="41"/>
      <c r="E44" s="42"/>
      <c r="F44" s="166">
        <f t="shared" si="0"/>
        <v>0</v>
      </c>
      <c r="G44" s="104"/>
      <c r="J44" s="17"/>
    </row>
    <row r="45" spans="1:10" x14ac:dyDescent="0.25">
      <c r="A45" s="91"/>
      <c r="B45" s="44"/>
      <c r="C45" s="39"/>
      <c r="D45" s="41"/>
      <c r="E45" s="42"/>
      <c r="F45" s="166"/>
      <c r="G45" s="104"/>
      <c r="J45" s="17"/>
    </row>
    <row r="46" spans="1:10" x14ac:dyDescent="0.25">
      <c r="A46" s="92">
        <v>6.1</v>
      </c>
      <c r="B46" s="43" t="s">
        <v>129</v>
      </c>
      <c r="C46" s="39"/>
      <c r="D46" s="41"/>
      <c r="E46" s="42"/>
      <c r="F46" s="166">
        <f t="shared" si="0"/>
        <v>0</v>
      </c>
      <c r="G46" s="104"/>
      <c r="J46" s="17"/>
    </row>
    <row r="47" spans="1:10" ht="25.5" x14ac:dyDescent="0.25">
      <c r="A47" s="93" t="s">
        <v>131</v>
      </c>
      <c r="B47" s="44" t="s">
        <v>133</v>
      </c>
      <c r="C47" s="39">
        <v>1</v>
      </c>
      <c r="D47" s="41" t="s">
        <v>8</v>
      </c>
      <c r="E47" s="42"/>
      <c r="F47" s="166">
        <f t="shared" si="0"/>
        <v>0</v>
      </c>
      <c r="G47" s="104"/>
      <c r="J47" s="17"/>
    </row>
    <row r="48" spans="1:10" ht="38.25" x14ac:dyDescent="0.25">
      <c r="A48" s="93" t="s">
        <v>132</v>
      </c>
      <c r="B48" s="44" t="s">
        <v>178</v>
      </c>
      <c r="C48" s="39">
        <v>2</v>
      </c>
      <c r="D48" s="41" t="s">
        <v>3</v>
      </c>
      <c r="E48" s="42"/>
      <c r="F48" s="166">
        <f t="shared" si="0"/>
        <v>0</v>
      </c>
      <c r="G48" s="104"/>
      <c r="J48" s="17"/>
    </row>
    <row r="49" spans="1:10" ht="6.75" customHeight="1" x14ac:dyDescent="0.25">
      <c r="A49" s="93"/>
      <c r="B49" s="44"/>
      <c r="C49" s="39"/>
      <c r="D49" s="41"/>
      <c r="E49" s="42"/>
      <c r="F49" s="166"/>
      <c r="G49" s="104"/>
      <c r="J49" s="17"/>
    </row>
    <row r="50" spans="1:10" x14ac:dyDescent="0.25">
      <c r="A50" s="92">
        <v>6.2</v>
      </c>
      <c r="B50" s="43" t="s">
        <v>179</v>
      </c>
      <c r="C50" s="39"/>
      <c r="D50" s="41"/>
      <c r="E50" s="42"/>
      <c r="F50" s="166">
        <f t="shared" si="0"/>
        <v>0</v>
      </c>
      <c r="G50" s="104"/>
      <c r="J50" s="17"/>
    </row>
    <row r="51" spans="1:10" ht="25.5" x14ac:dyDescent="0.25">
      <c r="A51" s="93" t="s">
        <v>135</v>
      </c>
      <c r="B51" s="44" t="s">
        <v>138</v>
      </c>
      <c r="C51" s="39">
        <v>2</v>
      </c>
      <c r="D51" s="41" t="s">
        <v>8</v>
      </c>
      <c r="E51" s="42"/>
      <c r="F51" s="166">
        <f t="shared" si="0"/>
        <v>0</v>
      </c>
      <c r="G51" s="104"/>
      <c r="J51" s="17"/>
    </row>
    <row r="52" spans="1:10" ht="25.5" x14ac:dyDescent="0.25">
      <c r="A52" s="93" t="s">
        <v>136</v>
      </c>
      <c r="B52" s="44" t="s">
        <v>193</v>
      </c>
      <c r="C52" s="39">
        <v>2</v>
      </c>
      <c r="D52" s="41" t="s">
        <v>8</v>
      </c>
      <c r="E52" s="42"/>
      <c r="F52" s="166">
        <f t="shared" si="0"/>
        <v>0</v>
      </c>
      <c r="G52" s="104"/>
      <c r="J52" s="17"/>
    </row>
    <row r="53" spans="1:10" ht="25.5" x14ac:dyDescent="0.25">
      <c r="A53" s="133" t="s">
        <v>137</v>
      </c>
      <c r="B53" s="134" t="s">
        <v>195</v>
      </c>
      <c r="C53" s="124">
        <v>2</v>
      </c>
      <c r="D53" s="126" t="s">
        <v>8</v>
      </c>
      <c r="E53" s="125"/>
      <c r="F53" s="166">
        <f t="shared" si="0"/>
        <v>0</v>
      </c>
      <c r="G53" s="104"/>
      <c r="J53" s="17"/>
    </row>
    <row r="54" spans="1:10" ht="25.5" x14ac:dyDescent="0.25">
      <c r="A54" s="93" t="s">
        <v>139</v>
      </c>
      <c r="B54" s="44" t="s">
        <v>134</v>
      </c>
      <c r="C54" s="39">
        <v>4</v>
      </c>
      <c r="D54" s="41" t="s">
        <v>8</v>
      </c>
      <c r="E54" s="42"/>
      <c r="F54" s="166">
        <f t="shared" si="0"/>
        <v>0</v>
      </c>
      <c r="G54" s="104"/>
    </row>
    <row r="55" spans="1:10" x14ac:dyDescent="0.25">
      <c r="A55" s="93" t="s">
        <v>140</v>
      </c>
      <c r="B55" s="54" t="s">
        <v>188</v>
      </c>
      <c r="C55" s="39">
        <v>2</v>
      </c>
      <c r="D55" s="41" t="s">
        <v>8</v>
      </c>
      <c r="E55" s="42"/>
      <c r="F55" s="166">
        <f t="shared" si="0"/>
        <v>0</v>
      </c>
      <c r="G55" s="104"/>
      <c r="J55" s="17"/>
    </row>
    <row r="56" spans="1:10" ht="25.5" x14ac:dyDescent="0.25">
      <c r="A56" s="93" t="s">
        <v>141</v>
      </c>
      <c r="B56" s="44" t="s">
        <v>187</v>
      </c>
      <c r="C56" s="39">
        <v>6</v>
      </c>
      <c r="D56" s="41" t="s">
        <v>8</v>
      </c>
      <c r="E56" s="42"/>
      <c r="F56" s="166">
        <f t="shared" si="0"/>
        <v>0</v>
      </c>
      <c r="G56" s="104"/>
      <c r="J56" s="17"/>
    </row>
    <row r="57" spans="1:10" x14ac:dyDescent="0.25">
      <c r="A57" s="90"/>
      <c r="B57" s="54"/>
      <c r="C57" s="39"/>
      <c r="D57" s="41"/>
      <c r="E57" s="42"/>
      <c r="F57" s="166"/>
      <c r="G57" s="104"/>
      <c r="J57" s="17"/>
    </row>
    <row r="58" spans="1:10" x14ac:dyDescent="0.25">
      <c r="A58" s="95" t="s">
        <v>23</v>
      </c>
      <c r="B58" s="55" t="s">
        <v>72</v>
      </c>
      <c r="C58" s="56"/>
      <c r="D58" s="57"/>
      <c r="E58" s="42"/>
      <c r="F58" s="166">
        <f t="shared" si="0"/>
        <v>0</v>
      </c>
      <c r="G58" s="104"/>
      <c r="J58" s="17"/>
    </row>
    <row r="59" spans="1:10" ht="8.25" customHeight="1" x14ac:dyDescent="0.25">
      <c r="A59" s="95"/>
      <c r="B59" s="55"/>
      <c r="C59" s="56"/>
      <c r="D59" s="57"/>
      <c r="E59" s="42"/>
      <c r="F59" s="166"/>
      <c r="G59" s="104"/>
      <c r="J59" s="17"/>
    </row>
    <row r="60" spans="1:10" x14ac:dyDescent="0.25">
      <c r="A60" s="87">
        <v>1</v>
      </c>
      <c r="B60" s="43" t="s">
        <v>7</v>
      </c>
      <c r="C60" s="39"/>
      <c r="D60" s="41"/>
      <c r="E60" s="42"/>
      <c r="F60" s="166">
        <f t="shared" si="0"/>
        <v>0</v>
      </c>
      <c r="G60" s="104"/>
      <c r="J60" s="17"/>
    </row>
    <row r="61" spans="1:10" x14ac:dyDescent="0.2">
      <c r="A61" s="96">
        <v>1.1000000000000001</v>
      </c>
      <c r="B61" s="58" t="s">
        <v>18</v>
      </c>
      <c r="C61" s="59">
        <v>1</v>
      </c>
      <c r="D61" s="60" t="s">
        <v>3</v>
      </c>
      <c r="E61" s="42"/>
      <c r="F61" s="166">
        <f t="shared" si="0"/>
        <v>0</v>
      </c>
      <c r="G61" s="104"/>
      <c r="J61" s="17"/>
    </row>
    <row r="62" spans="1:10" x14ac:dyDescent="0.2">
      <c r="A62" s="97"/>
      <c r="B62" s="58"/>
      <c r="C62" s="59"/>
      <c r="D62" s="60"/>
      <c r="E62" s="42"/>
      <c r="F62" s="166"/>
      <c r="G62" s="104"/>
      <c r="J62" s="17"/>
    </row>
    <row r="63" spans="1:10" x14ac:dyDescent="0.2">
      <c r="A63" s="87">
        <v>2</v>
      </c>
      <c r="B63" s="61" t="s">
        <v>19</v>
      </c>
      <c r="C63" s="59"/>
      <c r="D63" s="60"/>
      <c r="E63" s="42"/>
      <c r="F63" s="166"/>
      <c r="G63" s="104"/>
      <c r="J63" s="17"/>
    </row>
    <row r="64" spans="1:10" x14ac:dyDescent="0.2">
      <c r="A64" s="96">
        <v>2.1</v>
      </c>
      <c r="B64" s="58" t="s">
        <v>73</v>
      </c>
      <c r="C64" s="59">
        <v>9.68</v>
      </c>
      <c r="D64" s="60" t="s">
        <v>9</v>
      </c>
      <c r="E64" s="42"/>
      <c r="F64" s="166">
        <f t="shared" si="0"/>
        <v>0</v>
      </c>
      <c r="G64" s="104"/>
      <c r="J64" s="17"/>
    </row>
    <row r="65" spans="1:10" ht="25.5" x14ac:dyDescent="0.2">
      <c r="A65" s="96">
        <v>2.2000000000000002</v>
      </c>
      <c r="B65" s="62" t="s">
        <v>74</v>
      </c>
      <c r="C65" s="59">
        <v>3.98</v>
      </c>
      <c r="D65" s="60" t="s">
        <v>9</v>
      </c>
      <c r="E65" s="42"/>
      <c r="F65" s="166">
        <f t="shared" si="0"/>
        <v>0</v>
      </c>
      <c r="G65" s="104"/>
      <c r="J65" s="17"/>
    </row>
    <row r="66" spans="1:10" ht="25.5" x14ac:dyDescent="0.2">
      <c r="A66" s="96">
        <v>2.2999999999999998</v>
      </c>
      <c r="B66" s="58" t="s">
        <v>75</v>
      </c>
      <c r="C66" s="59">
        <v>6.86</v>
      </c>
      <c r="D66" s="60" t="s">
        <v>9</v>
      </c>
      <c r="E66" s="42"/>
      <c r="F66" s="166">
        <f t="shared" si="0"/>
        <v>0</v>
      </c>
      <c r="G66" s="104"/>
      <c r="J66" s="17"/>
    </row>
    <row r="67" spans="1:10" x14ac:dyDescent="0.2">
      <c r="A67" s="97"/>
      <c r="B67" s="58"/>
      <c r="C67" s="59"/>
      <c r="D67" s="60"/>
      <c r="E67" s="42"/>
      <c r="F67" s="166"/>
      <c r="G67" s="104"/>
      <c r="J67" s="17"/>
    </row>
    <row r="68" spans="1:10" x14ac:dyDescent="0.2">
      <c r="A68" s="87">
        <v>3</v>
      </c>
      <c r="B68" s="61" t="s">
        <v>76</v>
      </c>
      <c r="C68" s="59"/>
      <c r="D68" s="60"/>
      <c r="E68" s="42"/>
      <c r="F68" s="166"/>
      <c r="G68" s="104"/>
      <c r="J68" s="17"/>
    </row>
    <row r="69" spans="1:10" x14ac:dyDescent="0.2">
      <c r="A69" s="96">
        <v>3.1</v>
      </c>
      <c r="B69" s="58" t="s">
        <v>77</v>
      </c>
      <c r="C69" s="59">
        <v>4.0999999999999996</v>
      </c>
      <c r="D69" s="60" t="s">
        <v>9</v>
      </c>
      <c r="E69" s="42"/>
      <c r="F69" s="166">
        <f t="shared" si="0"/>
        <v>0</v>
      </c>
      <c r="G69" s="104"/>
      <c r="J69" s="17"/>
    </row>
    <row r="70" spans="1:10" x14ac:dyDescent="0.2">
      <c r="A70" s="96">
        <v>3.2</v>
      </c>
      <c r="B70" s="58" t="s">
        <v>78</v>
      </c>
      <c r="C70" s="59">
        <v>0.36</v>
      </c>
      <c r="D70" s="60" t="s">
        <v>11</v>
      </c>
      <c r="E70" s="42"/>
      <c r="F70" s="166">
        <f t="shared" si="0"/>
        <v>0</v>
      </c>
      <c r="G70" s="104"/>
      <c r="J70" s="17"/>
    </row>
    <row r="71" spans="1:10" x14ac:dyDescent="0.2">
      <c r="A71" s="96">
        <v>3.3</v>
      </c>
      <c r="B71" s="58" t="s">
        <v>79</v>
      </c>
      <c r="C71" s="59">
        <v>4.72</v>
      </c>
      <c r="D71" s="60" t="s">
        <v>9</v>
      </c>
      <c r="E71" s="42"/>
      <c r="F71" s="166">
        <f t="shared" si="0"/>
        <v>0</v>
      </c>
      <c r="G71" s="104"/>
      <c r="J71" s="17"/>
    </row>
    <row r="72" spans="1:10" x14ac:dyDescent="0.2">
      <c r="A72" s="97"/>
      <c r="B72" s="58"/>
      <c r="C72" s="59"/>
      <c r="D72" s="60"/>
      <c r="E72" s="42"/>
      <c r="F72" s="166"/>
      <c r="G72" s="104"/>
      <c r="J72" s="17"/>
    </row>
    <row r="73" spans="1:10" x14ac:dyDescent="0.2">
      <c r="A73" s="87">
        <v>4</v>
      </c>
      <c r="B73" s="61" t="s">
        <v>80</v>
      </c>
      <c r="C73" s="59"/>
      <c r="D73" s="60"/>
      <c r="E73" s="42"/>
      <c r="F73" s="166"/>
      <c r="G73" s="104"/>
      <c r="J73" s="17"/>
    </row>
    <row r="74" spans="1:10" x14ac:dyDescent="0.2">
      <c r="A74" s="88">
        <v>4.0999999999999996</v>
      </c>
      <c r="B74" s="63" t="s">
        <v>81</v>
      </c>
      <c r="C74" s="59">
        <v>11.93</v>
      </c>
      <c r="D74" s="60" t="s">
        <v>11</v>
      </c>
      <c r="E74" s="42"/>
      <c r="F74" s="166">
        <f t="shared" si="0"/>
        <v>0</v>
      </c>
      <c r="G74" s="104"/>
      <c r="J74" s="17"/>
    </row>
    <row r="75" spans="1:10" x14ac:dyDescent="0.2">
      <c r="A75" s="88">
        <v>4.2</v>
      </c>
      <c r="B75" s="63" t="s">
        <v>82</v>
      </c>
      <c r="C75" s="59">
        <v>74.510000000000005</v>
      </c>
      <c r="D75" s="60" t="s">
        <v>11</v>
      </c>
      <c r="E75" s="42"/>
      <c r="F75" s="166">
        <f t="shared" si="0"/>
        <v>0</v>
      </c>
      <c r="G75" s="104"/>
      <c r="J75" s="17"/>
    </row>
    <row r="76" spans="1:10" x14ac:dyDescent="0.2">
      <c r="A76" s="88">
        <v>4.3</v>
      </c>
      <c r="B76" s="63" t="s">
        <v>83</v>
      </c>
      <c r="C76" s="59">
        <v>13.57</v>
      </c>
      <c r="D76" s="60" t="s">
        <v>11</v>
      </c>
      <c r="E76" s="42"/>
      <c r="F76" s="166">
        <f t="shared" ref="F76:F139" si="1">ROUND(E76*C76,2)</f>
        <v>0</v>
      </c>
      <c r="G76" s="104"/>
      <c r="J76" s="17"/>
    </row>
    <row r="77" spans="1:10" x14ac:dyDescent="0.2">
      <c r="A77" s="97"/>
      <c r="B77" s="58"/>
      <c r="C77" s="59"/>
      <c r="D77" s="60"/>
      <c r="E77" s="42"/>
      <c r="F77" s="166"/>
      <c r="G77" s="104"/>
      <c r="J77" s="17"/>
    </row>
    <row r="78" spans="1:10" x14ac:dyDescent="0.2">
      <c r="A78" s="87">
        <v>5</v>
      </c>
      <c r="B78" s="61" t="s">
        <v>84</v>
      </c>
      <c r="C78" s="59"/>
      <c r="D78" s="60"/>
      <c r="E78" s="42"/>
      <c r="F78" s="166"/>
      <c r="G78" s="104"/>
      <c r="J78" s="17"/>
    </row>
    <row r="79" spans="1:10" x14ac:dyDescent="0.2">
      <c r="A79" s="96">
        <v>5.0999999999999996</v>
      </c>
      <c r="B79" s="58" t="s">
        <v>85</v>
      </c>
      <c r="C79" s="59">
        <v>31.68</v>
      </c>
      <c r="D79" s="60" t="s">
        <v>11</v>
      </c>
      <c r="E79" s="42"/>
      <c r="F79" s="166">
        <f t="shared" si="1"/>
        <v>0</v>
      </c>
      <c r="G79" s="104"/>
      <c r="J79" s="17"/>
    </row>
    <row r="80" spans="1:10" x14ac:dyDescent="0.2">
      <c r="A80" s="96">
        <v>5.2</v>
      </c>
      <c r="B80" s="58" t="s">
        <v>86</v>
      </c>
      <c r="C80" s="59">
        <v>39.76</v>
      </c>
      <c r="D80" s="60" t="s">
        <v>10</v>
      </c>
      <c r="E80" s="42"/>
      <c r="F80" s="166">
        <f t="shared" si="1"/>
        <v>0</v>
      </c>
      <c r="G80" s="104"/>
      <c r="J80" s="17"/>
    </row>
    <row r="81" spans="1:10" ht="9" customHeight="1" x14ac:dyDescent="0.2">
      <c r="A81" s="97"/>
      <c r="B81" s="58"/>
      <c r="C81" s="59"/>
      <c r="D81" s="60"/>
      <c r="E81" s="42"/>
      <c r="F81" s="166"/>
      <c r="G81" s="104"/>
      <c r="J81" s="17"/>
    </row>
    <row r="82" spans="1:10" x14ac:dyDescent="0.2">
      <c r="A82" s="87">
        <v>6</v>
      </c>
      <c r="B82" s="61" t="s">
        <v>87</v>
      </c>
      <c r="C82" s="59"/>
      <c r="D82" s="60"/>
      <c r="E82" s="42"/>
      <c r="F82" s="166"/>
      <c r="G82" s="104"/>
      <c r="J82" s="17"/>
    </row>
    <row r="83" spans="1:10" x14ac:dyDescent="0.2">
      <c r="A83" s="88">
        <v>6.1</v>
      </c>
      <c r="B83" s="63" t="s">
        <v>28</v>
      </c>
      <c r="C83" s="59">
        <v>102.41</v>
      </c>
      <c r="D83" s="60" t="s">
        <v>11</v>
      </c>
      <c r="E83" s="42"/>
      <c r="F83" s="166">
        <f t="shared" si="1"/>
        <v>0</v>
      </c>
      <c r="G83" s="104"/>
      <c r="J83" s="17"/>
    </row>
    <row r="84" spans="1:10" x14ac:dyDescent="0.2">
      <c r="A84" s="88">
        <v>6.2</v>
      </c>
      <c r="B84" s="63" t="s">
        <v>24</v>
      </c>
      <c r="C84" s="59">
        <v>62.25</v>
      </c>
      <c r="D84" s="60" t="s">
        <v>11</v>
      </c>
      <c r="E84" s="42"/>
      <c r="F84" s="166">
        <f t="shared" si="1"/>
        <v>0</v>
      </c>
      <c r="G84" s="104"/>
      <c r="J84" s="17"/>
    </row>
    <row r="85" spans="1:10" x14ac:dyDescent="0.2">
      <c r="A85" s="88">
        <v>6.3</v>
      </c>
      <c r="B85" s="63" t="s">
        <v>88</v>
      </c>
      <c r="C85" s="59">
        <v>31.68</v>
      </c>
      <c r="D85" s="60" t="s">
        <v>11</v>
      </c>
      <c r="E85" s="42"/>
      <c r="F85" s="166">
        <f t="shared" si="1"/>
        <v>0</v>
      </c>
      <c r="G85" s="104"/>
      <c r="J85" s="17"/>
    </row>
    <row r="86" spans="1:10" x14ac:dyDescent="0.2">
      <c r="A86" s="88">
        <v>6.4</v>
      </c>
      <c r="B86" s="63" t="s">
        <v>89</v>
      </c>
      <c r="C86" s="59">
        <v>25.03</v>
      </c>
      <c r="D86" s="60" t="s">
        <v>11</v>
      </c>
      <c r="E86" s="42"/>
      <c r="F86" s="166">
        <f t="shared" si="1"/>
        <v>0</v>
      </c>
      <c r="G86" s="104"/>
      <c r="J86" s="17"/>
    </row>
    <row r="87" spans="1:10" x14ac:dyDescent="0.2">
      <c r="A87" s="88">
        <v>6.5</v>
      </c>
      <c r="B87" s="63" t="s">
        <v>90</v>
      </c>
      <c r="C87" s="59">
        <v>24.25</v>
      </c>
      <c r="D87" s="60" t="s">
        <v>11</v>
      </c>
      <c r="E87" s="42"/>
      <c r="F87" s="166">
        <f t="shared" si="1"/>
        <v>0</v>
      </c>
      <c r="G87" s="104"/>
      <c r="J87" s="17"/>
    </row>
    <row r="88" spans="1:10" x14ac:dyDescent="0.2">
      <c r="A88" s="88">
        <v>6.6</v>
      </c>
      <c r="B88" s="63" t="s">
        <v>91</v>
      </c>
      <c r="C88" s="59">
        <v>144.91</v>
      </c>
      <c r="D88" s="60" t="s">
        <v>10</v>
      </c>
      <c r="E88" s="42"/>
      <c r="F88" s="166">
        <f t="shared" si="1"/>
        <v>0</v>
      </c>
      <c r="G88" s="104"/>
      <c r="J88" s="17"/>
    </row>
    <row r="89" spans="1:10" x14ac:dyDescent="0.2">
      <c r="A89" s="88"/>
      <c r="B89" s="63"/>
      <c r="C89" s="59"/>
      <c r="D89" s="60"/>
      <c r="E89" s="42"/>
      <c r="F89" s="166"/>
      <c r="G89" s="104"/>
      <c r="J89" s="17"/>
    </row>
    <row r="90" spans="1:10" x14ac:dyDescent="0.2">
      <c r="A90" s="87">
        <v>7</v>
      </c>
      <c r="B90" s="61" t="s">
        <v>92</v>
      </c>
      <c r="C90" s="59"/>
      <c r="D90" s="60"/>
      <c r="E90" s="42"/>
      <c r="F90" s="166"/>
      <c r="G90" s="104"/>
      <c r="J90" s="17"/>
    </row>
    <row r="91" spans="1:10" ht="25.5" x14ac:dyDescent="0.25">
      <c r="A91" s="96">
        <v>7.1</v>
      </c>
      <c r="B91" s="64" t="s">
        <v>93</v>
      </c>
      <c r="C91" s="65">
        <v>14.3</v>
      </c>
      <c r="D91" s="66" t="s">
        <v>11</v>
      </c>
      <c r="E91" s="42"/>
      <c r="F91" s="166">
        <f t="shared" si="1"/>
        <v>0</v>
      </c>
      <c r="G91" s="104"/>
      <c r="J91" s="17"/>
    </row>
    <row r="92" spans="1:10" ht="3.75" customHeight="1" x14ac:dyDescent="0.2">
      <c r="A92" s="97"/>
      <c r="B92" s="64"/>
      <c r="C92" s="59"/>
      <c r="D92" s="60"/>
      <c r="E92" s="42"/>
      <c r="F92" s="166">
        <f t="shared" si="1"/>
        <v>0</v>
      </c>
      <c r="G92" s="104"/>
      <c r="J92" s="17"/>
    </row>
    <row r="93" spans="1:10" x14ac:dyDescent="0.2">
      <c r="A93" s="87">
        <v>8</v>
      </c>
      <c r="B93" s="61" t="s">
        <v>94</v>
      </c>
      <c r="C93" s="59"/>
      <c r="D93" s="60"/>
      <c r="E93" s="42"/>
      <c r="F93" s="166"/>
      <c r="G93" s="104"/>
      <c r="J93" s="17"/>
    </row>
    <row r="94" spans="1:10" s="7" customFormat="1" ht="25.5" x14ac:dyDescent="0.2">
      <c r="A94" s="96">
        <v>8.1</v>
      </c>
      <c r="B94" s="58" t="s">
        <v>95</v>
      </c>
      <c r="C94" s="59">
        <v>1</v>
      </c>
      <c r="D94" s="60" t="s">
        <v>3</v>
      </c>
      <c r="E94" s="42"/>
      <c r="F94" s="166">
        <f t="shared" si="1"/>
        <v>0</v>
      </c>
      <c r="G94" s="104"/>
      <c r="H94" s="4"/>
      <c r="I94" s="4"/>
      <c r="J94" s="17"/>
    </row>
    <row r="95" spans="1:10" s="7" customFormat="1" ht="25.5" x14ac:dyDescent="0.2">
      <c r="A95" s="96">
        <f>+A94+0.1</f>
        <v>8.1999999999999993</v>
      </c>
      <c r="B95" s="58" t="s">
        <v>96</v>
      </c>
      <c r="C95" s="59">
        <v>1</v>
      </c>
      <c r="D95" s="60" t="s">
        <v>3</v>
      </c>
      <c r="E95" s="42"/>
      <c r="F95" s="166">
        <f t="shared" si="1"/>
        <v>0</v>
      </c>
      <c r="G95" s="104"/>
      <c r="H95" s="4"/>
      <c r="I95" s="4"/>
      <c r="J95" s="17"/>
    </row>
    <row r="96" spans="1:10" s="7" customFormat="1" x14ac:dyDescent="0.2">
      <c r="A96" s="96">
        <f t="shared" ref="A96:A102" si="2">+A95+0.1</f>
        <v>8.2999999999999989</v>
      </c>
      <c r="B96" s="58" t="s">
        <v>97</v>
      </c>
      <c r="C96" s="59">
        <v>1</v>
      </c>
      <c r="D96" s="60" t="s">
        <v>3</v>
      </c>
      <c r="E96" s="42"/>
      <c r="F96" s="166">
        <f t="shared" si="1"/>
        <v>0</v>
      </c>
      <c r="G96" s="104"/>
      <c r="H96" s="4"/>
      <c r="I96" s="4"/>
      <c r="J96" s="17"/>
    </row>
    <row r="97" spans="1:10" s="7" customFormat="1" x14ac:dyDescent="0.2">
      <c r="A97" s="96">
        <f t="shared" si="2"/>
        <v>8.3999999999999986</v>
      </c>
      <c r="B97" s="58" t="s">
        <v>98</v>
      </c>
      <c r="C97" s="59">
        <v>1</v>
      </c>
      <c r="D97" s="60" t="s">
        <v>3</v>
      </c>
      <c r="E97" s="42"/>
      <c r="F97" s="166">
        <f t="shared" si="1"/>
        <v>0</v>
      </c>
      <c r="G97" s="104"/>
      <c r="H97" s="4"/>
      <c r="I97" s="4"/>
      <c r="J97" s="17"/>
    </row>
    <row r="98" spans="1:10" x14ac:dyDescent="0.2">
      <c r="A98" s="96">
        <f t="shared" si="2"/>
        <v>8.4999999999999982</v>
      </c>
      <c r="B98" s="58" t="s">
        <v>99</v>
      </c>
      <c r="C98" s="59">
        <v>1</v>
      </c>
      <c r="D98" s="60" t="s">
        <v>3</v>
      </c>
      <c r="E98" s="42"/>
      <c r="F98" s="166">
        <f t="shared" si="1"/>
        <v>0</v>
      </c>
      <c r="G98" s="104"/>
      <c r="J98" s="17"/>
    </row>
    <row r="99" spans="1:10" x14ac:dyDescent="0.2">
      <c r="A99" s="96">
        <f t="shared" si="2"/>
        <v>8.5999999999999979</v>
      </c>
      <c r="B99" s="58" t="s">
        <v>100</v>
      </c>
      <c r="C99" s="59">
        <v>2</v>
      </c>
      <c r="D99" s="60" t="s">
        <v>3</v>
      </c>
      <c r="E99" s="42"/>
      <c r="F99" s="166">
        <f t="shared" si="1"/>
        <v>0</v>
      </c>
      <c r="G99" s="104"/>
      <c r="J99" s="17"/>
    </row>
    <row r="100" spans="1:10" x14ac:dyDescent="0.2">
      <c r="A100" s="96">
        <f t="shared" si="2"/>
        <v>8.6999999999999975</v>
      </c>
      <c r="B100" s="54" t="s">
        <v>101</v>
      </c>
      <c r="C100" s="102">
        <v>1</v>
      </c>
      <c r="D100" s="103" t="s">
        <v>3</v>
      </c>
      <c r="E100" s="42"/>
      <c r="F100" s="166">
        <f t="shared" si="1"/>
        <v>0</v>
      </c>
      <c r="G100" s="104"/>
      <c r="J100" s="17"/>
    </row>
    <row r="101" spans="1:10" x14ac:dyDescent="0.2">
      <c r="A101" s="96">
        <f t="shared" si="2"/>
        <v>8.7999999999999972</v>
      </c>
      <c r="B101" s="58" t="s">
        <v>102</v>
      </c>
      <c r="C101" s="59">
        <v>1</v>
      </c>
      <c r="D101" s="60" t="s">
        <v>3</v>
      </c>
      <c r="E101" s="42"/>
      <c r="F101" s="166">
        <f t="shared" si="1"/>
        <v>0</v>
      </c>
      <c r="G101" s="104"/>
      <c r="J101" s="17"/>
    </row>
    <row r="102" spans="1:10" x14ac:dyDescent="0.2">
      <c r="A102" s="96">
        <f t="shared" si="2"/>
        <v>8.8999999999999968</v>
      </c>
      <c r="B102" s="58" t="s">
        <v>103</v>
      </c>
      <c r="C102" s="59">
        <v>1</v>
      </c>
      <c r="D102" s="60" t="s">
        <v>3</v>
      </c>
      <c r="E102" s="42"/>
      <c r="F102" s="166">
        <f t="shared" si="1"/>
        <v>0</v>
      </c>
      <c r="G102" s="104"/>
      <c r="J102" s="17"/>
    </row>
    <row r="103" spans="1:10" ht="25.5" x14ac:dyDescent="0.2">
      <c r="A103" s="98">
        <f>+A94</f>
        <v>8.1</v>
      </c>
      <c r="B103" s="58" t="s">
        <v>104</v>
      </c>
      <c r="C103" s="59">
        <v>1</v>
      </c>
      <c r="D103" s="60" t="s">
        <v>3</v>
      </c>
      <c r="E103" s="42"/>
      <c r="F103" s="166">
        <f t="shared" si="1"/>
        <v>0</v>
      </c>
      <c r="G103" s="104"/>
      <c r="J103" s="17"/>
    </row>
    <row r="104" spans="1:10" x14ac:dyDescent="0.2">
      <c r="A104" s="98">
        <f>+A103+0.01</f>
        <v>8.11</v>
      </c>
      <c r="B104" s="58" t="s">
        <v>105</v>
      </c>
      <c r="C104" s="59">
        <v>1.91</v>
      </c>
      <c r="D104" s="60" t="s">
        <v>11</v>
      </c>
      <c r="E104" s="42"/>
      <c r="F104" s="166">
        <f t="shared" si="1"/>
        <v>0</v>
      </c>
      <c r="G104" s="104"/>
      <c r="J104" s="17"/>
    </row>
    <row r="105" spans="1:10" ht="25.5" x14ac:dyDescent="0.2">
      <c r="A105" s="98">
        <f>+A104+0.01</f>
        <v>8.1199999999999992</v>
      </c>
      <c r="B105" s="58" t="s">
        <v>106</v>
      </c>
      <c r="C105" s="59">
        <v>1</v>
      </c>
      <c r="D105" s="60" t="s">
        <v>3</v>
      </c>
      <c r="E105" s="42"/>
      <c r="F105" s="166">
        <f t="shared" si="1"/>
        <v>0</v>
      </c>
      <c r="G105" s="104"/>
    </row>
    <row r="106" spans="1:10" x14ac:dyDescent="0.2">
      <c r="A106" s="135">
        <f>+A105+0.01</f>
        <v>8.129999999999999</v>
      </c>
      <c r="B106" s="130" t="s">
        <v>107</v>
      </c>
      <c r="C106" s="131">
        <v>1</v>
      </c>
      <c r="D106" s="132" t="s">
        <v>3</v>
      </c>
      <c r="E106" s="125"/>
      <c r="F106" s="166">
        <f t="shared" si="1"/>
        <v>0</v>
      </c>
      <c r="G106" s="104"/>
    </row>
    <row r="107" spans="1:10" x14ac:dyDescent="0.2">
      <c r="A107" s="98">
        <f>+A106+0.01</f>
        <v>8.1399999999999988</v>
      </c>
      <c r="B107" s="58" t="s">
        <v>108</v>
      </c>
      <c r="C107" s="59">
        <v>1</v>
      </c>
      <c r="D107" s="60" t="s">
        <v>3</v>
      </c>
      <c r="E107" s="42"/>
      <c r="F107" s="166">
        <f t="shared" si="1"/>
        <v>0</v>
      </c>
      <c r="G107" s="104"/>
    </row>
    <row r="108" spans="1:10" x14ac:dyDescent="0.2">
      <c r="A108" s="98">
        <f>+A107+0.01</f>
        <v>8.1499999999999986</v>
      </c>
      <c r="B108" s="58" t="s">
        <v>109</v>
      </c>
      <c r="C108" s="59">
        <v>1</v>
      </c>
      <c r="D108" s="60" t="s">
        <v>3</v>
      </c>
      <c r="E108" s="42"/>
      <c r="F108" s="166">
        <f t="shared" si="1"/>
        <v>0</v>
      </c>
      <c r="G108" s="104"/>
    </row>
    <row r="109" spans="1:10" x14ac:dyDescent="0.2">
      <c r="A109" s="97"/>
      <c r="B109" s="58"/>
      <c r="C109" s="59"/>
      <c r="D109" s="60"/>
      <c r="E109" s="42"/>
      <c r="F109" s="166"/>
      <c r="G109" s="104"/>
    </row>
    <row r="110" spans="1:10" x14ac:dyDescent="0.2">
      <c r="A110" s="87">
        <v>9</v>
      </c>
      <c r="B110" s="61" t="s">
        <v>110</v>
      </c>
      <c r="C110" s="59"/>
      <c r="D110" s="60"/>
      <c r="E110" s="42"/>
      <c r="F110" s="166"/>
      <c r="G110" s="104"/>
    </row>
    <row r="111" spans="1:10" x14ac:dyDescent="0.2">
      <c r="A111" s="96">
        <v>9.1</v>
      </c>
      <c r="B111" s="58" t="s">
        <v>111</v>
      </c>
      <c r="C111" s="59">
        <v>4</v>
      </c>
      <c r="D111" s="60" t="s">
        <v>3</v>
      </c>
      <c r="E111" s="42"/>
      <c r="F111" s="166">
        <f t="shared" si="1"/>
        <v>0</v>
      </c>
      <c r="G111" s="104"/>
    </row>
    <row r="112" spans="1:10" x14ac:dyDescent="0.2">
      <c r="A112" s="96">
        <v>9.1999999999999993</v>
      </c>
      <c r="B112" s="58" t="s">
        <v>112</v>
      </c>
      <c r="C112" s="59">
        <v>4</v>
      </c>
      <c r="D112" s="60" t="s">
        <v>3</v>
      </c>
      <c r="E112" s="42"/>
      <c r="F112" s="166">
        <f t="shared" si="1"/>
        <v>0</v>
      </c>
      <c r="G112" s="104"/>
    </row>
    <row r="113" spans="1:27" x14ac:dyDescent="0.2">
      <c r="A113" s="96">
        <v>9.3000000000000007</v>
      </c>
      <c r="B113" s="58" t="s">
        <v>113</v>
      </c>
      <c r="C113" s="59">
        <v>4</v>
      </c>
      <c r="D113" s="60" t="s">
        <v>3</v>
      </c>
      <c r="E113" s="42"/>
      <c r="F113" s="166">
        <f t="shared" si="1"/>
        <v>0</v>
      </c>
      <c r="G113" s="104"/>
    </row>
    <row r="114" spans="1:27" x14ac:dyDescent="0.2">
      <c r="A114" s="96">
        <v>9.4</v>
      </c>
      <c r="B114" s="58" t="s">
        <v>114</v>
      </c>
      <c r="C114" s="59">
        <v>1</v>
      </c>
      <c r="D114" s="60" t="s">
        <v>3</v>
      </c>
      <c r="E114" s="42"/>
      <c r="F114" s="166">
        <f t="shared" si="1"/>
        <v>0</v>
      </c>
      <c r="G114" s="104"/>
    </row>
    <row r="115" spans="1:27" x14ac:dyDescent="0.2">
      <c r="A115" s="96">
        <v>9.5</v>
      </c>
      <c r="B115" s="58" t="s">
        <v>115</v>
      </c>
      <c r="C115" s="59">
        <v>1</v>
      </c>
      <c r="D115" s="60" t="s">
        <v>3</v>
      </c>
      <c r="E115" s="42"/>
      <c r="F115" s="166">
        <f t="shared" si="1"/>
        <v>0</v>
      </c>
      <c r="G115" s="104"/>
    </row>
    <row r="116" spans="1:27" ht="9.75" customHeight="1" x14ac:dyDescent="0.2">
      <c r="A116" s="97"/>
      <c r="B116" s="58"/>
      <c r="C116" s="59"/>
      <c r="D116" s="60"/>
      <c r="E116" s="42"/>
      <c r="F116" s="166"/>
      <c r="G116" s="104"/>
    </row>
    <row r="117" spans="1:27" x14ac:dyDescent="0.2">
      <c r="A117" s="87">
        <v>10</v>
      </c>
      <c r="B117" s="61" t="s">
        <v>116</v>
      </c>
      <c r="C117" s="59"/>
      <c r="D117" s="60"/>
      <c r="E117" s="42"/>
      <c r="F117" s="166"/>
      <c r="G117" s="104"/>
    </row>
    <row r="118" spans="1:27" x14ac:dyDescent="0.2">
      <c r="A118" s="96">
        <v>10.1</v>
      </c>
      <c r="B118" s="58" t="s">
        <v>117</v>
      </c>
      <c r="C118" s="59">
        <v>39.590000000000003</v>
      </c>
      <c r="D118" s="60" t="s">
        <v>11</v>
      </c>
      <c r="E118" s="42"/>
      <c r="F118" s="166">
        <f t="shared" si="1"/>
        <v>0</v>
      </c>
      <c r="G118" s="104"/>
    </row>
    <row r="119" spans="1:27" x14ac:dyDescent="0.2">
      <c r="A119" s="97"/>
      <c r="B119" s="58"/>
      <c r="C119" s="59"/>
      <c r="D119" s="60"/>
      <c r="E119" s="42"/>
      <c r="F119" s="166"/>
      <c r="G119" s="104"/>
    </row>
    <row r="120" spans="1:27" x14ac:dyDescent="0.2">
      <c r="A120" s="87">
        <v>11</v>
      </c>
      <c r="B120" s="61" t="s">
        <v>118</v>
      </c>
      <c r="C120" s="59"/>
      <c r="D120" s="60"/>
      <c r="E120" s="42"/>
      <c r="F120" s="166">
        <f t="shared" si="1"/>
        <v>0</v>
      </c>
      <c r="G120" s="104"/>
    </row>
    <row r="121" spans="1:27" ht="28.5" customHeight="1" x14ac:dyDescent="0.25">
      <c r="A121" s="88">
        <v>11.1</v>
      </c>
      <c r="B121" s="58" t="s">
        <v>196</v>
      </c>
      <c r="C121" s="65">
        <v>1</v>
      </c>
      <c r="D121" s="66" t="s">
        <v>3</v>
      </c>
      <c r="E121" s="82"/>
      <c r="F121" s="167">
        <f t="shared" si="1"/>
        <v>0</v>
      </c>
      <c r="G121" s="152"/>
    </row>
    <row r="122" spans="1:27" x14ac:dyDescent="0.2">
      <c r="A122" s="88">
        <v>11.2</v>
      </c>
      <c r="B122" s="63" t="s">
        <v>119</v>
      </c>
      <c r="C122" s="59">
        <v>1</v>
      </c>
      <c r="D122" s="60" t="s">
        <v>3</v>
      </c>
      <c r="E122" s="42"/>
      <c r="F122" s="166">
        <f t="shared" si="1"/>
        <v>0</v>
      </c>
      <c r="G122" s="104"/>
    </row>
    <row r="123" spans="1:27" x14ac:dyDescent="0.25">
      <c r="A123" s="89"/>
      <c r="B123" s="44"/>
      <c r="C123" s="39"/>
      <c r="D123" s="41"/>
      <c r="E123" s="42"/>
      <c r="F123" s="166"/>
      <c r="G123" s="104"/>
    </row>
    <row r="124" spans="1:27" x14ac:dyDescent="0.25">
      <c r="A124" s="86" t="s">
        <v>21</v>
      </c>
      <c r="B124" s="43" t="s">
        <v>54</v>
      </c>
      <c r="C124" s="39"/>
      <c r="D124" s="41"/>
      <c r="E124" s="42"/>
      <c r="F124" s="166">
        <f t="shared" si="1"/>
        <v>0</v>
      </c>
      <c r="G124" s="104"/>
    </row>
    <row r="125" spans="1:27" x14ac:dyDescent="0.25">
      <c r="A125" s="86"/>
      <c r="B125" s="43"/>
      <c r="C125" s="39"/>
      <c r="D125" s="41"/>
      <c r="E125" s="42"/>
      <c r="F125" s="166">
        <f t="shared" si="1"/>
        <v>0</v>
      </c>
      <c r="G125" s="104"/>
    </row>
    <row r="126" spans="1:27" s="7" customFormat="1" ht="25.5" x14ac:dyDescent="0.25">
      <c r="A126" s="110">
        <v>1</v>
      </c>
      <c r="B126" s="43" t="s">
        <v>203</v>
      </c>
      <c r="C126" s="39"/>
      <c r="D126" s="41"/>
      <c r="E126" s="42"/>
      <c r="F126" s="166">
        <f t="shared" si="1"/>
        <v>0</v>
      </c>
      <c r="G126" s="104"/>
    </row>
    <row r="127" spans="1:27" s="2" customFormat="1" ht="29.25" customHeight="1" x14ac:dyDescent="0.2">
      <c r="A127" s="105">
        <v>1.1000000000000001</v>
      </c>
      <c r="B127" s="127" t="s">
        <v>202</v>
      </c>
      <c r="C127" s="112">
        <v>112.17000000000002</v>
      </c>
      <c r="D127" s="113" t="s">
        <v>9</v>
      </c>
      <c r="E127" s="141"/>
      <c r="F127" s="166">
        <f t="shared" si="1"/>
        <v>0</v>
      </c>
      <c r="G127" s="104"/>
      <c r="H127" s="114"/>
      <c r="I127" s="115"/>
      <c r="J127" s="116"/>
      <c r="K127" s="117"/>
      <c r="L127" s="118"/>
      <c r="M127" s="119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spans="1:27" s="155" customFormat="1" ht="25.5" customHeight="1" x14ac:dyDescent="0.25">
      <c r="A128" s="121">
        <v>1.2</v>
      </c>
      <c r="B128" s="127" t="s">
        <v>199</v>
      </c>
      <c r="C128" s="122">
        <v>269.20799999999997</v>
      </c>
      <c r="D128" s="153" t="s">
        <v>9</v>
      </c>
      <c r="E128" s="143"/>
      <c r="F128" s="167">
        <f t="shared" si="1"/>
        <v>0</v>
      </c>
      <c r="G128" s="152"/>
      <c r="H128" s="114"/>
      <c r="I128" s="115"/>
      <c r="J128" s="154"/>
      <c r="K128" s="117"/>
      <c r="L128" s="118"/>
      <c r="M128" s="119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</row>
    <row r="129" spans="1:27" s="2" customFormat="1" ht="12.75" customHeight="1" x14ac:dyDescent="0.2">
      <c r="A129" s="121">
        <v>1.3</v>
      </c>
      <c r="B129" s="111" t="s">
        <v>200</v>
      </c>
      <c r="C129" s="122">
        <v>269.20799999999997</v>
      </c>
      <c r="D129" s="113" t="s">
        <v>9</v>
      </c>
      <c r="E129" s="143"/>
      <c r="F129" s="166">
        <f t="shared" si="1"/>
        <v>0</v>
      </c>
      <c r="G129" s="104"/>
      <c r="H129" s="114"/>
      <c r="I129" s="115"/>
      <c r="J129" s="116"/>
      <c r="K129" s="117"/>
      <c r="L129" s="118"/>
      <c r="M129" s="119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</row>
    <row r="130" spans="1:27" s="2" customFormat="1" ht="21" customHeight="1" x14ac:dyDescent="0.2">
      <c r="A130" s="121">
        <v>1.4</v>
      </c>
      <c r="B130" s="111" t="s">
        <v>201</v>
      </c>
      <c r="C130" s="122">
        <v>255.74759999999995</v>
      </c>
      <c r="D130" s="113" t="s">
        <v>9</v>
      </c>
      <c r="E130" s="143"/>
      <c r="F130" s="166">
        <f t="shared" si="1"/>
        <v>0</v>
      </c>
      <c r="G130" s="104"/>
      <c r="H130" s="114"/>
      <c r="I130" s="115"/>
      <c r="J130" s="116"/>
      <c r="K130" s="117"/>
      <c r="L130" s="118"/>
      <c r="M130" s="119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</row>
    <row r="131" spans="1:27" x14ac:dyDescent="0.25">
      <c r="A131" s="86"/>
      <c r="B131" s="43"/>
      <c r="C131" s="39"/>
      <c r="D131" s="41"/>
      <c r="E131" s="42"/>
      <c r="F131" s="166"/>
      <c r="G131" s="104"/>
    </row>
    <row r="132" spans="1:27" x14ac:dyDescent="0.25">
      <c r="A132" s="87">
        <v>2</v>
      </c>
      <c r="B132" s="43" t="s">
        <v>7</v>
      </c>
      <c r="C132" s="39"/>
      <c r="D132" s="41"/>
      <c r="E132" s="42"/>
      <c r="F132" s="166"/>
      <c r="G132" s="104"/>
    </row>
    <row r="133" spans="1:27" x14ac:dyDescent="0.25">
      <c r="A133" s="99">
        <v>2.1</v>
      </c>
      <c r="B133" s="44" t="s">
        <v>30</v>
      </c>
      <c r="C133" s="39">
        <v>750</v>
      </c>
      <c r="D133" s="41" t="s">
        <v>11</v>
      </c>
      <c r="E133" s="42"/>
      <c r="F133" s="166">
        <f t="shared" si="1"/>
        <v>0</v>
      </c>
      <c r="G133" s="104"/>
    </row>
    <row r="134" spans="1:27" ht="25.5" x14ac:dyDescent="0.2">
      <c r="A134" s="99">
        <v>2.2000000000000002</v>
      </c>
      <c r="B134" s="44" t="s">
        <v>55</v>
      </c>
      <c r="C134" s="39">
        <v>1</v>
      </c>
      <c r="D134" s="60" t="s">
        <v>3</v>
      </c>
      <c r="E134" s="42"/>
      <c r="F134" s="166">
        <f t="shared" si="1"/>
        <v>0</v>
      </c>
      <c r="G134" s="104"/>
    </row>
    <row r="135" spans="1:27" x14ac:dyDescent="0.2">
      <c r="A135" s="99">
        <v>2.2999999999999998</v>
      </c>
      <c r="B135" s="44" t="s">
        <v>56</v>
      </c>
      <c r="C135" s="39">
        <v>1</v>
      </c>
      <c r="D135" s="60" t="s">
        <v>3</v>
      </c>
      <c r="E135" s="42"/>
      <c r="F135" s="166">
        <f t="shared" si="1"/>
        <v>0</v>
      </c>
      <c r="G135" s="104"/>
    </row>
    <row r="136" spans="1:27" x14ac:dyDescent="0.2">
      <c r="A136" s="99">
        <v>2.4</v>
      </c>
      <c r="B136" s="44" t="s">
        <v>142</v>
      </c>
      <c r="C136" s="39">
        <v>1</v>
      </c>
      <c r="D136" s="60" t="s">
        <v>3</v>
      </c>
      <c r="E136" s="42"/>
      <c r="F136" s="166">
        <f t="shared" si="1"/>
        <v>0</v>
      </c>
      <c r="G136" s="104"/>
    </row>
    <row r="137" spans="1:27" x14ac:dyDescent="0.2">
      <c r="A137" s="99">
        <v>2.8</v>
      </c>
      <c r="B137" s="44" t="s">
        <v>51</v>
      </c>
      <c r="C137" s="39">
        <v>1</v>
      </c>
      <c r="D137" s="60" t="s">
        <v>3</v>
      </c>
      <c r="E137" s="42"/>
      <c r="F137" s="166">
        <f t="shared" si="1"/>
        <v>0</v>
      </c>
      <c r="G137" s="104"/>
    </row>
    <row r="138" spans="1:27" x14ac:dyDescent="0.25">
      <c r="A138" s="96"/>
      <c r="B138" s="46"/>
      <c r="C138" s="39"/>
      <c r="D138" s="41"/>
      <c r="E138" s="42"/>
      <c r="F138" s="166">
        <f t="shared" si="1"/>
        <v>0</v>
      </c>
      <c r="G138" s="104"/>
    </row>
    <row r="139" spans="1:27" x14ac:dyDescent="0.25">
      <c r="A139" s="87">
        <v>3</v>
      </c>
      <c r="B139" s="67" t="s">
        <v>57</v>
      </c>
      <c r="C139" s="39"/>
      <c r="D139" s="41"/>
      <c r="E139" s="42"/>
      <c r="F139" s="166">
        <f t="shared" si="1"/>
        <v>0</v>
      </c>
      <c r="G139" s="104"/>
    </row>
    <row r="140" spans="1:27" ht="38.25" x14ac:dyDescent="0.25">
      <c r="A140" s="96">
        <v>3.1</v>
      </c>
      <c r="B140" s="54" t="s">
        <v>143</v>
      </c>
      <c r="C140" s="39">
        <v>15</v>
      </c>
      <c r="D140" s="41" t="s">
        <v>10</v>
      </c>
      <c r="E140" s="42"/>
      <c r="F140" s="167">
        <f t="shared" ref="F140:F203" si="3">ROUND(E140*C140,2)</f>
        <v>0</v>
      </c>
      <c r="G140" s="152"/>
    </row>
    <row r="141" spans="1:27" ht="6" customHeight="1" x14ac:dyDescent="0.25">
      <c r="A141" s="89"/>
      <c r="B141" s="68"/>
      <c r="C141" s="39"/>
      <c r="D141" s="41"/>
      <c r="E141" s="42"/>
      <c r="F141" s="166"/>
      <c r="G141" s="104"/>
    </row>
    <row r="142" spans="1:27" ht="27.75" customHeight="1" x14ac:dyDescent="0.25">
      <c r="A142" s="87">
        <v>4</v>
      </c>
      <c r="B142" s="69" t="s">
        <v>180</v>
      </c>
      <c r="C142" s="39"/>
      <c r="D142" s="41"/>
      <c r="E142" s="42"/>
      <c r="F142" s="166">
        <f t="shared" si="3"/>
        <v>0</v>
      </c>
      <c r="G142" s="104"/>
    </row>
    <row r="143" spans="1:27" ht="25.5" x14ac:dyDescent="0.25">
      <c r="A143" s="96">
        <f>+A142+0.1</f>
        <v>4.0999999999999996</v>
      </c>
      <c r="B143" s="48" t="s">
        <v>189</v>
      </c>
      <c r="C143" s="39">
        <v>15</v>
      </c>
      <c r="D143" s="41" t="s">
        <v>10</v>
      </c>
      <c r="E143" s="42"/>
      <c r="F143" s="166">
        <f t="shared" si="3"/>
        <v>0</v>
      </c>
      <c r="G143" s="104"/>
    </row>
    <row r="144" spans="1:27" ht="25.5" x14ac:dyDescent="0.25">
      <c r="A144" s="96">
        <f>+A143+0.1</f>
        <v>4.1999999999999993</v>
      </c>
      <c r="B144" s="48" t="s">
        <v>190</v>
      </c>
      <c r="C144" s="39">
        <v>12</v>
      </c>
      <c r="D144" s="41" t="s">
        <v>10</v>
      </c>
      <c r="E144" s="42"/>
      <c r="F144" s="166">
        <f t="shared" si="3"/>
        <v>0</v>
      </c>
      <c r="G144" s="104"/>
    </row>
    <row r="145" spans="1:7" ht="25.5" x14ac:dyDescent="0.25">
      <c r="A145" s="96">
        <f>+A144+0.1</f>
        <v>4.2999999999999989</v>
      </c>
      <c r="B145" s="48" t="s">
        <v>191</v>
      </c>
      <c r="C145" s="39">
        <v>15.4</v>
      </c>
      <c r="D145" s="41" t="s">
        <v>10</v>
      </c>
      <c r="E145" s="42"/>
      <c r="F145" s="166">
        <f t="shared" si="3"/>
        <v>0</v>
      </c>
      <c r="G145" s="104"/>
    </row>
    <row r="146" spans="1:7" ht="25.5" x14ac:dyDescent="0.25">
      <c r="A146" s="96">
        <f>+A145+0.1</f>
        <v>4.3999999999999986</v>
      </c>
      <c r="B146" s="48" t="s">
        <v>206</v>
      </c>
      <c r="C146" s="39">
        <v>6</v>
      </c>
      <c r="D146" s="41" t="s">
        <v>8</v>
      </c>
      <c r="E146" s="42"/>
      <c r="F146" s="166">
        <f t="shared" si="3"/>
        <v>0</v>
      </c>
      <c r="G146" s="104"/>
    </row>
    <row r="147" spans="1:7" ht="25.5" x14ac:dyDescent="0.25">
      <c r="A147" s="96">
        <f>+A146+0.1</f>
        <v>4.4999999999999982</v>
      </c>
      <c r="B147" s="48" t="s">
        <v>192</v>
      </c>
      <c r="C147" s="39">
        <v>6</v>
      </c>
      <c r="D147" s="41" t="s">
        <v>8</v>
      </c>
      <c r="E147" s="42"/>
      <c r="F147" s="166">
        <f t="shared" si="3"/>
        <v>0</v>
      </c>
      <c r="G147" s="104"/>
    </row>
    <row r="148" spans="1:7" x14ac:dyDescent="0.25">
      <c r="A148" s="89"/>
      <c r="B148" s="48"/>
      <c r="C148" s="39"/>
      <c r="D148" s="41"/>
      <c r="E148" s="42"/>
      <c r="F148" s="166"/>
      <c r="G148" s="104"/>
    </row>
    <row r="149" spans="1:7" ht="27.75" customHeight="1" x14ac:dyDescent="0.25">
      <c r="A149" s="87">
        <v>5</v>
      </c>
      <c r="B149" s="69" t="s">
        <v>58</v>
      </c>
      <c r="C149" s="39"/>
      <c r="D149" s="41"/>
      <c r="E149" s="42"/>
      <c r="F149" s="166"/>
      <c r="G149" s="104"/>
    </row>
    <row r="150" spans="1:7" x14ac:dyDescent="0.25">
      <c r="A150" s="96">
        <f>+A149+0.1</f>
        <v>5.0999999999999996</v>
      </c>
      <c r="B150" s="48" t="s">
        <v>65</v>
      </c>
      <c r="C150" s="39">
        <v>750</v>
      </c>
      <c r="D150" s="41" t="s">
        <v>11</v>
      </c>
      <c r="E150" s="42"/>
      <c r="F150" s="166">
        <f t="shared" si="3"/>
        <v>0</v>
      </c>
      <c r="G150" s="104"/>
    </row>
    <row r="151" spans="1:7" x14ac:dyDescent="0.25">
      <c r="A151" s="96">
        <f>+A150+0.1</f>
        <v>5.1999999999999993</v>
      </c>
      <c r="B151" s="48" t="s">
        <v>66</v>
      </c>
      <c r="C151" s="39">
        <v>13.53</v>
      </c>
      <c r="D151" s="41" t="s">
        <v>11</v>
      </c>
      <c r="E151" s="42"/>
      <c r="F151" s="166">
        <f t="shared" si="3"/>
        <v>0</v>
      </c>
      <c r="G151" s="104"/>
    </row>
    <row r="152" spans="1:7" x14ac:dyDescent="0.25">
      <c r="A152" s="129">
        <f>+A151+0.1</f>
        <v>5.2999999999999989</v>
      </c>
      <c r="B152" s="136" t="s">
        <v>67</v>
      </c>
      <c r="C152" s="124">
        <v>13.53</v>
      </c>
      <c r="D152" s="126" t="s">
        <v>11</v>
      </c>
      <c r="E152" s="125"/>
      <c r="F152" s="166">
        <f t="shared" si="3"/>
        <v>0</v>
      </c>
      <c r="G152" s="104"/>
    </row>
    <row r="153" spans="1:7" x14ac:dyDescent="0.25">
      <c r="A153" s="96"/>
      <c r="B153" s="44"/>
      <c r="C153" s="39"/>
      <c r="D153" s="41"/>
      <c r="E153" s="42"/>
      <c r="F153" s="166"/>
      <c r="G153" s="104"/>
    </row>
    <row r="154" spans="1:7" x14ac:dyDescent="0.25">
      <c r="A154" s="86" t="s">
        <v>71</v>
      </c>
      <c r="B154" s="43" t="s">
        <v>59</v>
      </c>
      <c r="C154" s="39"/>
      <c r="D154" s="41"/>
      <c r="E154" s="42"/>
      <c r="F154" s="166"/>
      <c r="G154" s="104"/>
    </row>
    <row r="155" spans="1:7" x14ac:dyDescent="0.25">
      <c r="A155" s="86"/>
      <c r="B155" s="43"/>
      <c r="C155" s="39"/>
      <c r="D155" s="41"/>
      <c r="E155" s="42"/>
      <c r="F155" s="166">
        <f t="shared" si="3"/>
        <v>0</v>
      </c>
      <c r="G155" s="104"/>
    </row>
    <row r="156" spans="1:7" x14ac:dyDescent="0.25">
      <c r="A156" s="87">
        <v>1</v>
      </c>
      <c r="B156" s="43" t="s">
        <v>7</v>
      </c>
      <c r="C156" s="39"/>
      <c r="D156" s="41"/>
      <c r="E156" s="42"/>
      <c r="F156" s="166"/>
      <c r="G156" s="104"/>
    </row>
    <row r="157" spans="1:7" x14ac:dyDescent="0.25">
      <c r="A157" s="96">
        <f>+A156+0.1</f>
        <v>1.1000000000000001</v>
      </c>
      <c r="B157" s="44" t="s">
        <v>47</v>
      </c>
      <c r="C157" s="39">
        <v>1</v>
      </c>
      <c r="D157" s="41" t="s">
        <v>3</v>
      </c>
      <c r="E157" s="42"/>
      <c r="F157" s="166">
        <f t="shared" si="3"/>
        <v>0</v>
      </c>
      <c r="G157" s="104"/>
    </row>
    <row r="158" spans="1:7" x14ac:dyDescent="0.25">
      <c r="A158" s="96">
        <f>+A157+0.1</f>
        <v>1.2000000000000002</v>
      </c>
      <c r="B158" s="44" t="s">
        <v>48</v>
      </c>
      <c r="C158" s="39">
        <v>1</v>
      </c>
      <c r="D158" s="41" t="s">
        <v>3</v>
      </c>
      <c r="E158" s="42"/>
      <c r="F158" s="166">
        <f t="shared" si="3"/>
        <v>0</v>
      </c>
      <c r="G158" s="104"/>
    </row>
    <row r="159" spans="1:7" x14ac:dyDescent="0.25">
      <c r="A159" s="89"/>
      <c r="B159" s="46"/>
      <c r="C159" s="39"/>
      <c r="D159" s="41"/>
      <c r="E159" s="42"/>
      <c r="F159" s="166"/>
      <c r="G159" s="104"/>
    </row>
    <row r="160" spans="1:7" x14ac:dyDescent="0.25">
      <c r="A160" s="87">
        <v>2</v>
      </c>
      <c r="B160" s="67" t="s">
        <v>60</v>
      </c>
      <c r="C160" s="39"/>
      <c r="D160" s="41"/>
      <c r="E160" s="42"/>
      <c r="F160" s="166"/>
      <c r="G160" s="104"/>
    </row>
    <row r="161" spans="1:7" x14ac:dyDescent="0.25">
      <c r="A161" s="96">
        <f>+A160+0.1</f>
        <v>2.1</v>
      </c>
      <c r="B161" s="46" t="s">
        <v>182</v>
      </c>
      <c r="C161" s="39">
        <v>1</v>
      </c>
      <c r="D161" s="41" t="s">
        <v>3</v>
      </c>
      <c r="E161" s="42"/>
      <c r="F161" s="166">
        <f t="shared" si="3"/>
        <v>0</v>
      </c>
      <c r="G161" s="104"/>
    </row>
    <row r="162" spans="1:7" x14ac:dyDescent="0.25">
      <c r="A162" s="96">
        <f>+A161+0.1</f>
        <v>2.2000000000000002</v>
      </c>
      <c r="B162" s="46" t="s">
        <v>181</v>
      </c>
      <c r="C162" s="39">
        <v>67.28</v>
      </c>
      <c r="D162" s="41" t="s">
        <v>11</v>
      </c>
      <c r="E162" s="42"/>
      <c r="F162" s="166">
        <f t="shared" si="3"/>
        <v>0</v>
      </c>
      <c r="G162" s="104"/>
    </row>
    <row r="163" spans="1:7" x14ac:dyDescent="0.25">
      <c r="A163" s="89"/>
      <c r="B163" s="68"/>
      <c r="C163" s="39"/>
      <c r="D163" s="41"/>
      <c r="E163" s="42"/>
      <c r="F163" s="166"/>
      <c r="G163" s="104"/>
    </row>
    <row r="164" spans="1:7" x14ac:dyDescent="0.25">
      <c r="A164" s="87">
        <v>3</v>
      </c>
      <c r="B164" s="43" t="s">
        <v>183</v>
      </c>
      <c r="C164" s="39"/>
      <c r="D164" s="41"/>
      <c r="E164" s="42"/>
      <c r="F164" s="166"/>
      <c r="G164" s="104"/>
    </row>
    <row r="165" spans="1:7" x14ac:dyDescent="0.25">
      <c r="A165" s="96">
        <f>+A164+0.1</f>
        <v>3.1</v>
      </c>
      <c r="B165" s="44" t="s">
        <v>68</v>
      </c>
      <c r="C165" s="39">
        <v>1000</v>
      </c>
      <c r="D165" s="41" t="s">
        <v>11</v>
      </c>
      <c r="E165" s="42"/>
      <c r="F165" s="166">
        <f t="shared" si="3"/>
        <v>0</v>
      </c>
      <c r="G165" s="104"/>
    </row>
    <row r="166" spans="1:7" x14ac:dyDescent="0.25">
      <c r="A166" s="96">
        <f>+A165+0.1</f>
        <v>3.2</v>
      </c>
      <c r="B166" s="44" t="s">
        <v>69</v>
      </c>
      <c r="C166" s="39">
        <v>260</v>
      </c>
      <c r="D166" s="41" t="s">
        <v>9</v>
      </c>
      <c r="E166" s="42"/>
      <c r="F166" s="166">
        <f t="shared" si="3"/>
        <v>0</v>
      </c>
      <c r="G166" s="104"/>
    </row>
    <row r="167" spans="1:7" ht="25.5" x14ac:dyDescent="0.25">
      <c r="A167" s="96">
        <f>+A166+0.1</f>
        <v>3.3000000000000003</v>
      </c>
      <c r="B167" s="44" t="s">
        <v>70</v>
      </c>
      <c r="C167" s="39">
        <v>200</v>
      </c>
      <c r="D167" s="41" t="s">
        <v>9</v>
      </c>
      <c r="E167" s="42"/>
      <c r="F167" s="166">
        <f t="shared" si="3"/>
        <v>0</v>
      </c>
      <c r="G167" s="104"/>
    </row>
    <row r="168" spans="1:7" x14ac:dyDescent="0.25">
      <c r="A168" s="87"/>
      <c r="B168" s="47"/>
      <c r="C168" s="39"/>
      <c r="D168" s="41"/>
      <c r="E168" s="42"/>
      <c r="F168" s="166"/>
      <c r="G168" s="104"/>
    </row>
    <row r="169" spans="1:7" x14ac:dyDescent="0.25">
      <c r="A169" s="91" t="s">
        <v>149</v>
      </c>
      <c r="B169" s="50" t="s">
        <v>184</v>
      </c>
      <c r="C169" s="39"/>
      <c r="D169" s="41"/>
      <c r="E169" s="42"/>
      <c r="F169" s="166"/>
      <c r="G169" s="104"/>
    </row>
    <row r="170" spans="1:7" x14ac:dyDescent="0.25">
      <c r="A170" s="100">
        <v>1</v>
      </c>
      <c r="B170" s="54" t="s">
        <v>144</v>
      </c>
      <c r="C170" s="39">
        <v>2</v>
      </c>
      <c r="D170" s="41" t="s">
        <v>3</v>
      </c>
      <c r="E170" s="42"/>
      <c r="F170" s="166">
        <f t="shared" si="3"/>
        <v>0</v>
      </c>
      <c r="G170" s="104"/>
    </row>
    <row r="171" spans="1:7" x14ac:dyDescent="0.25">
      <c r="A171" s="100">
        <v>2</v>
      </c>
      <c r="B171" s="54" t="s">
        <v>145</v>
      </c>
      <c r="C171" s="39">
        <v>2</v>
      </c>
      <c r="D171" s="41" t="s">
        <v>3</v>
      </c>
      <c r="E171" s="42"/>
      <c r="F171" s="166">
        <f t="shared" si="3"/>
        <v>0</v>
      </c>
      <c r="G171" s="104"/>
    </row>
    <row r="172" spans="1:7" x14ac:dyDescent="0.25">
      <c r="A172" s="100">
        <v>3</v>
      </c>
      <c r="B172" s="54" t="s">
        <v>146</v>
      </c>
      <c r="C172" s="39">
        <v>2</v>
      </c>
      <c r="D172" s="41" t="s">
        <v>3</v>
      </c>
      <c r="E172" s="42"/>
      <c r="F172" s="166">
        <f t="shared" si="3"/>
        <v>0</v>
      </c>
      <c r="G172" s="104"/>
    </row>
    <row r="173" spans="1:7" x14ac:dyDescent="0.25">
      <c r="A173" s="100">
        <v>4</v>
      </c>
      <c r="B173" s="54" t="s">
        <v>147</v>
      </c>
      <c r="C173" s="39">
        <v>50</v>
      </c>
      <c r="D173" s="41" t="s">
        <v>10</v>
      </c>
      <c r="E173" s="42"/>
      <c r="F173" s="166">
        <f t="shared" si="3"/>
        <v>0</v>
      </c>
      <c r="G173" s="104"/>
    </row>
    <row r="174" spans="1:7" x14ac:dyDescent="0.25">
      <c r="A174" s="100">
        <v>5</v>
      </c>
      <c r="B174" s="54" t="s">
        <v>148</v>
      </c>
      <c r="C174" s="39">
        <v>1</v>
      </c>
      <c r="D174" s="41" t="s">
        <v>3</v>
      </c>
      <c r="E174" s="42"/>
      <c r="F174" s="166">
        <f t="shared" si="3"/>
        <v>0</v>
      </c>
      <c r="G174" s="104"/>
    </row>
    <row r="175" spans="1:7" x14ac:dyDescent="0.25">
      <c r="A175" s="89"/>
      <c r="B175" s="54"/>
      <c r="C175" s="39"/>
      <c r="D175" s="41"/>
      <c r="E175" s="42"/>
      <c r="F175" s="166"/>
      <c r="G175" s="104"/>
    </row>
    <row r="176" spans="1:7" x14ac:dyDescent="0.25">
      <c r="A176" s="91" t="s">
        <v>162</v>
      </c>
      <c r="B176" s="50" t="s">
        <v>150</v>
      </c>
      <c r="C176" s="39"/>
      <c r="D176" s="41"/>
      <c r="E176" s="42"/>
      <c r="F176" s="166"/>
      <c r="G176" s="104"/>
    </row>
    <row r="177" spans="1:7" x14ac:dyDescent="0.25">
      <c r="A177" s="100">
        <v>1</v>
      </c>
      <c r="B177" s="54" t="s">
        <v>151</v>
      </c>
      <c r="C177" s="39">
        <v>1</v>
      </c>
      <c r="D177" s="41" t="s">
        <v>3</v>
      </c>
      <c r="E177" s="42"/>
      <c r="F177" s="166">
        <f t="shared" si="3"/>
        <v>0</v>
      </c>
      <c r="G177" s="104"/>
    </row>
    <row r="178" spans="1:7" ht="25.5" x14ac:dyDescent="0.25">
      <c r="A178" s="100">
        <v>2</v>
      </c>
      <c r="B178" s="54" t="s">
        <v>161</v>
      </c>
      <c r="C178" s="39">
        <v>1</v>
      </c>
      <c r="D178" s="41" t="s">
        <v>3</v>
      </c>
      <c r="E178" s="42"/>
      <c r="F178" s="166">
        <f t="shared" si="3"/>
        <v>0</v>
      </c>
      <c r="G178" s="104"/>
    </row>
    <row r="179" spans="1:7" s="8" customFormat="1" ht="25.5" x14ac:dyDescent="0.25">
      <c r="A179" s="100">
        <v>3</v>
      </c>
      <c r="B179" s="54" t="s">
        <v>152</v>
      </c>
      <c r="C179" s="39">
        <v>1</v>
      </c>
      <c r="D179" s="41" t="s">
        <v>3</v>
      </c>
      <c r="E179" s="42"/>
      <c r="F179" s="166">
        <f t="shared" si="3"/>
        <v>0</v>
      </c>
      <c r="G179" s="104"/>
    </row>
    <row r="180" spans="1:7" ht="38.25" x14ac:dyDescent="0.25">
      <c r="A180" s="100">
        <v>4</v>
      </c>
      <c r="B180" s="54" t="s">
        <v>153</v>
      </c>
      <c r="C180" s="39">
        <v>1</v>
      </c>
      <c r="D180" s="41" t="s">
        <v>3</v>
      </c>
      <c r="E180" s="42"/>
      <c r="F180" s="166">
        <f t="shared" si="3"/>
        <v>0</v>
      </c>
      <c r="G180" s="104"/>
    </row>
    <row r="181" spans="1:7" x14ac:dyDescent="0.25">
      <c r="A181" s="100">
        <v>5</v>
      </c>
      <c r="B181" s="54" t="s">
        <v>154</v>
      </c>
      <c r="C181" s="39">
        <v>1</v>
      </c>
      <c r="D181" s="41" t="s">
        <v>3</v>
      </c>
      <c r="E181" s="42"/>
      <c r="F181" s="166">
        <f t="shared" si="3"/>
        <v>0</v>
      </c>
      <c r="G181" s="104"/>
    </row>
    <row r="182" spans="1:7" ht="25.5" x14ac:dyDescent="0.25">
      <c r="A182" s="100">
        <v>6</v>
      </c>
      <c r="B182" s="54" t="s">
        <v>155</v>
      </c>
      <c r="C182" s="39">
        <v>2</v>
      </c>
      <c r="D182" s="41" t="s">
        <v>3</v>
      </c>
      <c r="E182" s="42"/>
      <c r="F182" s="166">
        <f t="shared" si="3"/>
        <v>0</v>
      </c>
      <c r="G182" s="104"/>
    </row>
    <row r="183" spans="1:7" x14ac:dyDescent="0.25">
      <c r="A183" s="100">
        <v>7</v>
      </c>
      <c r="B183" s="54" t="s">
        <v>156</v>
      </c>
      <c r="C183" s="39">
        <v>1</v>
      </c>
      <c r="D183" s="41" t="s">
        <v>3</v>
      </c>
      <c r="E183" s="42"/>
      <c r="F183" s="166">
        <f t="shared" si="3"/>
        <v>0</v>
      </c>
      <c r="G183" s="104"/>
    </row>
    <row r="184" spans="1:7" ht="4.5" customHeight="1" x14ac:dyDescent="0.25">
      <c r="A184" s="100"/>
      <c r="B184" s="54"/>
      <c r="C184" s="39"/>
      <c r="D184" s="41"/>
      <c r="E184" s="42"/>
      <c r="F184" s="166">
        <f t="shared" si="3"/>
        <v>0</v>
      </c>
      <c r="G184" s="104"/>
    </row>
    <row r="185" spans="1:7" x14ac:dyDescent="0.25">
      <c r="A185" s="91" t="s">
        <v>177</v>
      </c>
      <c r="B185" s="50" t="s">
        <v>157</v>
      </c>
      <c r="C185" s="39"/>
      <c r="D185" s="41"/>
      <c r="E185" s="42"/>
      <c r="F185" s="166">
        <f t="shared" si="3"/>
        <v>0</v>
      </c>
      <c r="G185" s="104"/>
    </row>
    <row r="186" spans="1:7" ht="25.5" x14ac:dyDescent="0.25">
      <c r="A186" s="100">
        <v>1</v>
      </c>
      <c r="B186" s="54" t="s">
        <v>158</v>
      </c>
      <c r="C186" s="39">
        <v>1</v>
      </c>
      <c r="D186" s="41" t="s">
        <v>3</v>
      </c>
      <c r="E186" s="42"/>
      <c r="F186" s="166">
        <f t="shared" si="3"/>
        <v>0</v>
      </c>
      <c r="G186" s="104"/>
    </row>
    <row r="187" spans="1:7" x14ac:dyDescent="0.25">
      <c r="A187" s="100">
        <v>2</v>
      </c>
      <c r="B187" s="54" t="s">
        <v>159</v>
      </c>
      <c r="C187" s="39">
        <v>1</v>
      </c>
      <c r="D187" s="41" t="s">
        <v>3</v>
      </c>
      <c r="E187" s="42"/>
      <c r="F187" s="166">
        <f t="shared" si="3"/>
        <v>0</v>
      </c>
      <c r="G187" s="104"/>
    </row>
    <row r="188" spans="1:7" s="6" customFormat="1" x14ac:dyDescent="0.25">
      <c r="A188" s="100">
        <v>3</v>
      </c>
      <c r="B188" s="54" t="s">
        <v>160</v>
      </c>
      <c r="C188" s="39">
        <v>1</v>
      </c>
      <c r="D188" s="41" t="s">
        <v>3</v>
      </c>
      <c r="E188" s="42"/>
      <c r="F188" s="166">
        <f t="shared" si="3"/>
        <v>0</v>
      </c>
      <c r="G188" s="104"/>
    </row>
    <row r="189" spans="1:7" s="6" customFormat="1" ht="6" customHeight="1" x14ac:dyDescent="0.25">
      <c r="A189" s="100"/>
      <c r="B189" s="54"/>
      <c r="C189" s="39"/>
      <c r="D189" s="41"/>
      <c r="E189" s="42"/>
      <c r="F189" s="166"/>
      <c r="G189" s="104"/>
    </row>
    <row r="190" spans="1:7" x14ac:dyDescent="0.25">
      <c r="A190" s="91" t="s">
        <v>185</v>
      </c>
      <c r="B190" s="50" t="s">
        <v>163</v>
      </c>
      <c r="C190" s="39"/>
      <c r="D190" s="41"/>
      <c r="E190" s="42"/>
      <c r="F190" s="166"/>
      <c r="G190" s="104"/>
    </row>
    <row r="191" spans="1:7" ht="84.75" customHeight="1" x14ac:dyDescent="0.25">
      <c r="A191" s="100">
        <v>1</v>
      </c>
      <c r="B191" s="54" t="s">
        <v>164</v>
      </c>
      <c r="C191" s="39">
        <v>3</v>
      </c>
      <c r="D191" s="41" t="s">
        <v>10</v>
      </c>
      <c r="E191" s="42"/>
      <c r="F191" s="167">
        <f t="shared" si="3"/>
        <v>0</v>
      </c>
      <c r="G191" s="152"/>
    </row>
    <row r="192" spans="1:7" ht="80.25" customHeight="1" x14ac:dyDescent="0.25">
      <c r="A192" s="128">
        <v>2</v>
      </c>
      <c r="B192" s="123" t="s">
        <v>165</v>
      </c>
      <c r="C192" s="124">
        <v>3</v>
      </c>
      <c r="D192" s="126" t="s">
        <v>10</v>
      </c>
      <c r="E192" s="125"/>
      <c r="F192" s="167">
        <f t="shared" si="3"/>
        <v>0</v>
      </c>
      <c r="G192" s="152"/>
    </row>
    <row r="193" spans="1:12" ht="94.5" customHeight="1" x14ac:dyDescent="0.25">
      <c r="A193" s="100">
        <v>3</v>
      </c>
      <c r="B193" s="54" t="s">
        <v>166</v>
      </c>
      <c r="C193" s="39">
        <v>4</v>
      </c>
      <c r="D193" s="41" t="s">
        <v>10</v>
      </c>
      <c r="E193" s="42"/>
      <c r="F193" s="167">
        <f t="shared" si="3"/>
        <v>0</v>
      </c>
      <c r="G193" s="152"/>
    </row>
    <row r="194" spans="1:12" ht="108.75" customHeight="1" x14ac:dyDescent="0.25">
      <c r="A194" s="100">
        <v>4</v>
      </c>
      <c r="B194" s="54" t="s">
        <v>167</v>
      </c>
      <c r="C194" s="39">
        <v>3</v>
      </c>
      <c r="D194" s="41" t="s">
        <v>10</v>
      </c>
      <c r="E194" s="42"/>
      <c r="F194" s="167">
        <f t="shared" si="3"/>
        <v>0</v>
      </c>
      <c r="G194" s="152"/>
    </row>
    <row r="195" spans="1:12" s="16" customFormat="1" ht="69.75" customHeight="1" x14ac:dyDescent="0.25">
      <c r="A195" s="100">
        <v>5</v>
      </c>
      <c r="B195" s="54" t="s">
        <v>168</v>
      </c>
      <c r="C195" s="39">
        <v>4</v>
      </c>
      <c r="D195" s="41" t="s">
        <v>10</v>
      </c>
      <c r="E195" s="42"/>
      <c r="F195" s="167">
        <f t="shared" si="3"/>
        <v>0</v>
      </c>
      <c r="G195" s="152"/>
      <c r="H195" s="4"/>
      <c r="I195" s="4"/>
      <c r="J195" s="4"/>
      <c r="K195" s="4"/>
      <c r="L195" s="4"/>
    </row>
    <row r="196" spans="1:12" s="16" customFormat="1" ht="77.25" customHeight="1" x14ac:dyDescent="0.25">
      <c r="A196" s="100">
        <v>6</v>
      </c>
      <c r="B196" s="54" t="s">
        <v>169</v>
      </c>
      <c r="C196" s="39">
        <v>4</v>
      </c>
      <c r="D196" s="41" t="s">
        <v>10</v>
      </c>
      <c r="E196" s="42"/>
      <c r="F196" s="167">
        <f t="shared" si="3"/>
        <v>0</v>
      </c>
      <c r="G196" s="152"/>
      <c r="H196" s="4"/>
      <c r="I196" s="4"/>
      <c r="J196" s="4"/>
      <c r="K196" s="4"/>
      <c r="L196" s="4"/>
    </row>
    <row r="197" spans="1:12" s="16" customFormat="1" ht="72" customHeight="1" x14ac:dyDescent="0.25">
      <c r="A197" s="100">
        <v>7</v>
      </c>
      <c r="B197" s="54" t="s">
        <v>170</v>
      </c>
      <c r="C197" s="39">
        <v>10</v>
      </c>
      <c r="D197" s="41" t="s">
        <v>10</v>
      </c>
      <c r="E197" s="42"/>
      <c r="F197" s="167">
        <f t="shared" si="3"/>
        <v>0</v>
      </c>
      <c r="G197" s="152"/>
      <c r="H197" s="4"/>
      <c r="I197" s="4"/>
      <c r="J197" s="4"/>
      <c r="K197" s="4"/>
      <c r="L197" s="4"/>
    </row>
    <row r="198" spans="1:12" s="16" customFormat="1" ht="74.25" customHeight="1" x14ac:dyDescent="0.25">
      <c r="A198" s="100">
        <v>8</v>
      </c>
      <c r="B198" s="54" t="s">
        <v>171</v>
      </c>
      <c r="C198" s="39">
        <v>1.5</v>
      </c>
      <c r="D198" s="41" t="s">
        <v>10</v>
      </c>
      <c r="E198" s="42"/>
      <c r="F198" s="167">
        <f t="shared" si="3"/>
        <v>0</v>
      </c>
      <c r="G198" s="152"/>
      <c r="H198" s="4"/>
      <c r="I198" s="4"/>
      <c r="J198" s="4"/>
      <c r="K198" s="4"/>
      <c r="L198" s="4"/>
    </row>
    <row r="199" spans="1:12" s="16" customFormat="1" ht="75" customHeight="1" x14ac:dyDescent="0.25">
      <c r="A199" s="100">
        <v>9</v>
      </c>
      <c r="B199" s="54" t="s">
        <v>172</v>
      </c>
      <c r="C199" s="39">
        <v>2</v>
      </c>
      <c r="D199" s="41" t="s">
        <v>10</v>
      </c>
      <c r="E199" s="42"/>
      <c r="F199" s="167">
        <f t="shared" si="3"/>
        <v>0</v>
      </c>
      <c r="G199" s="152"/>
      <c r="H199" s="4"/>
      <c r="I199" s="4"/>
      <c r="J199" s="4"/>
      <c r="K199" s="4"/>
      <c r="L199" s="4"/>
    </row>
    <row r="200" spans="1:12" s="16" customFormat="1" ht="65.25" customHeight="1" x14ac:dyDescent="0.25">
      <c r="A200" s="100">
        <v>10</v>
      </c>
      <c r="B200" s="54" t="s">
        <v>173</v>
      </c>
      <c r="C200" s="39">
        <v>2.5</v>
      </c>
      <c r="D200" s="41" t="s">
        <v>10</v>
      </c>
      <c r="E200" s="42"/>
      <c r="F200" s="167">
        <f t="shared" si="3"/>
        <v>0</v>
      </c>
      <c r="G200" s="152"/>
      <c r="H200" s="4"/>
      <c r="I200" s="4"/>
      <c r="J200" s="4"/>
      <c r="K200" s="4"/>
      <c r="L200" s="4"/>
    </row>
    <row r="201" spans="1:12" s="16" customFormat="1" ht="66.75" customHeight="1" x14ac:dyDescent="0.25">
      <c r="A201" s="100">
        <v>11</v>
      </c>
      <c r="B201" s="54" t="s">
        <v>174</v>
      </c>
      <c r="C201" s="39">
        <v>2.5</v>
      </c>
      <c r="D201" s="41" t="s">
        <v>10</v>
      </c>
      <c r="E201" s="42"/>
      <c r="F201" s="167">
        <f t="shared" si="3"/>
        <v>0</v>
      </c>
      <c r="G201" s="152"/>
      <c r="H201" s="4"/>
      <c r="I201" s="4"/>
      <c r="J201" s="4"/>
      <c r="K201" s="4"/>
      <c r="L201" s="4"/>
    </row>
    <row r="202" spans="1:12" s="16" customFormat="1" ht="66.75" customHeight="1" x14ac:dyDescent="0.25">
      <c r="A202" s="128">
        <v>12</v>
      </c>
      <c r="B202" s="123" t="s">
        <v>175</v>
      </c>
      <c r="C202" s="124">
        <v>4.5</v>
      </c>
      <c r="D202" s="126" t="s">
        <v>10</v>
      </c>
      <c r="E202" s="125"/>
      <c r="F202" s="167">
        <f t="shared" si="3"/>
        <v>0</v>
      </c>
      <c r="G202" s="152"/>
      <c r="H202" s="4"/>
      <c r="I202" s="4"/>
      <c r="J202" s="4"/>
      <c r="K202" s="4"/>
      <c r="L202" s="4"/>
    </row>
    <row r="203" spans="1:12" s="16" customFormat="1" ht="60" customHeight="1" x14ac:dyDescent="0.25">
      <c r="A203" s="100">
        <v>13</v>
      </c>
      <c r="B203" s="54" t="s">
        <v>176</v>
      </c>
      <c r="C203" s="39">
        <v>4.5</v>
      </c>
      <c r="D203" s="41" t="s">
        <v>10</v>
      </c>
      <c r="E203" s="42"/>
      <c r="F203" s="167">
        <f t="shared" si="3"/>
        <v>0</v>
      </c>
      <c r="G203" s="152"/>
      <c r="H203" s="4"/>
      <c r="I203" s="4"/>
      <c r="J203" s="4"/>
      <c r="K203" s="4"/>
      <c r="L203" s="4"/>
    </row>
    <row r="204" spans="1:12" s="25" customFormat="1" x14ac:dyDescent="0.25">
      <c r="A204" s="101"/>
      <c r="B204" s="21" t="s">
        <v>12</v>
      </c>
      <c r="C204" s="22"/>
      <c r="D204" s="23"/>
      <c r="E204" s="144"/>
      <c r="F204" s="24">
        <f>SUM(F12:F203)</f>
        <v>0</v>
      </c>
      <c r="G204" s="104"/>
    </row>
    <row r="205" spans="1:12" s="16" customFormat="1" x14ac:dyDescent="0.25">
      <c r="A205" s="89"/>
      <c r="B205" s="54"/>
      <c r="C205" s="39"/>
      <c r="D205" s="41"/>
      <c r="E205" s="42"/>
      <c r="F205" s="42"/>
      <c r="G205" s="104"/>
      <c r="H205" s="4"/>
      <c r="I205" s="4"/>
      <c r="J205" s="4"/>
      <c r="K205" s="4"/>
      <c r="L205" s="4"/>
    </row>
    <row r="206" spans="1:12" s="16" customFormat="1" x14ac:dyDescent="0.25">
      <c r="A206" s="86" t="s">
        <v>17</v>
      </c>
      <c r="B206" s="43" t="s">
        <v>13</v>
      </c>
      <c r="C206" s="70"/>
      <c r="D206" s="71"/>
      <c r="E206" s="42"/>
      <c r="F206" s="145"/>
      <c r="G206" s="104"/>
      <c r="H206" s="4"/>
      <c r="I206" s="4"/>
      <c r="J206" s="4"/>
      <c r="K206" s="4"/>
      <c r="L206" s="4"/>
    </row>
    <row r="207" spans="1:12" s="16" customFormat="1" ht="63.75" x14ac:dyDescent="0.25">
      <c r="A207" s="100">
        <v>1</v>
      </c>
      <c r="B207" s="44" t="s">
        <v>14</v>
      </c>
      <c r="C207" s="70">
        <v>2</v>
      </c>
      <c r="D207" s="71" t="s">
        <v>3</v>
      </c>
      <c r="E207" s="42"/>
      <c r="F207" s="167">
        <f t="shared" ref="F207:F208" si="4">ROUND(E207*C207,2)</f>
        <v>0</v>
      </c>
      <c r="G207" s="104"/>
      <c r="H207" s="4"/>
      <c r="I207" s="4"/>
      <c r="J207" s="4"/>
      <c r="K207" s="4"/>
      <c r="L207" s="4"/>
    </row>
    <row r="208" spans="1:12" s="16" customFormat="1" ht="25.5" x14ac:dyDescent="0.25">
      <c r="A208" s="100">
        <v>2</v>
      </c>
      <c r="B208" s="72" t="s">
        <v>15</v>
      </c>
      <c r="C208" s="151"/>
      <c r="D208" s="71" t="s">
        <v>20</v>
      </c>
      <c r="E208" s="42"/>
      <c r="F208" s="167">
        <f t="shared" si="4"/>
        <v>0</v>
      </c>
      <c r="G208" s="104"/>
      <c r="H208" s="4"/>
      <c r="I208" s="4"/>
      <c r="J208" s="4"/>
      <c r="K208" s="4"/>
      <c r="L208" s="4"/>
    </row>
    <row r="209" spans="1:12" s="16" customFormat="1" x14ac:dyDescent="0.2">
      <c r="A209" s="26"/>
      <c r="B209" s="30" t="s">
        <v>197</v>
      </c>
      <c r="C209" s="27"/>
      <c r="D209" s="27"/>
      <c r="E209" s="144"/>
      <c r="F209" s="24">
        <f>SUM(F207:F208)</f>
        <v>0</v>
      </c>
      <c r="G209" s="104"/>
      <c r="H209" s="4"/>
      <c r="I209" s="4"/>
      <c r="J209" s="4"/>
      <c r="K209" s="4"/>
      <c r="L209" s="4"/>
    </row>
    <row r="210" spans="1:12" s="16" customFormat="1" x14ac:dyDescent="0.2">
      <c r="A210" s="45"/>
      <c r="B210" s="73"/>
      <c r="C210" s="74"/>
      <c r="D210" s="74"/>
      <c r="E210" s="42"/>
      <c r="F210" s="75"/>
      <c r="G210" s="104"/>
      <c r="H210" s="4"/>
      <c r="I210" s="4"/>
      <c r="J210" s="4"/>
      <c r="K210" s="4"/>
      <c r="L210" s="4"/>
    </row>
    <row r="211" spans="1:12" s="16" customFormat="1" ht="13.5" thickBot="1" x14ac:dyDescent="0.25">
      <c r="A211" s="106"/>
      <c r="B211" s="107" t="s">
        <v>16</v>
      </c>
      <c r="C211" s="108"/>
      <c r="D211" s="109"/>
      <c r="E211" s="146"/>
      <c r="F211" s="147">
        <f>+F209+F204</f>
        <v>0</v>
      </c>
      <c r="H211" s="4"/>
      <c r="I211" s="4"/>
      <c r="J211" s="4"/>
      <c r="K211" s="4"/>
      <c r="L211" s="4"/>
    </row>
    <row r="212" spans="1:12" s="16" customFormat="1" x14ac:dyDescent="0.2">
      <c r="A212" s="26"/>
      <c r="B212" s="30" t="s">
        <v>16</v>
      </c>
      <c r="C212" s="27"/>
      <c r="D212" s="27"/>
      <c r="E212" s="148"/>
      <c r="F212" s="149">
        <f>+F211</f>
        <v>0</v>
      </c>
      <c r="H212" s="4"/>
      <c r="I212" s="4"/>
      <c r="J212" s="4"/>
      <c r="K212" s="4"/>
      <c r="L212" s="4"/>
    </row>
    <row r="213" spans="1:12" s="16" customFormat="1" x14ac:dyDescent="0.2">
      <c r="A213" s="45"/>
      <c r="B213" s="76"/>
      <c r="C213" s="74"/>
      <c r="D213" s="74"/>
      <c r="E213" s="82"/>
      <c r="F213" s="75"/>
      <c r="H213" s="4"/>
      <c r="I213" s="4"/>
      <c r="J213" s="4"/>
      <c r="K213" s="4"/>
      <c r="L213" s="4"/>
    </row>
    <row r="214" spans="1:12" s="16" customFormat="1" x14ac:dyDescent="0.2">
      <c r="A214" s="45"/>
      <c r="B214" s="78" t="s">
        <v>31</v>
      </c>
      <c r="C214" s="74"/>
      <c r="D214" s="74"/>
      <c r="E214" s="82"/>
      <c r="F214" s="42"/>
      <c r="H214" s="4"/>
      <c r="I214" s="4"/>
      <c r="J214" s="4"/>
      <c r="K214" s="4"/>
      <c r="L214" s="4"/>
    </row>
    <row r="215" spans="1:12" s="16" customFormat="1" x14ac:dyDescent="0.2">
      <c r="A215" s="45"/>
      <c r="B215" s="79" t="s">
        <v>32</v>
      </c>
      <c r="C215" s="80">
        <v>0.1</v>
      </c>
      <c r="D215" s="81"/>
      <c r="E215" s="82"/>
      <c r="F215" s="167">
        <f>ROUND($F$212*C215,2)</f>
        <v>0</v>
      </c>
      <c r="H215" s="4"/>
      <c r="I215" s="4"/>
      <c r="J215" s="4"/>
      <c r="K215" s="4"/>
      <c r="L215" s="4"/>
    </row>
    <row r="216" spans="1:12" s="16" customFormat="1" x14ac:dyDescent="0.2">
      <c r="A216" s="45"/>
      <c r="B216" s="79" t="s">
        <v>33</v>
      </c>
      <c r="C216" s="80">
        <v>0.03</v>
      </c>
      <c r="D216" s="81"/>
      <c r="E216" s="82"/>
      <c r="F216" s="167">
        <f t="shared" ref="F216:F226" si="5">ROUND($F$212*C216,2)</f>
        <v>0</v>
      </c>
      <c r="H216" s="4"/>
      <c r="I216" s="4"/>
      <c r="J216" s="4"/>
      <c r="K216" s="4"/>
      <c r="L216" s="4"/>
    </row>
    <row r="217" spans="1:12" s="16" customFormat="1" x14ac:dyDescent="0.2">
      <c r="A217" s="45"/>
      <c r="B217" s="79" t="s">
        <v>34</v>
      </c>
      <c r="C217" s="80">
        <v>0.04</v>
      </c>
      <c r="D217" s="81"/>
      <c r="E217" s="82"/>
      <c r="F217" s="167">
        <f t="shared" si="5"/>
        <v>0</v>
      </c>
      <c r="H217" s="4"/>
      <c r="I217" s="4"/>
      <c r="J217" s="4"/>
      <c r="K217" s="4"/>
      <c r="L217" s="4"/>
    </row>
    <row r="218" spans="1:12" s="16" customFormat="1" x14ac:dyDescent="0.2">
      <c r="A218" s="45"/>
      <c r="B218" s="79" t="s">
        <v>35</v>
      </c>
      <c r="C218" s="80">
        <v>0.05</v>
      </c>
      <c r="D218" s="81"/>
      <c r="E218" s="82"/>
      <c r="F218" s="167">
        <f t="shared" si="5"/>
        <v>0</v>
      </c>
      <c r="H218" s="4"/>
      <c r="I218" s="4"/>
      <c r="J218" s="4"/>
      <c r="K218" s="4"/>
      <c r="L218" s="4"/>
    </row>
    <row r="219" spans="1:12" s="16" customFormat="1" x14ac:dyDescent="0.2">
      <c r="A219" s="45"/>
      <c r="B219" s="79" t="s">
        <v>36</v>
      </c>
      <c r="C219" s="80">
        <v>0.04</v>
      </c>
      <c r="D219" s="81"/>
      <c r="E219" s="82"/>
      <c r="F219" s="167">
        <f t="shared" si="5"/>
        <v>0</v>
      </c>
      <c r="H219" s="4"/>
      <c r="I219" s="4"/>
      <c r="J219" s="4"/>
      <c r="K219" s="4"/>
      <c r="L219" s="4"/>
    </row>
    <row r="220" spans="1:12" s="16" customFormat="1" x14ac:dyDescent="0.2">
      <c r="A220" s="45"/>
      <c r="B220" s="79" t="s">
        <v>37</v>
      </c>
      <c r="C220" s="80">
        <v>0.01</v>
      </c>
      <c r="D220" s="81"/>
      <c r="E220" s="82"/>
      <c r="F220" s="167">
        <f t="shared" si="5"/>
        <v>0</v>
      </c>
      <c r="H220" s="4"/>
      <c r="I220" s="4"/>
      <c r="J220" s="4"/>
      <c r="K220" s="4"/>
      <c r="L220" s="4"/>
    </row>
    <row r="221" spans="1:12" s="16" customFormat="1" x14ac:dyDescent="0.25">
      <c r="A221" s="45"/>
      <c r="B221" s="105" t="s">
        <v>204</v>
      </c>
      <c r="C221" s="80">
        <v>1.7999999999999999E-2</v>
      </c>
      <c r="D221" s="81"/>
      <c r="E221" s="82"/>
      <c r="F221" s="167">
        <f t="shared" si="5"/>
        <v>0</v>
      </c>
      <c r="H221" s="4"/>
      <c r="I221" s="4"/>
      <c r="J221" s="4"/>
      <c r="K221" s="4"/>
      <c r="L221" s="4"/>
    </row>
    <row r="222" spans="1:12" s="16" customFormat="1" x14ac:dyDescent="0.2">
      <c r="A222" s="45"/>
      <c r="B222" s="79" t="s">
        <v>38</v>
      </c>
      <c r="C222" s="80">
        <v>1E-3</v>
      </c>
      <c r="D222" s="81"/>
      <c r="E222" s="82"/>
      <c r="F222" s="167">
        <f t="shared" si="5"/>
        <v>0</v>
      </c>
      <c r="H222" s="4"/>
      <c r="I222" s="4"/>
      <c r="J222" s="4"/>
      <c r="K222" s="4"/>
      <c r="L222" s="4"/>
    </row>
    <row r="223" spans="1:12" s="16" customFormat="1" x14ac:dyDescent="0.2">
      <c r="A223" s="45"/>
      <c r="B223" s="79" t="s">
        <v>39</v>
      </c>
      <c r="C223" s="80">
        <v>0.05</v>
      </c>
      <c r="D223" s="81"/>
      <c r="E223" s="82"/>
      <c r="F223" s="167">
        <f t="shared" si="5"/>
        <v>0</v>
      </c>
      <c r="H223" s="4"/>
      <c r="I223" s="4"/>
      <c r="J223" s="4"/>
      <c r="K223" s="4"/>
      <c r="L223" s="4"/>
    </row>
    <row r="224" spans="1:12" s="16" customFormat="1" x14ac:dyDescent="0.2">
      <c r="A224" s="83"/>
      <c r="B224" s="79" t="s">
        <v>40</v>
      </c>
      <c r="C224" s="80">
        <v>0.1</v>
      </c>
      <c r="D224" s="81"/>
      <c r="E224" s="82"/>
      <c r="F224" s="167">
        <f t="shared" si="5"/>
        <v>0</v>
      </c>
      <c r="H224" s="4"/>
      <c r="I224" s="4"/>
      <c r="J224" s="4"/>
      <c r="K224" s="4"/>
      <c r="L224" s="4"/>
    </row>
    <row r="225" spans="1:12" s="16" customFormat="1" ht="25.5" x14ac:dyDescent="0.2">
      <c r="A225" s="45"/>
      <c r="B225" s="84" t="s">
        <v>41</v>
      </c>
      <c r="C225" s="80">
        <v>0.03</v>
      </c>
      <c r="D225" s="81"/>
      <c r="E225" s="82"/>
      <c r="F225" s="167">
        <f t="shared" si="5"/>
        <v>0</v>
      </c>
      <c r="H225" s="4"/>
      <c r="I225" s="4"/>
      <c r="J225" s="4"/>
      <c r="K225" s="4"/>
      <c r="L225" s="4"/>
    </row>
    <row r="226" spans="1:12" s="16" customFormat="1" x14ac:dyDescent="0.2">
      <c r="A226" s="49"/>
      <c r="B226" s="79" t="s">
        <v>42</v>
      </c>
      <c r="C226" s="80">
        <v>1.4999999999999999E-2</v>
      </c>
      <c r="D226" s="81"/>
      <c r="E226" s="82"/>
      <c r="F226" s="167">
        <f t="shared" si="5"/>
        <v>0</v>
      </c>
      <c r="H226" s="4"/>
      <c r="I226" s="4"/>
      <c r="J226" s="4"/>
      <c r="K226" s="4"/>
      <c r="L226" s="4"/>
    </row>
    <row r="227" spans="1:12" s="16" customFormat="1" x14ac:dyDescent="0.2">
      <c r="A227" s="161"/>
      <c r="B227" s="162" t="s">
        <v>43</v>
      </c>
      <c r="C227" s="163"/>
      <c r="D227" s="164"/>
      <c r="E227" s="165"/>
      <c r="F227" s="24">
        <f>SUM(F215:F226)</f>
        <v>0</v>
      </c>
      <c r="H227" s="4"/>
      <c r="I227" s="4"/>
      <c r="J227" s="4"/>
      <c r="K227" s="4"/>
      <c r="L227" s="4"/>
    </row>
    <row r="228" spans="1:12" s="16" customFormat="1" x14ac:dyDescent="0.2">
      <c r="A228" s="49"/>
      <c r="B228" s="78"/>
      <c r="C228" s="77"/>
      <c r="D228" s="71"/>
      <c r="E228" s="150"/>
      <c r="F228" s="140"/>
      <c r="H228" s="4"/>
      <c r="I228" s="4"/>
      <c r="J228" s="4"/>
      <c r="K228" s="4"/>
      <c r="L228" s="4"/>
    </row>
    <row r="229" spans="1:12" s="16" customFormat="1" x14ac:dyDescent="0.2">
      <c r="A229" s="156"/>
      <c r="B229" s="157" t="s">
        <v>44</v>
      </c>
      <c r="C229" s="158"/>
      <c r="D229" s="158"/>
      <c r="E229" s="159"/>
      <c r="F229" s="160">
        <f>+F227+F212</f>
        <v>0</v>
      </c>
      <c r="H229" s="4"/>
      <c r="I229" s="4"/>
      <c r="J229" s="4"/>
      <c r="K229" s="4"/>
      <c r="L229" s="4"/>
    </row>
    <row r="230" spans="1:12" s="16" customFormat="1" x14ac:dyDescent="0.25">
      <c r="A230" s="137"/>
      <c r="B230" s="137"/>
      <c r="C230" s="137"/>
      <c r="D230" s="137"/>
      <c r="E230" s="137"/>
      <c r="F230" s="137"/>
      <c r="H230" s="4"/>
      <c r="I230" s="4"/>
      <c r="J230" s="4"/>
      <c r="K230" s="4"/>
      <c r="L230" s="4"/>
    </row>
    <row r="231" spans="1:12" s="16" customFormat="1" x14ac:dyDescent="0.2">
      <c r="A231" s="14"/>
      <c r="B231" s="32"/>
      <c r="C231" s="3"/>
      <c r="D231" s="3"/>
      <c r="E231" s="3"/>
      <c r="F231" s="1"/>
      <c r="H231" s="4"/>
      <c r="I231" s="4"/>
      <c r="J231" s="4"/>
      <c r="K231" s="4"/>
      <c r="L231" s="4"/>
    </row>
    <row r="232" spans="1:12" s="16" customFormat="1" x14ac:dyDescent="0.2">
      <c r="A232" s="11"/>
      <c r="B232" s="31"/>
      <c r="C232" s="13"/>
      <c r="D232" s="9"/>
      <c r="E232" s="10"/>
      <c r="F232" s="20"/>
      <c r="H232" s="4"/>
      <c r="I232" s="4"/>
      <c r="J232" s="4"/>
      <c r="K232" s="4"/>
      <c r="L232" s="4"/>
    </row>
    <row r="233" spans="1:12" s="16" customFormat="1" x14ac:dyDescent="0.2">
      <c r="A233" s="11"/>
      <c r="B233" s="31"/>
      <c r="C233" s="13"/>
      <c r="D233" s="9"/>
      <c r="E233" s="10"/>
      <c r="F233" s="20"/>
      <c r="H233" s="4"/>
      <c r="I233" s="4"/>
      <c r="J233" s="4"/>
      <c r="K233" s="4"/>
      <c r="L233" s="4"/>
    </row>
    <row r="234" spans="1:12" s="16" customFormat="1" x14ac:dyDescent="0.2">
      <c r="A234" s="11"/>
      <c r="B234" s="31"/>
      <c r="C234" s="13"/>
      <c r="D234" s="9"/>
      <c r="E234" s="10"/>
      <c r="F234" s="20"/>
      <c r="H234" s="4"/>
      <c r="I234" s="4"/>
      <c r="J234" s="4"/>
      <c r="K234" s="4"/>
      <c r="L234" s="4"/>
    </row>
    <row r="235" spans="1:12" s="16" customFormat="1" x14ac:dyDescent="0.2">
      <c r="A235" s="11"/>
      <c r="B235" s="31"/>
      <c r="C235" s="13"/>
      <c r="D235" s="9"/>
      <c r="E235" s="10"/>
      <c r="F235" s="20"/>
      <c r="H235" s="4"/>
      <c r="I235" s="4"/>
      <c r="J235" s="4"/>
      <c r="K235" s="4"/>
      <c r="L235" s="4"/>
    </row>
    <row r="236" spans="1:12" s="16" customFormat="1" x14ac:dyDescent="0.2">
      <c r="A236" s="11"/>
      <c r="B236" s="31"/>
      <c r="C236" s="13"/>
      <c r="D236" s="9"/>
      <c r="E236" s="10"/>
      <c r="F236" s="20"/>
      <c r="H236" s="4"/>
      <c r="I236" s="4"/>
      <c r="J236" s="4"/>
      <c r="K236" s="4"/>
      <c r="L236" s="4"/>
    </row>
    <row r="237" spans="1:12" s="16" customFormat="1" ht="28.5" customHeight="1" x14ac:dyDescent="0.2">
      <c r="A237" s="11"/>
      <c r="B237" s="31"/>
      <c r="C237" s="13"/>
      <c r="D237" s="9"/>
      <c r="E237" s="10"/>
      <c r="F237" s="20"/>
      <c r="H237" s="4"/>
      <c r="I237" s="4"/>
      <c r="J237" s="4"/>
      <c r="K237" s="4"/>
      <c r="L237" s="4"/>
    </row>
    <row r="238" spans="1:12" s="16" customFormat="1" x14ac:dyDescent="0.2">
      <c r="A238" s="11"/>
      <c r="B238" s="31"/>
      <c r="C238" s="13"/>
      <c r="D238" s="9"/>
      <c r="E238" s="10"/>
      <c r="F238" s="20"/>
      <c r="H238" s="4"/>
      <c r="I238" s="4"/>
      <c r="J238" s="4"/>
      <c r="K238" s="4"/>
      <c r="L238" s="4"/>
    </row>
    <row r="239" spans="1:12" s="16" customFormat="1" x14ac:dyDescent="0.2">
      <c r="A239" s="11"/>
      <c r="B239" s="31"/>
      <c r="C239" s="13"/>
      <c r="D239" s="9"/>
      <c r="E239" s="10"/>
      <c r="F239" s="20"/>
      <c r="H239" s="4"/>
      <c r="I239" s="4"/>
      <c r="J239" s="4"/>
      <c r="K239" s="4"/>
      <c r="L239" s="4"/>
    </row>
    <row r="240" spans="1:12" s="16" customFormat="1" x14ac:dyDescent="0.2">
      <c r="A240" s="11"/>
      <c r="B240" s="31"/>
      <c r="C240" s="13"/>
      <c r="D240" s="9"/>
      <c r="E240" s="10"/>
      <c r="F240" s="20"/>
      <c r="H240" s="4"/>
      <c r="I240" s="4"/>
      <c r="J240" s="4"/>
      <c r="K240" s="4"/>
      <c r="L240" s="4"/>
    </row>
    <row r="241" spans="1:12" s="16" customFormat="1" x14ac:dyDescent="0.2">
      <c r="A241" s="11"/>
      <c r="B241" s="31"/>
      <c r="C241" s="13"/>
      <c r="D241" s="9"/>
      <c r="E241" s="10"/>
      <c r="F241" s="20"/>
      <c r="H241" s="4"/>
      <c r="I241" s="4"/>
      <c r="J241" s="4"/>
      <c r="K241" s="4"/>
      <c r="L241" s="4"/>
    </row>
    <row r="242" spans="1:12" s="16" customFormat="1" x14ac:dyDescent="0.2">
      <c r="A242" s="11"/>
      <c r="B242" s="31"/>
      <c r="C242" s="13"/>
      <c r="D242" s="9"/>
      <c r="E242" s="10"/>
      <c r="F242" s="20"/>
      <c r="H242" s="4"/>
      <c r="I242" s="4"/>
      <c r="J242" s="4"/>
      <c r="K242" s="4"/>
      <c r="L242" s="4"/>
    </row>
    <row r="243" spans="1:12" s="16" customFormat="1" x14ac:dyDescent="0.2">
      <c r="A243" s="11"/>
      <c r="B243" s="31"/>
      <c r="C243" s="13"/>
      <c r="D243" s="9"/>
      <c r="E243" s="10"/>
      <c r="F243" s="20"/>
      <c r="H243" s="4"/>
      <c r="I243" s="4"/>
      <c r="J243" s="4"/>
      <c r="K243" s="4"/>
      <c r="L243" s="4"/>
    </row>
    <row r="244" spans="1:12" s="16" customFormat="1" x14ac:dyDescent="0.2">
      <c r="A244" s="11"/>
      <c r="B244" s="31"/>
      <c r="C244" s="13"/>
      <c r="D244" s="9"/>
      <c r="E244" s="10"/>
      <c r="F244" s="20"/>
      <c r="H244" s="4"/>
      <c r="I244" s="4"/>
      <c r="J244" s="4"/>
      <c r="K244" s="4"/>
      <c r="L244" s="4"/>
    </row>
    <row r="245" spans="1:12" s="16" customFormat="1" x14ac:dyDescent="0.2">
      <c r="A245" s="11"/>
      <c r="B245" s="31"/>
      <c r="C245" s="13"/>
      <c r="D245" s="9"/>
      <c r="E245" s="10"/>
      <c r="F245" s="20"/>
      <c r="H245" s="4"/>
      <c r="I245" s="4"/>
      <c r="J245" s="4"/>
      <c r="K245" s="4"/>
      <c r="L245" s="4"/>
    </row>
    <row r="246" spans="1:12" s="16" customFormat="1" x14ac:dyDescent="0.2">
      <c r="A246" s="11"/>
      <c r="B246" s="31"/>
      <c r="C246" s="13"/>
      <c r="D246" s="9"/>
      <c r="E246" s="10"/>
      <c r="F246" s="20"/>
      <c r="H246" s="4"/>
      <c r="I246" s="4"/>
      <c r="J246" s="4"/>
      <c r="K246" s="4"/>
      <c r="L246" s="4"/>
    </row>
    <row r="247" spans="1:12" s="16" customFormat="1" x14ac:dyDescent="0.2">
      <c r="A247" s="11"/>
      <c r="B247" s="31"/>
      <c r="C247" s="13"/>
      <c r="D247" s="9"/>
      <c r="E247" s="10"/>
      <c r="F247" s="20"/>
      <c r="H247" s="4"/>
      <c r="I247" s="4"/>
      <c r="J247" s="4"/>
      <c r="K247" s="4"/>
      <c r="L247" s="4"/>
    </row>
    <row r="248" spans="1:12" s="16" customFormat="1" x14ac:dyDescent="0.2">
      <c r="A248" s="11"/>
      <c r="B248" s="31"/>
      <c r="C248" s="13"/>
      <c r="D248" s="9"/>
      <c r="E248" s="10"/>
      <c r="F248" s="20"/>
      <c r="H248" s="4"/>
      <c r="I248" s="4"/>
      <c r="J248" s="4"/>
      <c r="K248" s="4"/>
      <c r="L248" s="4"/>
    </row>
    <row r="249" spans="1:12" s="16" customFormat="1" x14ac:dyDescent="0.2">
      <c r="A249" s="11"/>
      <c r="B249" s="31"/>
      <c r="C249" s="13"/>
      <c r="D249" s="9"/>
      <c r="E249" s="10"/>
      <c r="F249" s="20"/>
      <c r="H249" s="4"/>
      <c r="I249" s="4"/>
      <c r="J249" s="4"/>
      <c r="K249" s="4"/>
      <c r="L249" s="4"/>
    </row>
    <row r="250" spans="1:12" s="16" customFormat="1" x14ac:dyDescent="0.2">
      <c r="A250" s="11"/>
      <c r="B250" s="31"/>
      <c r="C250" s="13"/>
      <c r="D250" s="9"/>
      <c r="E250" s="10"/>
      <c r="F250" s="20"/>
      <c r="H250" s="4"/>
      <c r="I250" s="4"/>
      <c r="J250" s="4"/>
      <c r="K250" s="4"/>
      <c r="L250" s="4"/>
    </row>
    <row r="251" spans="1:12" s="16" customFormat="1" x14ac:dyDescent="0.2">
      <c r="A251" s="11"/>
      <c r="B251" s="31"/>
      <c r="C251" s="13"/>
      <c r="D251" s="9"/>
      <c r="E251" s="10"/>
      <c r="F251" s="20"/>
      <c r="H251" s="4"/>
      <c r="I251" s="4"/>
      <c r="J251" s="4"/>
      <c r="K251" s="4"/>
      <c r="L251" s="4"/>
    </row>
    <row r="252" spans="1:12" s="16" customFormat="1" x14ac:dyDescent="0.2">
      <c r="A252" s="11"/>
      <c r="B252" s="31"/>
      <c r="C252" s="13"/>
      <c r="D252" s="9"/>
      <c r="E252" s="10"/>
      <c r="F252" s="20"/>
      <c r="H252" s="4"/>
      <c r="I252" s="4"/>
      <c r="J252" s="4"/>
      <c r="K252" s="4"/>
      <c r="L252" s="4"/>
    </row>
    <row r="253" spans="1:12" s="16" customFormat="1" x14ac:dyDescent="0.2">
      <c r="A253" s="11"/>
      <c r="B253" s="31"/>
      <c r="C253" s="13"/>
      <c r="D253" s="9"/>
      <c r="E253" s="10"/>
      <c r="F253" s="20"/>
      <c r="H253" s="4"/>
      <c r="I253" s="4"/>
      <c r="J253" s="4"/>
      <c r="K253" s="4"/>
      <c r="L253" s="4"/>
    </row>
    <row r="254" spans="1:12" s="16" customFormat="1" x14ac:dyDescent="0.2">
      <c r="A254" s="11"/>
      <c r="B254" s="31"/>
      <c r="C254" s="13"/>
      <c r="D254" s="9"/>
      <c r="E254" s="10"/>
      <c r="F254" s="20"/>
      <c r="H254" s="4"/>
      <c r="I254" s="4"/>
      <c r="J254" s="4"/>
      <c r="K254" s="4"/>
      <c r="L254" s="4"/>
    </row>
    <row r="255" spans="1:12" s="16" customFormat="1" x14ac:dyDescent="0.2">
      <c r="A255" s="11"/>
      <c r="B255" s="31"/>
      <c r="C255" s="13"/>
      <c r="D255" s="9"/>
      <c r="E255" s="10"/>
      <c r="F255" s="20"/>
      <c r="H255" s="4"/>
      <c r="I255" s="4"/>
      <c r="J255" s="4"/>
      <c r="K255" s="4"/>
      <c r="L255" s="4"/>
    </row>
    <row r="256" spans="1:12" s="16" customFormat="1" x14ac:dyDescent="0.2">
      <c r="A256" s="11"/>
      <c r="B256" s="31"/>
      <c r="C256" s="13"/>
      <c r="D256" s="9"/>
      <c r="E256" s="10"/>
      <c r="F256" s="20"/>
      <c r="H256" s="4"/>
      <c r="I256" s="4"/>
      <c r="J256" s="4"/>
      <c r="K256" s="4"/>
      <c r="L256" s="4"/>
    </row>
    <row r="257" spans="1:12" s="16" customFormat="1" x14ac:dyDescent="0.2">
      <c r="A257" s="11"/>
      <c r="B257" s="31"/>
      <c r="C257" s="13"/>
      <c r="D257" s="9"/>
      <c r="E257" s="10"/>
      <c r="F257" s="20"/>
      <c r="H257" s="4"/>
      <c r="I257" s="4"/>
      <c r="J257" s="4"/>
      <c r="K257" s="4"/>
      <c r="L257" s="4"/>
    </row>
    <row r="258" spans="1:12" s="16" customFormat="1" x14ac:dyDescent="0.2">
      <c r="A258" s="11"/>
      <c r="B258" s="31"/>
      <c r="C258" s="13"/>
      <c r="D258" s="9"/>
      <c r="E258" s="10"/>
      <c r="F258" s="20"/>
      <c r="H258" s="4"/>
      <c r="I258" s="4"/>
      <c r="J258" s="4"/>
      <c r="K258" s="4"/>
      <c r="L258" s="4"/>
    </row>
    <row r="259" spans="1:12" s="16" customFormat="1" x14ac:dyDescent="0.2">
      <c r="A259" s="11"/>
      <c r="B259" s="31"/>
      <c r="C259" s="13"/>
      <c r="D259" s="9"/>
      <c r="E259" s="10"/>
      <c r="F259" s="20"/>
      <c r="H259" s="4"/>
      <c r="I259" s="4"/>
      <c r="J259" s="4"/>
      <c r="K259" s="4"/>
      <c r="L259" s="4"/>
    </row>
    <row r="260" spans="1:12" s="16" customFormat="1" x14ac:dyDescent="0.2">
      <c r="A260" s="11"/>
      <c r="B260" s="31"/>
      <c r="C260" s="13"/>
      <c r="D260" s="9"/>
      <c r="E260" s="10"/>
      <c r="F260" s="20"/>
      <c r="H260" s="4"/>
      <c r="I260" s="4"/>
      <c r="J260" s="4"/>
      <c r="K260" s="4"/>
      <c r="L260" s="4"/>
    </row>
    <row r="261" spans="1:12" s="16" customFormat="1" x14ac:dyDescent="0.2">
      <c r="A261" s="11"/>
      <c r="B261" s="31"/>
      <c r="C261" s="13"/>
      <c r="D261" s="9"/>
      <c r="E261" s="10"/>
      <c r="F261" s="20"/>
      <c r="H261" s="4"/>
      <c r="I261" s="4"/>
      <c r="J261" s="4"/>
      <c r="K261" s="4"/>
      <c r="L261" s="4"/>
    </row>
    <row r="262" spans="1:12" s="16" customFormat="1" x14ac:dyDescent="0.2">
      <c r="A262" s="11"/>
      <c r="B262" s="31"/>
      <c r="C262" s="13"/>
      <c r="D262" s="9"/>
      <c r="E262" s="10"/>
      <c r="F262" s="20"/>
      <c r="H262" s="4"/>
      <c r="I262" s="4"/>
      <c r="J262" s="4"/>
      <c r="K262" s="4"/>
      <c r="L262" s="4"/>
    </row>
    <row r="263" spans="1:12" s="16" customFormat="1" x14ac:dyDescent="0.2">
      <c r="A263" s="11"/>
      <c r="B263" s="31"/>
      <c r="C263" s="13"/>
      <c r="D263" s="9"/>
      <c r="E263" s="10"/>
      <c r="F263" s="20"/>
      <c r="H263" s="4"/>
      <c r="I263" s="4"/>
      <c r="J263" s="4"/>
      <c r="K263" s="4"/>
      <c r="L263" s="4"/>
    </row>
    <row r="264" spans="1:12" s="16" customFormat="1" x14ac:dyDescent="0.2">
      <c r="A264" s="11"/>
      <c r="B264" s="31"/>
      <c r="C264" s="13"/>
      <c r="D264" s="9"/>
      <c r="E264" s="10"/>
      <c r="F264" s="20"/>
      <c r="H264" s="4"/>
      <c r="I264" s="4"/>
      <c r="J264" s="4"/>
      <c r="K264" s="4"/>
      <c r="L264" s="4"/>
    </row>
    <row r="265" spans="1:12" s="16" customFormat="1" x14ac:dyDescent="0.2">
      <c r="A265" s="11"/>
      <c r="B265" s="31"/>
      <c r="C265" s="13"/>
      <c r="D265" s="9"/>
      <c r="E265" s="10"/>
      <c r="F265" s="20"/>
      <c r="H265" s="4"/>
      <c r="I265" s="4"/>
      <c r="J265" s="4"/>
      <c r="K265" s="4"/>
      <c r="L265" s="4"/>
    </row>
    <row r="266" spans="1:12" s="16" customFormat="1" x14ac:dyDescent="0.2">
      <c r="A266" s="11"/>
      <c r="B266" s="31"/>
      <c r="C266" s="13"/>
      <c r="D266" s="9"/>
      <c r="E266" s="10"/>
      <c r="F266" s="20"/>
      <c r="H266" s="4"/>
      <c r="I266" s="4"/>
      <c r="J266" s="4"/>
      <c r="K266" s="4"/>
      <c r="L266" s="4"/>
    </row>
    <row r="267" spans="1:12" s="16" customFormat="1" x14ac:dyDescent="0.2">
      <c r="A267" s="11"/>
      <c r="B267" s="31"/>
      <c r="C267" s="13"/>
      <c r="D267" s="9"/>
      <c r="E267" s="10"/>
      <c r="F267" s="20"/>
      <c r="H267" s="4"/>
      <c r="I267" s="4"/>
      <c r="J267" s="4"/>
      <c r="K267" s="4"/>
      <c r="L267" s="4"/>
    </row>
    <row r="268" spans="1:12" s="16" customFormat="1" x14ac:dyDescent="0.2">
      <c r="A268" s="11"/>
      <c r="B268" s="31"/>
      <c r="C268" s="13"/>
      <c r="D268" s="9"/>
      <c r="E268" s="10"/>
      <c r="F268" s="20"/>
      <c r="H268" s="4"/>
      <c r="I268" s="4"/>
      <c r="J268" s="4"/>
      <c r="K268" s="4"/>
      <c r="L268" s="4"/>
    </row>
    <row r="269" spans="1:12" s="16" customFormat="1" x14ac:dyDescent="0.2">
      <c r="A269" s="11"/>
      <c r="B269" s="31"/>
      <c r="C269" s="13"/>
      <c r="D269" s="9"/>
      <c r="E269" s="10"/>
      <c r="F269" s="20"/>
      <c r="H269" s="4"/>
      <c r="I269" s="4"/>
      <c r="J269" s="4"/>
      <c r="K269" s="4"/>
      <c r="L269" s="4"/>
    </row>
    <row r="270" spans="1:12" s="16" customFormat="1" ht="36.75" customHeight="1" x14ac:dyDescent="0.2">
      <c r="A270" s="11"/>
      <c r="B270" s="31"/>
      <c r="C270" s="13"/>
      <c r="D270" s="9"/>
      <c r="E270" s="10"/>
      <c r="F270" s="20"/>
      <c r="H270" s="4"/>
      <c r="I270" s="4"/>
      <c r="J270" s="4"/>
      <c r="K270" s="4"/>
      <c r="L270" s="4"/>
    </row>
    <row r="271" spans="1:12" s="16" customFormat="1" ht="27.6" customHeight="1" x14ac:dyDescent="0.2">
      <c r="A271" s="11"/>
      <c r="B271" s="31"/>
      <c r="C271" s="13"/>
      <c r="D271" s="9"/>
      <c r="E271" s="10"/>
      <c r="F271" s="20"/>
      <c r="H271" s="4"/>
      <c r="I271" s="4"/>
      <c r="J271" s="4"/>
      <c r="K271" s="4"/>
      <c r="L271" s="4"/>
    </row>
    <row r="272" spans="1:12" s="16" customFormat="1" ht="27.6" customHeight="1" x14ac:dyDescent="0.2">
      <c r="A272" s="11"/>
      <c r="B272" s="31"/>
      <c r="C272" s="13"/>
      <c r="D272" s="9"/>
      <c r="E272" s="10"/>
      <c r="F272" s="20"/>
      <c r="H272" s="4"/>
      <c r="I272" s="4"/>
      <c r="J272" s="4"/>
      <c r="K272" s="4"/>
      <c r="L272" s="4"/>
    </row>
    <row r="273" spans="1:12" s="16" customFormat="1" x14ac:dyDescent="0.2">
      <c r="A273" s="11"/>
      <c r="B273" s="31"/>
      <c r="C273" s="13"/>
      <c r="D273" s="9"/>
      <c r="E273" s="10"/>
      <c r="F273" s="20"/>
      <c r="H273" s="4"/>
      <c r="I273" s="4"/>
      <c r="J273" s="4"/>
      <c r="K273" s="4"/>
      <c r="L273" s="4"/>
    </row>
    <row r="277" spans="1:12" x14ac:dyDescent="0.2">
      <c r="I277" s="16"/>
    </row>
    <row r="278" spans="1:12" ht="27.6" customHeight="1" x14ac:dyDescent="0.2"/>
    <row r="284" spans="1:12" x14ac:dyDescent="0.2">
      <c r="H284" s="19"/>
    </row>
    <row r="285" spans="1:12" x14ac:dyDescent="0.2">
      <c r="G285" s="18"/>
      <c r="H285" s="19"/>
    </row>
    <row r="286" spans="1:12" x14ac:dyDescent="0.2">
      <c r="H286" s="19"/>
    </row>
    <row r="290" spans="1:12" s="16" customFormat="1" x14ac:dyDescent="0.2">
      <c r="A290" s="11"/>
      <c r="B290" s="31"/>
      <c r="C290" s="13"/>
      <c r="D290" s="9"/>
      <c r="E290" s="10"/>
      <c r="F290" s="20"/>
      <c r="H290" s="4"/>
      <c r="I290" s="4"/>
      <c r="J290" s="4"/>
      <c r="K290" s="4"/>
      <c r="L290" s="4"/>
    </row>
    <row r="291" spans="1:12" s="16" customFormat="1" x14ac:dyDescent="0.2">
      <c r="A291" s="11"/>
      <c r="B291" s="31"/>
      <c r="C291" s="13"/>
      <c r="D291" s="9"/>
      <c r="E291" s="10"/>
      <c r="F291" s="20"/>
      <c r="H291" s="4"/>
      <c r="I291" s="4"/>
      <c r="J291" s="4"/>
      <c r="K291" s="4"/>
      <c r="L291" s="4"/>
    </row>
    <row r="292" spans="1:12" s="16" customFormat="1" x14ac:dyDescent="0.2">
      <c r="A292" s="11"/>
      <c r="B292" s="31"/>
      <c r="C292" s="13"/>
      <c r="D292" s="9"/>
      <c r="E292" s="10"/>
      <c r="F292" s="20"/>
      <c r="H292" s="4"/>
      <c r="I292" s="4"/>
      <c r="J292" s="4"/>
      <c r="K292" s="4"/>
      <c r="L292" s="4"/>
    </row>
    <row r="293" spans="1:12" s="16" customFormat="1" x14ac:dyDescent="0.2">
      <c r="A293" s="11"/>
      <c r="B293" s="31"/>
      <c r="C293" s="13"/>
      <c r="D293" s="9"/>
      <c r="E293" s="10"/>
      <c r="F293" s="20"/>
      <c r="H293" s="4"/>
      <c r="I293" s="4"/>
      <c r="J293" s="4"/>
      <c r="K293" s="4"/>
      <c r="L293" s="4"/>
    </row>
    <row r="294" spans="1:12" s="16" customFormat="1" x14ac:dyDescent="0.2">
      <c r="A294" s="11"/>
      <c r="B294" s="31"/>
      <c r="C294" s="13"/>
      <c r="D294" s="9"/>
      <c r="E294" s="10"/>
      <c r="F294" s="20"/>
      <c r="H294" s="4"/>
      <c r="I294" s="4"/>
      <c r="J294" s="4"/>
      <c r="K294" s="4"/>
      <c r="L294" s="4"/>
    </row>
    <row r="295" spans="1:12" s="16" customFormat="1" x14ac:dyDescent="0.2">
      <c r="A295" s="11"/>
      <c r="B295" s="31"/>
      <c r="C295" s="13"/>
      <c r="D295" s="9"/>
      <c r="E295" s="10"/>
      <c r="F295" s="20"/>
      <c r="H295" s="4"/>
      <c r="I295" s="4"/>
      <c r="J295" s="4"/>
      <c r="K295" s="4"/>
      <c r="L295" s="4"/>
    </row>
    <row r="296" spans="1:12" s="16" customFormat="1" x14ac:dyDescent="0.2">
      <c r="A296" s="11"/>
      <c r="B296" s="31"/>
      <c r="C296" s="13"/>
      <c r="D296" s="9"/>
      <c r="E296" s="10"/>
      <c r="F296" s="20"/>
      <c r="H296" s="4"/>
      <c r="I296" s="4"/>
      <c r="J296" s="4"/>
      <c r="K296" s="4"/>
      <c r="L296" s="4"/>
    </row>
    <row r="297" spans="1:12" s="16" customFormat="1" x14ac:dyDescent="0.2">
      <c r="A297" s="11"/>
      <c r="B297" s="31"/>
      <c r="C297" s="13"/>
      <c r="D297" s="9"/>
      <c r="E297" s="10"/>
      <c r="F297" s="20"/>
      <c r="H297" s="4"/>
      <c r="I297" s="4"/>
      <c r="J297" s="4"/>
      <c r="K297" s="4"/>
      <c r="L297" s="4"/>
    </row>
    <row r="298" spans="1:12" s="16" customFormat="1" x14ac:dyDescent="0.2">
      <c r="A298" s="11"/>
      <c r="B298" s="31"/>
      <c r="C298" s="13"/>
      <c r="D298" s="9"/>
      <c r="E298" s="10"/>
      <c r="F298" s="20"/>
      <c r="H298" s="4"/>
      <c r="I298" s="4"/>
      <c r="J298" s="4"/>
      <c r="K298" s="4"/>
      <c r="L298" s="4"/>
    </row>
    <row r="299" spans="1:12" s="16" customFormat="1" x14ac:dyDescent="0.2">
      <c r="A299" s="11"/>
      <c r="B299" s="31"/>
      <c r="C299" s="13"/>
      <c r="D299" s="9"/>
      <c r="E299" s="10"/>
      <c r="F299" s="20"/>
      <c r="H299" s="4"/>
      <c r="I299" s="4"/>
      <c r="J299" s="4"/>
      <c r="K299" s="4"/>
      <c r="L299" s="4"/>
    </row>
    <row r="300" spans="1:12" s="16" customFormat="1" x14ac:dyDescent="0.2">
      <c r="A300" s="11"/>
      <c r="B300" s="31"/>
      <c r="C300" s="13"/>
      <c r="D300" s="9"/>
      <c r="E300" s="10"/>
      <c r="F300" s="20"/>
      <c r="H300" s="4"/>
      <c r="I300" s="4"/>
      <c r="J300" s="4"/>
      <c r="K300" s="4"/>
      <c r="L300" s="4"/>
    </row>
    <row r="301" spans="1:12" s="16" customFormat="1" x14ac:dyDescent="0.2">
      <c r="A301" s="11"/>
      <c r="B301" s="31"/>
      <c r="C301" s="13"/>
      <c r="D301" s="9"/>
      <c r="E301" s="10"/>
      <c r="F301" s="20"/>
      <c r="H301" s="4"/>
      <c r="I301" s="4"/>
      <c r="J301" s="4"/>
      <c r="K301" s="4"/>
      <c r="L301" s="4"/>
    </row>
    <row r="302" spans="1:12" s="16" customFormat="1" x14ac:dyDescent="0.2">
      <c r="A302" s="11"/>
      <c r="B302" s="31"/>
      <c r="C302" s="13"/>
      <c r="D302" s="9"/>
      <c r="E302" s="10"/>
      <c r="F302" s="20"/>
      <c r="H302" s="4"/>
      <c r="I302" s="4"/>
      <c r="J302" s="4"/>
      <c r="K302" s="4"/>
      <c r="L302" s="4"/>
    </row>
    <row r="303" spans="1:12" s="16" customFormat="1" x14ac:dyDescent="0.2">
      <c r="A303" s="11"/>
      <c r="B303" s="31"/>
      <c r="C303" s="13"/>
      <c r="D303" s="9"/>
      <c r="E303" s="10"/>
      <c r="F303" s="20"/>
      <c r="H303" s="4"/>
      <c r="I303" s="4"/>
      <c r="J303" s="4"/>
      <c r="K303" s="4"/>
      <c r="L303" s="4"/>
    </row>
    <row r="304" spans="1:12" s="16" customFormat="1" x14ac:dyDescent="0.2">
      <c r="A304" s="11"/>
      <c r="B304" s="31"/>
      <c r="C304" s="13"/>
      <c r="D304" s="9"/>
      <c r="E304" s="10"/>
      <c r="F304" s="20"/>
      <c r="H304" s="4"/>
      <c r="I304" s="4"/>
      <c r="J304" s="4"/>
      <c r="K304" s="4"/>
      <c r="L304" s="4"/>
    </row>
    <row r="305" spans="1:12" s="16" customFormat="1" x14ac:dyDescent="0.2">
      <c r="A305" s="11"/>
      <c r="B305" s="31"/>
      <c r="C305" s="13"/>
      <c r="D305" s="9"/>
      <c r="E305" s="10"/>
      <c r="F305" s="20"/>
      <c r="H305" s="4"/>
      <c r="I305" s="4"/>
      <c r="J305" s="4"/>
      <c r="K305" s="4"/>
      <c r="L305" s="4"/>
    </row>
    <row r="306" spans="1:12" s="25" customFormat="1" x14ac:dyDescent="0.2">
      <c r="A306" s="11"/>
      <c r="B306" s="31"/>
      <c r="C306" s="13"/>
      <c r="D306" s="9"/>
      <c r="E306" s="10"/>
      <c r="F306" s="20"/>
    </row>
    <row r="307" spans="1:12" s="16" customFormat="1" x14ac:dyDescent="0.2">
      <c r="A307" s="11"/>
      <c r="B307" s="31"/>
      <c r="C307" s="13"/>
      <c r="D307" s="9"/>
      <c r="E307" s="10"/>
      <c r="F307" s="20"/>
      <c r="H307" s="4"/>
      <c r="I307" s="4"/>
      <c r="J307" s="4"/>
      <c r="K307" s="4"/>
      <c r="L307" s="4"/>
    </row>
    <row r="308" spans="1:12" s="16" customFormat="1" x14ac:dyDescent="0.2">
      <c r="A308" s="11"/>
      <c r="B308" s="31"/>
      <c r="C308" s="13"/>
      <c r="D308" s="9"/>
      <c r="E308" s="10"/>
      <c r="F308" s="20"/>
      <c r="H308" s="4"/>
      <c r="I308" s="4"/>
      <c r="J308" s="4"/>
      <c r="K308" s="4"/>
      <c r="L308" s="4"/>
    </row>
    <row r="309" spans="1:12" s="16" customFormat="1" x14ac:dyDescent="0.2">
      <c r="A309" s="11"/>
      <c r="B309" s="31"/>
      <c r="C309" s="13"/>
      <c r="D309" s="9"/>
      <c r="E309" s="10"/>
      <c r="F309" s="20"/>
      <c r="H309" s="4"/>
      <c r="I309" s="4"/>
      <c r="J309" s="4"/>
      <c r="K309" s="4"/>
      <c r="L309" s="4"/>
    </row>
    <row r="310" spans="1:12" s="16" customFormat="1" x14ac:dyDescent="0.2">
      <c r="A310" s="11"/>
      <c r="B310" s="31"/>
      <c r="C310" s="13"/>
      <c r="D310" s="9"/>
      <c r="E310" s="10"/>
      <c r="F310" s="20"/>
      <c r="H310" s="4"/>
      <c r="I310" s="4"/>
      <c r="J310" s="4"/>
      <c r="K310" s="4"/>
      <c r="L310" s="4"/>
    </row>
    <row r="311" spans="1:12" s="25" customFormat="1" x14ac:dyDescent="0.2">
      <c r="A311" s="11"/>
      <c r="B311" s="31"/>
      <c r="C311" s="13"/>
      <c r="D311" s="9"/>
      <c r="E311" s="10"/>
      <c r="F311" s="20"/>
    </row>
    <row r="312" spans="1:12" s="16" customFormat="1" x14ac:dyDescent="0.2">
      <c r="A312" s="11"/>
      <c r="B312" s="31"/>
      <c r="C312" s="13"/>
      <c r="D312" s="9"/>
      <c r="E312" s="10"/>
      <c r="F312" s="20"/>
      <c r="H312" s="4"/>
      <c r="I312" s="4"/>
      <c r="J312" s="4"/>
      <c r="K312" s="4"/>
      <c r="L312" s="4"/>
    </row>
    <row r="313" spans="1:12" s="25" customFormat="1" x14ac:dyDescent="0.2">
      <c r="A313" s="11"/>
      <c r="B313" s="31"/>
      <c r="C313" s="13"/>
      <c r="D313" s="9"/>
      <c r="E313" s="10"/>
      <c r="F313" s="20"/>
      <c r="H313" s="28"/>
      <c r="I313" s="28"/>
      <c r="J313" s="28"/>
      <c r="K313" s="28"/>
      <c r="L313" s="28"/>
    </row>
    <row r="314" spans="1:12" s="25" customFormat="1" x14ac:dyDescent="0.2">
      <c r="A314" s="11"/>
      <c r="B314" s="31"/>
      <c r="C314" s="13"/>
      <c r="D314" s="9"/>
      <c r="E314" s="10"/>
      <c r="F314" s="20"/>
      <c r="H314" s="28"/>
      <c r="I314" s="28"/>
      <c r="J314" s="28"/>
      <c r="K314" s="28"/>
      <c r="L314" s="28"/>
    </row>
    <row r="315" spans="1:12" s="16" customFormat="1" x14ac:dyDescent="0.2">
      <c r="A315" s="11"/>
      <c r="B315" s="31"/>
      <c r="C315" s="13"/>
      <c r="D315" s="9"/>
      <c r="E315" s="10"/>
      <c r="F315" s="20"/>
      <c r="H315" s="4"/>
      <c r="I315" s="4"/>
      <c r="J315" s="4"/>
      <c r="K315" s="4"/>
      <c r="L315" s="4"/>
    </row>
    <row r="316" spans="1:12" s="16" customFormat="1" x14ac:dyDescent="0.2">
      <c r="A316" s="11"/>
      <c r="B316" s="31"/>
      <c r="C316" s="13"/>
      <c r="D316" s="9"/>
      <c r="E316" s="10"/>
      <c r="F316" s="20"/>
      <c r="H316" s="4"/>
      <c r="I316" s="4"/>
      <c r="J316" s="4"/>
      <c r="K316" s="4"/>
      <c r="L316" s="4"/>
    </row>
    <row r="317" spans="1:12" s="16" customFormat="1" x14ac:dyDescent="0.2">
      <c r="A317" s="11"/>
      <c r="B317" s="31"/>
      <c r="C317" s="13"/>
      <c r="D317" s="9"/>
      <c r="E317" s="10"/>
      <c r="F317" s="20"/>
      <c r="H317" s="4"/>
      <c r="I317" s="4"/>
      <c r="J317" s="4"/>
      <c r="K317" s="4"/>
      <c r="L317" s="4"/>
    </row>
    <row r="318" spans="1:12" s="16" customFormat="1" x14ac:dyDescent="0.2">
      <c r="A318" s="11"/>
      <c r="B318" s="31"/>
      <c r="C318" s="13"/>
      <c r="D318" s="9"/>
      <c r="E318" s="10"/>
      <c r="F318" s="20"/>
      <c r="H318" s="4"/>
      <c r="I318" s="4"/>
      <c r="J318" s="4"/>
      <c r="K318" s="4"/>
      <c r="L318" s="4"/>
    </row>
    <row r="319" spans="1:12" s="16" customFormat="1" x14ac:dyDescent="0.2">
      <c r="A319" s="11"/>
      <c r="B319" s="31"/>
      <c r="C319" s="13"/>
      <c r="D319" s="9"/>
      <c r="E319" s="10"/>
      <c r="F319" s="20"/>
      <c r="H319" s="4"/>
      <c r="I319" s="4"/>
      <c r="J319" s="4"/>
      <c r="K319" s="4"/>
      <c r="L319" s="4"/>
    </row>
    <row r="320" spans="1:12" s="16" customFormat="1" x14ac:dyDescent="0.2">
      <c r="A320" s="11"/>
      <c r="B320" s="31"/>
      <c r="C320" s="13"/>
      <c r="D320" s="9"/>
      <c r="E320" s="10"/>
      <c r="F320" s="20"/>
      <c r="H320" s="4"/>
      <c r="I320" s="4"/>
      <c r="J320" s="4"/>
      <c r="K320" s="4"/>
      <c r="L320" s="4"/>
    </row>
    <row r="321" spans="1:12" s="16" customFormat="1" x14ac:dyDescent="0.2">
      <c r="A321" s="11"/>
      <c r="B321" s="31"/>
      <c r="C321" s="13"/>
      <c r="D321" s="9"/>
      <c r="E321" s="10"/>
      <c r="F321" s="20"/>
      <c r="H321" s="4"/>
      <c r="I321" s="4"/>
      <c r="J321" s="4"/>
      <c r="K321" s="4"/>
      <c r="L321" s="4"/>
    </row>
    <row r="322" spans="1:12" s="16" customFormat="1" x14ac:dyDescent="0.2">
      <c r="A322" s="11"/>
      <c r="B322" s="31"/>
      <c r="C322" s="13"/>
      <c r="D322" s="9"/>
      <c r="E322" s="10"/>
      <c r="F322" s="20"/>
      <c r="H322" s="4"/>
      <c r="I322" s="4"/>
      <c r="J322" s="4"/>
      <c r="K322" s="4"/>
      <c r="L322" s="4"/>
    </row>
    <row r="323" spans="1:12" s="16" customFormat="1" x14ac:dyDescent="0.2">
      <c r="A323" s="11"/>
      <c r="B323" s="31"/>
      <c r="C323" s="13"/>
      <c r="D323" s="9"/>
      <c r="E323" s="10"/>
      <c r="F323" s="20"/>
      <c r="H323" s="4"/>
      <c r="I323" s="4"/>
      <c r="J323" s="4"/>
      <c r="K323" s="4"/>
      <c r="L323" s="4"/>
    </row>
    <row r="324" spans="1:12" s="16" customFormat="1" x14ac:dyDescent="0.2">
      <c r="A324" s="11"/>
      <c r="B324" s="31"/>
      <c r="C324" s="13"/>
      <c r="D324" s="9"/>
      <c r="E324" s="10"/>
      <c r="F324" s="20"/>
      <c r="H324" s="4"/>
      <c r="I324" s="4"/>
      <c r="J324" s="4"/>
      <c r="K324" s="4"/>
      <c r="L324" s="4"/>
    </row>
    <row r="325" spans="1:12" s="16" customFormat="1" x14ac:dyDescent="0.2">
      <c r="A325" s="11"/>
      <c r="B325" s="31"/>
      <c r="C325" s="13"/>
      <c r="D325" s="9"/>
      <c r="E325" s="10"/>
      <c r="F325" s="20"/>
      <c r="H325" s="4"/>
      <c r="I325" s="4"/>
      <c r="J325" s="4"/>
      <c r="K325" s="4"/>
      <c r="L325" s="4"/>
    </row>
    <row r="326" spans="1:12" s="16" customFormat="1" x14ac:dyDescent="0.2">
      <c r="A326" s="11"/>
      <c r="B326" s="31"/>
      <c r="C326" s="13"/>
      <c r="D326" s="9"/>
      <c r="E326" s="10"/>
      <c r="F326" s="20"/>
      <c r="H326" s="4"/>
      <c r="I326" s="4"/>
      <c r="J326" s="4"/>
      <c r="K326" s="4"/>
      <c r="L326" s="4"/>
    </row>
    <row r="327" spans="1:12" s="16" customFormat="1" x14ac:dyDescent="0.2">
      <c r="A327" s="11"/>
      <c r="B327" s="31"/>
      <c r="C327" s="13"/>
      <c r="D327" s="9"/>
      <c r="E327" s="10"/>
      <c r="F327" s="20"/>
      <c r="H327" s="4"/>
      <c r="I327" s="4"/>
      <c r="J327" s="4"/>
      <c r="K327" s="4"/>
      <c r="L327" s="4"/>
    </row>
    <row r="328" spans="1:12" s="16" customFormat="1" x14ac:dyDescent="0.2">
      <c r="A328" s="11"/>
      <c r="B328" s="31"/>
      <c r="C328" s="13"/>
      <c r="D328" s="9"/>
      <c r="E328" s="10"/>
      <c r="F328" s="20"/>
      <c r="H328" s="4"/>
      <c r="I328" s="4"/>
      <c r="J328" s="4"/>
      <c r="K328" s="4"/>
      <c r="L328" s="4"/>
    </row>
    <row r="329" spans="1:12" s="16" customFormat="1" x14ac:dyDescent="0.2">
      <c r="A329" s="11"/>
      <c r="B329" s="31"/>
      <c r="C329" s="13"/>
      <c r="D329" s="9"/>
      <c r="E329" s="10"/>
      <c r="F329" s="20"/>
      <c r="H329" s="4"/>
      <c r="I329" s="4"/>
      <c r="J329" s="4"/>
      <c r="K329" s="4"/>
      <c r="L329" s="4"/>
    </row>
    <row r="330" spans="1:12" s="16" customFormat="1" x14ac:dyDescent="0.2">
      <c r="A330" s="11"/>
      <c r="B330" s="31"/>
      <c r="C330" s="13"/>
      <c r="D330" s="9"/>
      <c r="E330" s="10"/>
      <c r="F330" s="20"/>
      <c r="H330" s="4"/>
      <c r="I330" s="4"/>
      <c r="J330" s="4"/>
      <c r="K330" s="4"/>
      <c r="L330" s="4"/>
    </row>
    <row r="331" spans="1:12" s="16" customFormat="1" x14ac:dyDescent="0.2">
      <c r="A331" s="11"/>
      <c r="B331" s="31"/>
      <c r="C331" s="13"/>
      <c r="D331" s="9"/>
      <c r="E331" s="10"/>
      <c r="F331" s="20"/>
      <c r="H331" s="4"/>
      <c r="I331" s="4"/>
      <c r="J331" s="4"/>
      <c r="K331" s="4"/>
      <c r="L331" s="4"/>
    </row>
    <row r="332" spans="1:12" s="16" customFormat="1" x14ac:dyDescent="0.2">
      <c r="A332" s="11"/>
      <c r="B332" s="31"/>
      <c r="C332" s="13"/>
      <c r="D332" s="9"/>
      <c r="E332" s="10"/>
      <c r="F332" s="20"/>
      <c r="H332" s="4"/>
      <c r="I332" s="4"/>
      <c r="J332" s="4"/>
      <c r="K332" s="4"/>
      <c r="L332" s="4"/>
    </row>
    <row r="333" spans="1:12" s="16" customFormat="1" x14ac:dyDescent="0.2">
      <c r="A333" s="11"/>
      <c r="B333" s="31"/>
      <c r="C333" s="13"/>
      <c r="D333" s="9"/>
      <c r="E333" s="10"/>
      <c r="F333" s="20"/>
      <c r="H333" s="4"/>
      <c r="I333" s="4"/>
      <c r="J333" s="4"/>
      <c r="K333" s="4"/>
      <c r="L333" s="4"/>
    </row>
    <row r="334" spans="1:12" s="16" customFormat="1" x14ac:dyDescent="0.2">
      <c r="A334" s="11"/>
      <c r="B334" s="31"/>
      <c r="C334" s="13"/>
      <c r="D334" s="9"/>
      <c r="E334" s="10"/>
      <c r="F334" s="20"/>
      <c r="H334" s="4"/>
      <c r="I334" s="4"/>
      <c r="J334" s="4"/>
      <c r="K334" s="4"/>
      <c r="L334" s="4"/>
    </row>
    <row r="335" spans="1:12" s="16" customFormat="1" x14ac:dyDescent="0.2">
      <c r="A335" s="11"/>
      <c r="B335" s="31"/>
      <c r="C335" s="13"/>
      <c r="D335" s="9"/>
      <c r="E335" s="10"/>
      <c r="F335" s="20"/>
      <c r="H335" s="4"/>
      <c r="I335" s="4"/>
      <c r="J335" s="4"/>
      <c r="K335" s="4"/>
      <c r="L335" s="4"/>
    </row>
    <row r="336" spans="1:12" s="16" customFormat="1" x14ac:dyDescent="0.2">
      <c r="A336" s="11"/>
      <c r="B336" s="31"/>
      <c r="C336" s="13"/>
      <c r="D336" s="9"/>
      <c r="E336" s="10"/>
      <c r="F336" s="20"/>
      <c r="H336" s="4"/>
      <c r="I336" s="4"/>
      <c r="J336" s="4"/>
      <c r="K336" s="4"/>
      <c r="L336" s="4"/>
    </row>
    <row r="337" spans="1:12" s="16" customFormat="1" x14ac:dyDescent="0.2">
      <c r="A337" s="11"/>
      <c r="B337" s="31"/>
      <c r="C337" s="13"/>
      <c r="D337" s="9"/>
      <c r="E337" s="10"/>
      <c r="F337" s="20"/>
      <c r="H337" s="4"/>
      <c r="I337" s="4"/>
      <c r="J337" s="4"/>
      <c r="K337" s="4"/>
      <c r="L337" s="4"/>
    </row>
    <row r="338" spans="1:12" s="16" customFormat="1" ht="24" customHeight="1" x14ac:dyDescent="0.2">
      <c r="A338" s="11"/>
      <c r="B338" s="31"/>
      <c r="C338" s="13"/>
      <c r="D338" s="9"/>
      <c r="E338" s="10"/>
      <c r="F338" s="20"/>
      <c r="H338" s="4"/>
      <c r="I338" s="4"/>
      <c r="J338" s="4"/>
      <c r="K338" s="4"/>
      <c r="L338" s="4"/>
    </row>
    <row r="339" spans="1:12" s="16" customFormat="1" x14ac:dyDescent="0.2">
      <c r="A339" s="11"/>
      <c r="B339" s="31"/>
      <c r="C339" s="13"/>
      <c r="D339" s="9"/>
      <c r="E339" s="10"/>
      <c r="F339" s="20"/>
      <c r="H339" s="4"/>
      <c r="I339" s="4"/>
      <c r="J339" s="4"/>
      <c r="K339" s="4"/>
      <c r="L339" s="4"/>
    </row>
    <row r="340" spans="1:12" s="16" customFormat="1" x14ac:dyDescent="0.2">
      <c r="A340" s="11"/>
      <c r="B340" s="31"/>
      <c r="C340" s="13"/>
      <c r="D340" s="9"/>
      <c r="E340" s="10"/>
      <c r="F340" s="20"/>
      <c r="H340" s="4"/>
      <c r="I340" s="4"/>
      <c r="J340" s="4"/>
      <c r="K340" s="4"/>
      <c r="L340" s="4"/>
    </row>
    <row r="341" spans="1:12" s="16" customFormat="1" x14ac:dyDescent="0.2">
      <c r="A341" s="11"/>
      <c r="B341" s="31"/>
      <c r="C341" s="13"/>
      <c r="D341" s="9"/>
      <c r="E341" s="10"/>
      <c r="F341" s="20"/>
      <c r="H341" s="4"/>
      <c r="I341" s="4"/>
      <c r="J341" s="4"/>
      <c r="K341" s="4"/>
      <c r="L341" s="4"/>
    </row>
    <row r="342" spans="1:12" s="16" customFormat="1" x14ac:dyDescent="0.2">
      <c r="A342" s="11"/>
      <c r="B342" s="31"/>
      <c r="C342" s="13"/>
      <c r="D342" s="9"/>
      <c r="E342" s="10"/>
      <c r="F342" s="20"/>
      <c r="H342" s="4"/>
      <c r="I342" s="4"/>
      <c r="J342" s="4"/>
      <c r="K342" s="4"/>
      <c r="L342" s="4"/>
    </row>
    <row r="343" spans="1:12" s="16" customFormat="1" x14ac:dyDescent="0.2">
      <c r="A343" s="11"/>
      <c r="B343" s="31"/>
      <c r="C343" s="13"/>
      <c r="D343" s="9"/>
      <c r="E343" s="10"/>
      <c r="F343" s="20"/>
      <c r="H343" s="4"/>
      <c r="I343" s="4"/>
      <c r="J343" s="4"/>
      <c r="K343" s="4"/>
      <c r="L343" s="4"/>
    </row>
    <row r="344" spans="1:12" s="16" customFormat="1" x14ac:dyDescent="0.2">
      <c r="A344" s="11"/>
      <c r="B344" s="31"/>
      <c r="C344" s="13"/>
      <c r="D344" s="9"/>
      <c r="E344" s="10"/>
      <c r="F344" s="20"/>
      <c r="H344" s="4"/>
      <c r="I344" s="4"/>
      <c r="J344" s="4"/>
      <c r="K344" s="4"/>
      <c r="L344" s="4"/>
    </row>
    <row r="345" spans="1:12" s="16" customFormat="1" x14ac:dyDescent="0.2">
      <c r="A345" s="11"/>
      <c r="B345" s="31"/>
      <c r="C345" s="13"/>
      <c r="D345" s="9"/>
      <c r="E345" s="10"/>
      <c r="F345" s="20"/>
      <c r="H345" s="4"/>
      <c r="I345" s="4"/>
      <c r="J345" s="4"/>
      <c r="K345" s="4"/>
      <c r="L345" s="4"/>
    </row>
    <row r="346" spans="1:12" s="16" customFormat="1" x14ac:dyDescent="0.2">
      <c r="A346" s="11"/>
      <c r="B346" s="31"/>
      <c r="C346" s="13"/>
      <c r="D346" s="9"/>
      <c r="E346" s="10"/>
      <c r="F346" s="20"/>
      <c r="H346" s="4"/>
      <c r="I346" s="4"/>
      <c r="J346" s="4"/>
      <c r="K346" s="4"/>
      <c r="L346" s="4"/>
    </row>
    <row r="347" spans="1:12" s="16" customFormat="1" ht="18.75" customHeight="1" x14ac:dyDescent="0.2">
      <c r="A347" s="11"/>
      <c r="B347" s="31"/>
      <c r="C347" s="13"/>
      <c r="D347" s="9"/>
      <c r="E347" s="10"/>
      <c r="F347" s="20"/>
      <c r="H347" s="4"/>
      <c r="I347" s="4"/>
      <c r="J347" s="4"/>
      <c r="K347" s="4"/>
      <c r="L347" s="4"/>
    </row>
    <row r="348" spans="1:12" s="16" customFormat="1" x14ac:dyDescent="0.2">
      <c r="A348" s="11"/>
      <c r="B348" s="31"/>
      <c r="C348" s="13"/>
      <c r="D348" s="9"/>
      <c r="E348" s="10"/>
      <c r="F348" s="20"/>
      <c r="H348" s="4"/>
      <c r="I348" s="4"/>
      <c r="J348" s="4"/>
      <c r="K348" s="4"/>
      <c r="L348" s="4"/>
    </row>
    <row r="349" spans="1:12" s="16" customFormat="1" x14ac:dyDescent="0.2">
      <c r="A349" s="11"/>
      <c r="B349" s="31"/>
      <c r="C349" s="13"/>
      <c r="D349" s="9"/>
      <c r="E349" s="10"/>
      <c r="F349" s="20"/>
      <c r="H349" s="4"/>
      <c r="I349" s="4"/>
      <c r="J349" s="4"/>
      <c r="K349" s="4"/>
      <c r="L349" s="4"/>
    </row>
  </sheetData>
  <sheetProtection algorithmName="SHA-512" hashValue="tjHXoRdu7+mqGQE6LKW1fnTFhP4iSjlzQJ8tRVp6CMAnJvlFo/4OWdHMkAXTwtIHYBvQR7eOJx2xQEh9LgV1jg==" saltValue="HTiIsLfzV5o61eXlP+NfLw==" spinCount="100000" sheet="1" objects="1" scenarios="1"/>
  <autoFilter ref="A5:F212"/>
  <mergeCells count="5">
    <mergeCell ref="A3:B3"/>
    <mergeCell ref="D3:E3"/>
    <mergeCell ref="A4:F4"/>
    <mergeCell ref="A230:F230"/>
    <mergeCell ref="A2:F2"/>
  </mergeCells>
  <pageMargins left="0.7" right="0.7" top="0.75" bottom="0.75" header="0.3" footer="0.73"/>
  <pageSetup scale="84" fitToHeight="0" orientation="portrait" r:id="rId1"/>
  <headerFooter>
    <oddFooter>&amp;C&amp;P de &amp;N</oddFooter>
  </headerFooter>
  <rowBreaks count="1" manualBreakCount="1">
    <brk id="10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 </vt:lpstr>
      <vt:lpstr>'Listado de Partida '!Área_de_impresión</vt:lpstr>
      <vt:lpstr>'Listado de Partida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2020-11-25T17:37:23Z</dcterms:modified>
</cp:coreProperties>
</file>