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Federico\LICITACIONES\GRUPO 12\"/>
    </mc:Choice>
  </mc:AlternateContent>
  <bookViews>
    <workbookView xWindow="-120" yWindow="-120" windowWidth="29040" windowHeight="17640"/>
  </bookViews>
  <sheets>
    <sheet name=" sept 2021 limpio ok 88li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 sept 2021 limpio ok 88lis'!$A$10:$F$165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[1]PVC!#REF!</definedName>
    <definedName name="a">[1]PVC!#REF!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[2]M.O.!#REF!</definedName>
    <definedName name="AA">[2]M.O.!#REF!</definedName>
    <definedName name="AC38G40">'[3]LISTADO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[4]INS!#REF!</definedName>
    <definedName name="ACUEDUCTO">[4]INS!#REF!</definedName>
    <definedName name="ACUEDUCTO_8" localSheetId="0">#REF!</definedName>
    <definedName name="ACUEDUCTO_8">#REF!</definedName>
    <definedName name="ADA" localSheetId="0">'[5]CUB-10181-3(Rescision)'!#REF!</definedName>
    <definedName name="ADA">'[5]CUB-10181-3(Rescision)'!#REF!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[6]M.O.!#REF!</definedName>
    <definedName name="analiis">[6]M.O.!#REF!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 sept 2021 limpio ok 88lis'!$A$1:$F$182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[7]M.O.!#REF!</definedName>
    <definedName name="as">[7]M.O.!#REF!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YCARP" localSheetId="0">[4]INS!#REF!</definedName>
    <definedName name="AYCARP">[4]INS!#REF!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[8]ADDENDA!#REF!</definedName>
    <definedName name="b">[8]ADDENDA!#REF!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[9]INSU!$B$42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[6]M.O.!$C$9</definedName>
    <definedName name="BRIGADATOPOGRAFICA_6" localSheetId="0">#REF!</definedName>
    <definedName name="BRIGADATOPOGRAFICA_6">#REF!</definedName>
    <definedName name="BVNBVNBV" localSheetId="0">[10]M.O.!#REF!</definedName>
    <definedName name="BVNBVNBV">[10]M.O.!#REF!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[11]precios!#REF!</definedName>
    <definedName name="caballeteasbecto">[11]precios!#REF!</definedName>
    <definedName name="caballeteasbecto_8" localSheetId="0">#REF!</definedName>
    <definedName name="caballeteasbecto_8">#REF!</definedName>
    <definedName name="caballeteasbeto" localSheetId="0">[11]precios!#REF!</definedName>
    <definedName name="caballeteasbeto">[11]precios!#REF!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[6]M.O.!#REF!</definedName>
    <definedName name="CARACOL">[6]M.O.!#REF!</definedName>
    <definedName name="CARANTEPECHO" localSheetId="0">[6]M.O.!#REF!</definedName>
    <definedName name="CARANTEPECHO">[6]M.O.!#REF!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[6]M.O.!#REF!</definedName>
    <definedName name="CARCOL30">[6]M.O.!#REF!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[6]M.O.!#REF!</definedName>
    <definedName name="CARCOL50">[6]M.O.!#REF!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[6]M.O.!#REF!</definedName>
    <definedName name="CARCOL51">[6]M.O.!#REF!</definedName>
    <definedName name="CARCOLAMARRE" localSheetId="0">[6]M.O.!#REF!</definedName>
    <definedName name="CARCOLAMARRE">[6]M.O.!#REF!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[6]M.O.!#REF!</definedName>
    <definedName name="CARLOSAPLA">[6]M.O.!#REF!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[6]M.O.!#REF!</definedName>
    <definedName name="CARLOSAVARIASAGUAS">[6]M.O.!#REF!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[6]M.O.!#REF!</definedName>
    <definedName name="CARMURO">[6]M.O.!#REF!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[4]INS!#REF!</definedName>
    <definedName name="CARP1">[4]INS!#REF!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[4]INS!#REF!</definedName>
    <definedName name="CARP2">[4]INS!#REF!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[6]M.O.!#REF!</definedName>
    <definedName name="CARPDINTEL">[6]M.O.!#REF!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[6]M.O.!#REF!</definedName>
    <definedName name="CARPVIGA2040">[6]M.O.!#REF!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[6]M.O.!#REF!</definedName>
    <definedName name="CARPVIGA3050">[6]M.O.!#REF!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[6]M.O.!#REF!</definedName>
    <definedName name="CARPVIGA3060">[6]M.O.!#REF!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[6]M.O.!#REF!</definedName>
    <definedName name="CARPVIGA4080">[6]M.O.!#REF!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[6]M.O.!#REF!</definedName>
    <definedName name="CARRAMPA">[6]M.O.!#REF!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[6]M.O.!#REF!</definedName>
    <definedName name="CASABE">[6]M.O.!#REF!</definedName>
    <definedName name="CASABE_8" localSheetId="0">#REF!</definedName>
    <definedName name="CASABE_8">#REF!</definedName>
    <definedName name="CASBESTO" localSheetId="0">[6]M.O.!#REF!</definedName>
    <definedName name="CASBESTO">[6]M.O.!#REF!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[4]INS!#REF!</definedName>
    <definedName name="CBLOCK10">[4]INS!#REF!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'[12]LISTADO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[9]INSU!$B$104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[13]INS!$D$767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[4]INS!#REF!</definedName>
    <definedName name="COPIA">[4]INS!#REF!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[8]ADDENDA!#REF!</definedName>
    <definedName name="cuadro">[8]ADDENDA!#REF!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[6]M.O.!#REF!</definedName>
    <definedName name="CZINC">[6]M.O.!#REF!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erop" localSheetId="0">[7]M.O.!#REF!</definedName>
    <definedName name="derop">[7]M.O.!#REF!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[14]INS!#REF!</definedName>
    <definedName name="donatelo">[14]INS!#REF!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[8]ADDENDA!#REF!</definedName>
    <definedName name="expl">[8]ADDENDA!#REF!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 localSheetId="0">#REF!</definedName>
    <definedName name="GASOLINA">#REF!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[2]M.O.!#REF!</definedName>
    <definedName name="H">[2]M.O.!#REF!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'[13]HORM.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[6]M.O.!#REF!</definedName>
    <definedName name="ilma">[6]M.O.!#REF!</definedName>
    <definedName name="impresion_2" localSheetId="0">[15]Directos!#REF!</definedName>
    <definedName name="impresion_2">[15]Directos!#REF!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[7]M.O.!$C$10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'[5]CUB-10181-3(Rescision)'!#REF!</definedName>
    <definedName name="J">'[5]CUB-10181-3(Rescision)'!#REF!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[6]M.O.!#REF!</definedName>
    <definedName name="k">[6]M.O.!#REF!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[4]INS!#REF!</definedName>
    <definedName name="MAESTROCARP">[4]INS!#REF!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[4]INS!#REF!</definedName>
    <definedName name="MOPISOCERAMICA">[4]INS!#REF!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[16]Insumos!#REF!</definedName>
    <definedName name="NADA">[16]Insumos!#REF!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[16]Insumos!#REF!</definedName>
    <definedName name="NINGUNA">[16]Insumos!#REF!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[13]SALARIOS!$C$10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[17]peso!#REF!</definedName>
    <definedName name="p">[17]peso!#REF!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[9]MO!$B$11</definedName>
    <definedName name="PEONCARP" localSheetId="0">[4]INS!#REF!</definedName>
    <definedName name="PEONCARP">[4]INS!#REF!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[9]INSU!$B$91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[13]INS!$D$770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[9]INSU!$B$103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[9]INSU!$B$90</definedName>
    <definedName name="PLIGADORA2">[4]INS!$D$563</definedName>
    <definedName name="PLIGADORA2_6" localSheetId="0">#REF!</definedName>
    <definedName name="PLIGADORA2_6">#REF!</definedName>
    <definedName name="PLOMERO" localSheetId="0">[4]INS!#REF!</definedName>
    <definedName name="PLOMERO">[4]INS!#REF!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[4]INS!#REF!</definedName>
    <definedName name="PLOMEROAYUDANTE">[4]INS!#REF!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[4]INS!#REF!</definedName>
    <definedName name="PLOMEROOFICIAL">[4]INS!#REF!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[11]precios!#REF!</definedName>
    <definedName name="pmadera2162">[11]precios!#REF!</definedName>
    <definedName name="pmadera2162_8" localSheetId="0">#REF!</definedName>
    <definedName name="pmadera2162_8">#REF!</definedName>
    <definedName name="po">[18]PRESUPUESTO!$O$9:$O$236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[19]Precios!$A$4:$F$1576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[20]INS!#REF!</definedName>
    <definedName name="QQ">[20]INS!#REF!</definedName>
    <definedName name="QQQ" localSheetId="0">[2]M.O.!#REF!</definedName>
    <definedName name="QQQ">[2]M.O.!#REF!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[18]PRESUPUESTO!$M$10:$AH$731</definedName>
    <definedName name="qwe">[21]INSU!$D$133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[22]COF!$G$733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[6]M.O.!$C$12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 sept 2021 limpio ok 88lis'!$1:$10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[20]INS!$D$561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2" i="1" l="1"/>
  <c r="F157" i="1"/>
  <c r="F145" i="1"/>
  <c r="F161" i="1"/>
  <c r="F160" i="1"/>
  <c r="F159" i="1"/>
  <c r="F156" i="1"/>
  <c r="F155" i="1"/>
  <c r="F154" i="1"/>
  <c r="F153" i="1"/>
  <c r="F152" i="1"/>
  <c r="F151" i="1"/>
  <c r="F150" i="1"/>
  <c r="F149" i="1"/>
  <c r="F148" i="1"/>
  <c r="F147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42" i="1" s="1"/>
  <c r="F164" i="1" s="1"/>
  <c r="F165" i="1" s="1"/>
  <c r="F178" i="1" l="1"/>
  <c r="F173" i="1"/>
  <c r="F169" i="1"/>
  <c r="F175" i="1" s="1"/>
  <c r="F174" i="1"/>
  <c r="F177" i="1"/>
  <c r="F172" i="1"/>
  <c r="F168" i="1"/>
  <c r="F170" i="1"/>
  <c r="F176" i="1"/>
  <c r="F171" i="1"/>
  <c r="F179" i="1"/>
  <c r="W67" i="1"/>
  <c r="X67" i="1" s="1"/>
  <c r="F13" i="1"/>
  <c r="F180" i="1" l="1"/>
  <c r="F182" i="1" s="1"/>
</calcChain>
</file>

<file path=xl/sharedStrings.xml><?xml version="1.0" encoding="utf-8"?>
<sst xmlns="http://schemas.openxmlformats.org/spreadsheetml/2006/main" count="297" uniqueCount="208">
  <si>
    <t>Obra : MEJORAMIENTO ACUEDUCTO DE BARAHONA (SECTOR LOS MAESTROS)</t>
  </si>
  <si>
    <t>Ubicación : BARAHONA</t>
  </si>
  <si>
    <t>ZONA  VIII</t>
  </si>
  <si>
    <t xml:space="preserve">No. </t>
  </si>
  <si>
    <t>DESCRIPCIÓN</t>
  </si>
  <si>
    <t>CANTIDAD</t>
  </si>
  <si>
    <t>UD</t>
  </si>
  <si>
    <t>PRECIO</t>
  </si>
  <si>
    <t>VALOR</t>
  </si>
  <si>
    <t>A</t>
  </si>
  <si>
    <t>CATEO Y EMPALME EN TUBERÌA EXISTENTE DE Ø16" ASBESTO CEMENTO</t>
  </si>
  <si>
    <t xml:space="preserve">MOVIMIENTO DE TIERRA PARA CATEO DE TUBERÍA </t>
  </si>
  <si>
    <t>Corte, remoción y bote de asfalto</t>
  </si>
  <si>
    <t>PA</t>
  </si>
  <si>
    <t>Uso de equipo rectoexcavadora Cat-416 o similar</t>
  </si>
  <si>
    <t>Hr</t>
  </si>
  <si>
    <t>Relleno compactado</t>
  </si>
  <si>
    <t>USO BOMBA DE ACHIQUE</t>
  </si>
  <si>
    <t>Achique Ø4" (9 HP)</t>
  </si>
  <si>
    <t>PERSONAL DE APOYO</t>
  </si>
  <si>
    <t>Maestro (1 ud) @ RD$2,100.00</t>
  </si>
  <si>
    <t>Obrero (2 ud) @ RD$847.00</t>
  </si>
  <si>
    <t>SUMINISTRO Y COLOCACIÓN DE PIEZAS ESPECIALES, CON PROTECCIÒN ANTICORROSIVA</t>
  </si>
  <si>
    <t>Ud</t>
  </si>
  <si>
    <t xml:space="preserve">Tee 16" x  8" Acero SCH-30 </t>
  </si>
  <si>
    <t xml:space="preserve">Tee 8" x 8" Acero SCH-40 </t>
  </si>
  <si>
    <t xml:space="preserve">Reducción 8" x 4 Acero SCH-40 </t>
  </si>
  <si>
    <t xml:space="preserve">Niple Ø8" Acero SCH-40 </t>
  </si>
  <si>
    <t>Juntas mecánica tipo Dresser Ø16"(150 PSI)</t>
  </si>
  <si>
    <t>Juntas mecánica tipo Dresser Ø8"(150 PSI)</t>
  </si>
  <si>
    <t>Juntas mecánica tipo Dresser Ø4"(150 PSI)</t>
  </si>
  <si>
    <t>Anclaje de H.A piezas</t>
  </si>
  <si>
    <t>Control y manejo de tránsito (incluye uso de letreros, uso de  conos refractarios y hombres con banderolas)</t>
  </si>
  <si>
    <t xml:space="preserve">Reposición de asfalto </t>
  </si>
  <si>
    <t>Limpieza final</t>
  </si>
  <si>
    <t>SUB-TOTAL FASE A</t>
  </si>
  <si>
    <t>B</t>
  </si>
  <si>
    <t>RED DE DISTRIBUCIÓN</t>
  </si>
  <si>
    <t xml:space="preserve"> REPLANTEO  </t>
  </si>
  <si>
    <t>M</t>
  </si>
  <si>
    <t>CORTE Y EXTRACCIÒN DE ASFALTO (L=13,824.00 M)</t>
  </si>
  <si>
    <t>Corte de asfalto  c/disco</t>
  </si>
  <si>
    <t>Remoción de asfalto</t>
  </si>
  <si>
    <r>
      <t>M</t>
    </r>
    <r>
      <rPr>
        <sz val="10"/>
        <rFont val="Calibri"/>
        <family val="2"/>
      </rPr>
      <t>²</t>
    </r>
  </si>
  <si>
    <t>Bote carpeta asfáltica c/camión D=5km</t>
  </si>
  <si>
    <r>
      <t>M</t>
    </r>
    <r>
      <rPr>
        <sz val="10"/>
        <rFont val="Calibri"/>
        <family val="2"/>
      </rPr>
      <t>³</t>
    </r>
  </si>
  <si>
    <t>MOVIMIENTO DE TIERRA</t>
  </si>
  <si>
    <r>
      <t>EXCAVACIÒN CON CLASIFICACIÒN V=16,004.37 M</t>
    </r>
    <r>
      <rPr>
        <b/>
        <vertAlign val="superscript"/>
        <sz val="10"/>
        <rFont val="Arial"/>
        <family val="2"/>
      </rPr>
      <t xml:space="preserve">3 </t>
    </r>
  </si>
  <si>
    <t>3.1.1</t>
  </si>
  <si>
    <t>Excavación material compacto c/equipo (70%)</t>
  </si>
  <si>
    <t>3.1.2</t>
  </si>
  <si>
    <t>Excavación en roca c/equipo (30%)</t>
  </si>
  <si>
    <t>3.1.3</t>
  </si>
  <si>
    <t>Nivelación de fondo de zanja</t>
  </si>
  <si>
    <t>3.1.4</t>
  </si>
  <si>
    <t>Asiento de arena</t>
  </si>
  <si>
    <t>3.1.5</t>
  </si>
  <si>
    <t>Suministro de material de mina distancia aproximada 20 km</t>
  </si>
  <si>
    <t>3.1.6</t>
  </si>
  <si>
    <t xml:space="preserve">Compactación material de relleno c/compactador mecánico en capas de 0.20 m 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</si>
  <si>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C</t>
    </r>
  </si>
  <si>
    <t>3.1.7</t>
  </si>
  <si>
    <t xml:space="preserve">Bote de material con camión D= 5 km (incluye carguío y esparcimiento en botadero) </t>
  </si>
  <si>
    <t>SUMINISTRO DE TUBERÌAS</t>
  </si>
  <si>
    <t>De Ø8" PVC SDR 26 C/J.G  + 3% de pérdida</t>
  </si>
  <si>
    <t xml:space="preserve">De Ø6" PVC SDR 26 C/J.G  + 3% de pérdida </t>
  </si>
  <si>
    <t xml:space="preserve">De Ø4" PVC SDR 26 C/J.G  + 2% de pérdida </t>
  </si>
  <si>
    <t>De Ø3" PVC SDR 26 C/J.G  + 2% de pérdida</t>
  </si>
  <si>
    <t>COLOCACION DE TUBERÌAS</t>
  </si>
  <si>
    <t xml:space="preserve">De Ø8" PVC SDR 26 C/J.G  </t>
  </si>
  <si>
    <t xml:space="preserve">De Ø6" PVC SDR 26 C/J.G  </t>
  </si>
  <si>
    <t xml:space="preserve">DeØ4" PVC SDR 26 C/J.G  </t>
  </si>
  <si>
    <t xml:space="preserve">De Ø3" PVC SDR 26 C/J.G </t>
  </si>
  <si>
    <t>PRUEBA HIDROSTÁTICA</t>
  </si>
  <si>
    <t>SUMINISTRO Y COLOCACIÓN DE PIEZAS ESPECIALES</t>
  </si>
  <si>
    <t xml:space="preserve">ACERO C/PROTECCIÓN ANTICORROSIVA </t>
  </si>
  <si>
    <t>7.1.1</t>
  </si>
  <si>
    <t xml:space="preserve">Codo 8" x 20º Acero SCH-40 </t>
  </si>
  <si>
    <t>7.1.2</t>
  </si>
  <si>
    <t xml:space="preserve">Codo 8" x 15º Acero SCH-40 </t>
  </si>
  <si>
    <t>7.1.3</t>
  </si>
  <si>
    <t xml:space="preserve">Codo 6" x 90º Acero SCH-40 </t>
  </si>
  <si>
    <t>7.1.4</t>
  </si>
  <si>
    <t>7.1.5</t>
  </si>
  <si>
    <t xml:space="preserve">Tee 6" x 6" Acero SCH-40 </t>
  </si>
  <si>
    <t>7.1.6</t>
  </si>
  <si>
    <t xml:space="preserve">Tee 6" x 3" Acero SCH-40 </t>
  </si>
  <si>
    <t>7.1.7</t>
  </si>
  <si>
    <t xml:space="preserve">Reducción 8" x 3" Acero SCH-40 </t>
  </si>
  <si>
    <t>7.1.8</t>
  </si>
  <si>
    <t xml:space="preserve">Reducción 6" x 4" Acero SCH-40 </t>
  </si>
  <si>
    <t>7.1.9</t>
  </si>
  <si>
    <t xml:space="preserve">Reducción 6" x 3" Acero SCH-40 </t>
  </si>
  <si>
    <t>7.1.10</t>
  </si>
  <si>
    <t>Cruz  8" x 6" Acero SCH-40</t>
  </si>
  <si>
    <t>7.1.11</t>
  </si>
  <si>
    <t>Cruz  8" x 4" Acero SCH-40</t>
  </si>
  <si>
    <t>7.1.12</t>
  </si>
  <si>
    <t>Cruz  6" x 6" Acero SCH-40</t>
  </si>
  <si>
    <t>7.1.13</t>
  </si>
  <si>
    <t>Cruz  6" x 4" Acero SCH-40</t>
  </si>
  <si>
    <t>7.1.14</t>
  </si>
  <si>
    <t>Cruz  6" x 3" Acero SCH-40</t>
  </si>
  <si>
    <t>PVC CON ESPIGA Y CAMPANA</t>
  </si>
  <si>
    <t>7.2.1</t>
  </si>
  <si>
    <t xml:space="preserve">Codo 4" x 90º  SCH-40 </t>
  </si>
  <si>
    <t>7.2.2</t>
  </si>
  <si>
    <t xml:space="preserve">Codo 4" x 45º  SCH-40 </t>
  </si>
  <si>
    <t>7.2.5</t>
  </si>
  <si>
    <t>Codo 3" x 90º  SCH-40</t>
  </si>
  <si>
    <t>7.2.10</t>
  </si>
  <si>
    <t xml:space="preserve">Codo 3" x 45º  SCH-40 </t>
  </si>
  <si>
    <t>7.2.16</t>
  </si>
  <si>
    <t>Tee 4" x 4  SCH-40</t>
  </si>
  <si>
    <t>7.2.17</t>
  </si>
  <si>
    <t>Tee 4" x 3  SCH-40</t>
  </si>
  <si>
    <t>7.2.18</t>
  </si>
  <si>
    <t xml:space="preserve">Tee 3" x 3"  SCH-40 </t>
  </si>
  <si>
    <t>7.2.19</t>
  </si>
  <si>
    <t xml:space="preserve">Reducción 4" x 3"  SCH-40 </t>
  </si>
  <si>
    <t>7.2.20</t>
  </si>
  <si>
    <t>Cruz  4" x 4"  SCH-40</t>
  </si>
  <si>
    <t>7.2.21</t>
  </si>
  <si>
    <r>
      <t xml:space="preserve">Juntas tapón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3" SCH-40    </t>
    </r>
  </si>
  <si>
    <t>7.2.22</t>
  </si>
  <si>
    <t>Cemento PVC colocación de piezas</t>
  </si>
  <si>
    <t>7.2.23</t>
  </si>
  <si>
    <t>Anclaje de H.S.</t>
  </si>
  <si>
    <t>7.2.24</t>
  </si>
  <si>
    <t>Anclaje para juntas tapón</t>
  </si>
  <si>
    <t>SUMINISTRO Y COLOCACIÓN DE</t>
  </si>
  <si>
    <t>Juntas mecánicas tipo Dresser Ø8"(150 PSI)</t>
  </si>
  <si>
    <t>Juntas mecánicas tipo Dresser Ø6" 150 PSI</t>
  </si>
  <si>
    <t>Juntas mecánicas tipo Dresser Ø4"150 PSI</t>
  </si>
  <si>
    <t>Juntas mecánicas tipo Dresser Ø3"(150PSI)</t>
  </si>
  <si>
    <t xml:space="preserve">HIDRANTES EN TUBERÍA  </t>
  </si>
  <si>
    <t>De Ø4"</t>
  </si>
  <si>
    <t>De Ø6"</t>
  </si>
  <si>
    <t xml:space="preserve">SUMINISTRO Y COLOCACIÓN DE VÁLVULAS </t>
  </si>
  <si>
    <t xml:space="preserve">De compuerta ø8" H.F 200 PSI (incluye cuerpo de la válvula, junta de goma, tornillos, niples, junta mecánica tipo Dresser, Tee de acero, movimiento de tierra y mano de obra) </t>
  </si>
  <si>
    <t>De compuerta ø6" H.F 200 PSI (incluye cuerpo de la válvula, junta de goma, tornillos, niples, junta mecánica tipo Dresser, Tee de acero, movimiento de tierra y mano de obra)</t>
  </si>
  <si>
    <t>De compuerta ø4" H.F 200 PSI (incluye cuerpo de la válvula, junta de goma, tornillos, niples, junta mecánica tipo Dresser, Tee de acero, movimiento de tierra y mano de obra)</t>
  </si>
  <si>
    <t>De compuerta ø3" H.F 200 PSI (incluye cuerpo de la válvula, junta de goma, tornillos, niples, junta mecánica tipo Dresser, Tee de acero, movimiento de tierra y mano de obra)</t>
  </si>
  <si>
    <t>Cajas telescópicos de H.F.</t>
  </si>
  <si>
    <t>Registro p/válvula de Ø8"</t>
  </si>
  <si>
    <t>ACOMETIDAS EN  POLIETILENO</t>
  </si>
  <si>
    <t>Urbanas Ø3" (incluye caja registro en PPR, valvula de paso y levantamiento para informacion del catastro de usuario)</t>
  </si>
  <si>
    <t>SEÑALIZACIÓN Y MANEJO DE TRÁNSITO</t>
  </si>
  <si>
    <t xml:space="preserve">Señalización, control y seguridad en la obra (incluye pasarelas, letreros metálicos con base en angulares, postes para cintas refractaria, luces intermitentes color ambar de recarga solar, barreras de peligro naranja). </t>
  </si>
  <si>
    <t xml:space="preserve">REPOSICIÓN CARPETA ASFÁLTICA </t>
  </si>
  <si>
    <r>
      <t>Riego de imprimación con gravilla 0.30 gls./m</t>
    </r>
    <r>
      <rPr>
        <sz val="10"/>
        <rFont val="Calibri"/>
        <family val="2"/>
      </rPr>
      <t>²</t>
    </r>
  </si>
  <si>
    <r>
      <t>M</t>
    </r>
    <r>
      <rPr>
        <vertAlign val="superscript"/>
        <sz val="10"/>
        <rFont val="Arial"/>
        <family val="2"/>
      </rPr>
      <t>2</t>
    </r>
  </si>
  <si>
    <t>Suministro y colocación de asfalto e=2" incluye riego de adherencia</t>
  </si>
  <si>
    <t>Transporte de asfalto, distancia aproximada de 50 km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</si>
  <si>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</si>
  <si>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Limpieza continua y  final (obreros, camión  y herramientas menores)</t>
  </si>
  <si>
    <t>SUB-TOTAL B</t>
  </si>
  <si>
    <t>C</t>
  </si>
  <si>
    <t>REPARACION DE SERVICIOS EXISTENTES</t>
  </si>
  <si>
    <t>DEMOLICION Y REPOSICION DE CONTENES Y ACERAS</t>
  </si>
  <si>
    <t xml:space="preserve">DEMOLICION: </t>
  </si>
  <si>
    <t>1.1.1</t>
  </si>
  <si>
    <t>De contenes y aceras</t>
  </si>
  <si>
    <t>M3</t>
  </si>
  <si>
    <t>1.1..2</t>
  </si>
  <si>
    <t>Bote de material c/camión distancia 5 km (incluye esparcimiento en botadero)</t>
  </si>
  <si>
    <t>REPOSICION DE:</t>
  </si>
  <si>
    <t>1.2.1</t>
  </si>
  <si>
    <t>Contenes</t>
  </si>
  <si>
    <t>1.2.2</t>
  </si>
  <si>
    <t>Acera perimetral 0.80 M</t>
  </si>
  <si>
    <t>M2</t>
  </si>
  <si>
    <t>SUB-TOTAL C</t>
  </si>
  <si>
    <t>D</t>
  </si>
  <si>
    <t>VARIOS</t>
  </si>
  <si>
    <t>Fabricación e instalación de valla (20' x 10') impresión full color en banner blanco y negro, con logo de INAPA, nombre del contratista y del proyecto, estructura de tubos galvanizados de 1.5" x 1.5" y soportes en tubos cuadrados de 4" x 4"</t>
  </si>
  <si>
    <t>Campamento ( incluye alquiler del solar con o sin casa, baños móviles y caseta de materiales)</t>
  </si>
  <si>
    <t>Mes</t>
  </si>
  <si>
    <t>SUB-TOTAL D</t>
  </si>
  <si>
    <t>SUB-TOTAL GENERAL</t>
  </si>
  <si>
    <t>GASTOS INDIRECTOS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</si>
  <si>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</si>
  <si>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</si>
  <si>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</si>
  <si>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</si>
  <si>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</si>
  <si>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</si>
  <si>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CODIA</t>
  </si>
  <si>
    <t>ITBIS de honorarios profesionales</t>
  </si>
  <si>
    <t>Mantenimiento y operación de INAPA</t>
  </si>
  <si>
    <t xml:space="preserve">Estudios (sociales, ambientales, geotécnico, topográfico, de calidad, etc.) </t>
  </si>
  <si>
    <t xml:space="preserve">Medida de compensación ambiental </t>
  </si>
  <si>
    <t>Imprevistos</t>
  </si>
  <si>
    <t>TOTAL GASTOS INDIRECTOS</t>
  </si>
  <si>
    <t>TOTAL A CONTRATAR RD$</t>
  </si>
  <si>
    <t xml:space="preserve">                PREPARADO POR:</t>
  </si>
  <si>
    <t>REVISADO POR:</t>
  </si>
  <si>
    <t>ING.RUTH E. CASTILLO</t>
  </si>
  <si>
    <t>ARQ.  AYSHA A. PIÑA</t>
  </si>
  <si>
    <t xml:space="preserve">   ING. DEPTO. COSTOS Y PRESUPUESTOS</t>
  </si>
  <si>
    <t xml:space="preserve">                     SOMETIDO POR:</t>
  </si>
  <si>
    <t>VISTO BUENO :</t>
  </si>
  <si>
    <t xml:space="preserve">        </t>
  </si>
  <si>
    <t xml:space="preserve">  </t>
  </si>
  <si>
    <t>ING. SONIA E. RODRÍGUEZ R.</t>
  </si>
  <si>
    <t xml:space="preserve">         ING. JOSÉ MANUEL AYBAR OVALLE</t>
  </si>
  <si>
    <t xml:space="preserve">   ENC. DEPTO. COSTOS Y PRESUPUESTOS</t>
  </si>
  <si>
    <t>DIRECTOR DE INGENIERIA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</si>
</sst>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#,##0.00;[Red]#,##0.00"/>
    <numFmt numFmtId="165" formatCode="#,##0;\-#,##0"/>
    <numFmt numFmtId="166" formatCode="0.000"/>
    <numFmt numFmtId="167" formatCode="_-* #,##0.00\ _€_-;\-* #,##0.00\ _€_-;_-* &quot;-&quot;??\ _€_-;_-@_-"/>
    <numFmt numFmtId="168" formatCode="General_)"/>
    <numFmt numFmtId="169" formatCode="#,##0.0;\-#,##0.0"/>
    <numFmt numFmtId="170" formatCode="0.0"/>
    <numFmt numFmtId="171" formatCode="#,##0.0_);\(#,##0.0\)"/>
    <numFmt numFmtId="172" formatCode="_(* #,##0.0_);_(* \(#,##0.0\);_(* &quot;-&quot;??_);_(@_)"/>
    <numFmt numFmtId="173" formatCode="_-* #,##0.00_-;\-* #,##0.00_-;_-* &quot;-&quot;??_-;_-@_-"/>
    <numFmt numFmtId="174" formatCode="0.0%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2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vertAlign val="superscript"/>
      <sz val="10"/>
      <name val="Arial"/>
      <family val="2"/>
    </font>
    <font>
      <sz val="8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0"/>
      <name val="MS Sans Serif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39" fontId="7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39" fontId="7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39" fontId="7" fillId="0" borderId="0"/>
    <xf numFmtId="17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</cellStyleXfs>
  <cellXfs count="331">
    <xf numFmtId="0" fontId="0" fillId="0" borderId="0" xfId="0"/>
    <xf numFmtId="0" fontId="3" fillId="2" borderId="0" xfId="3" applyFont="1" applyFill="1" applyAlignment="1">
      <alignment horizontal="center" vertical="top"/>
    </xf>
    <xf numFmtId="164" fontId="2" fillId="2" borderId="0" xfId="3" applyNumberFormat="1" applyFill="1" applyAlignment="1">
      <alignment vertical="top"/>
    </xf>
    <xf numFmtId="43" fontId="2" fillId="2" borderId="0" xfId="1" applyFont="1" applyFill="1" applyBorder="1" applyAlignment="1">
      <alignment vertical="top"/>
    </xf>
    <xf numFmtId="0" fontId="2" fillId="2" borderId="0" xfId="3" applyFill="1" applyAlignment="1">
      <alignment vertical="top"/>
    </xf>
    <xf numFmtId="0" fontId="3" fillId="2" borderId="0" xfId="3" applyFont="1" applyFill="1" applyAlignment="1">
      <alignment vertical="top"/>
    </xf>
    <xf numFmtId="4" fontId="5" fillId="2" borderId="0" xfId="3" applyNumberFormat="1" applyFont="1" applyFill="1" applyAlignment="1">
      <alignment vertical="top"/>
    </xf>
    <xf numFmtId="4" fontId="3" fillId="4" borderId="0" xfId="3" applyNumberFormat="1" applyFont="1" applyFill="1" applyAlignment="1">
      <alignment horizontal="center" vertical="top"/>
    </xf>
    <xf numFmtId="164" fontId="2" fillId="4" borderId="0" xfId="3" applyNumberFormat="1" applyFill="1" applyAlignment="1">
      <alignment vertical="top"/>
    </xf>
    <xf numFmtId="43" fontId="2" fillId="4" borderId="0" xfId="1" applyFont="1" applyFill="1" applyBorder="1" applyAlignment="1">
      <alignment vertical="top"/>
    </xf>
    <xf numFmtId="0" fontId="2" fillId="4" borderId="0" xfId="3" applyFill="1" applyAlignment="1">
      <alignment vertical="top"/>
    </xf>
    <xf numFmtId="4" fontId="3" fillId="2" borderId="0" xfId="3" applyNumberFormat="1" applyFont="1" applyFill="1" applyAlignment="1">
      <alignment horizontal="center" vertical="top"/>
    </xf>
    <xf numFmtId="4" fontId="5" fillId="2" borderId="0" xfId="3" applyNumberFormat="1" applyFont="1" applyFill="1" applyAlignment="1">
      <alignment horizontal="center" vertical="top"/>
    </xf>
    <xf numFmtId="4" fontId="6" fillId="2" borderId="0" xfId="3" applyNumberFormat="1" applyFont="1" applyFill="1" applyAlignment="1">
      <alignment horizontal="right" vertical="top"/>
    </xf>
    <xf numFmtId="43" fontId="6" fillId="2" borderId="0" xfId="1" applyFont="1" applyFill="1" applyBorder="1" applyAlignment="1">
      <alignment vertical="top"/>
    </xf>
    <xf numFmtId="4" fontId="2" fillId="2" borderId="0" xfId="4" applyNumberFormat="1" applyFill="1" applyAlignment="1">
      <alignment vertical="top"/>
    </xf>
    <xf numFmtId="0" fontId="2" fillId="2" borderId="0" xfId="4" applyFill="1" applyAlignment="1">
      <alignment vertical="top"/>
    </xf>
    <xf numFmtId="164" fontId="2" fillId="2" borderId="0" xfId="7" applyNumberFormat="1" applyFont="1" applyFill="1" applyBorder="1" applyAlignment="1">
      <alignment vertical="top"/>
    </xf>
    <xf numFmtId="164" fontId="6" fillId="2" borderId="0" xfId="8" applyNumberFormat="1" applyFont="1" applyFill="1" applyBorder="1" applyAlignment="1">
      <alignment horizontal="right" vertical="top"/>
    </xf>
    <xf numFmtId="167" fontId="2" fillId="2" borderId="0" xfId="9" applyFont="1" applyFill="1" applyBorder="1" applyAlignment="1">
      <alignment vertical="top" wrapText="1"/>
    </xf>
    <xf numFmtId="0" fontId="2" fillId="2" borderId="0" xfId="10" applyFont="1" applyFill="1" applyAlignment="1">
      <alignment vertical="top"/>
    </xf>
    <xf numFmtId="168" fontId="8" fillId="2" borderId="3" xfId="0" applyNumberFormat="1" applyFont="1" applyFill="1" applyBorder="1" applyAlignment="1">
      <alignment horizontal="center" vertical="top"/>
    </xf>
    <xf numFmtId="0" fontId="3" fillId="2" borderId="0" xfId="10" applyFont="1" applyFill="1" applyAlignment="1">
      <alignment vertical="top"/>
    </xf>
    <xf numFmtId="168" fontId="8" fillId="2" borderId="0" xfId="0" applyNumberFormat="1" applyFont="1" applyFill="1" applyAlignment="1">
      <alignment horizontal="center" vertical="top"/>
    </xf>
    <xf numFmtId="164" fontId="2" fillId="2" borderId="2" xfId="13" applyNumberFormat="1" applyFont="1" applyFill="1" applyBorder="1" applyAlignment="1" applyProtection="1">
      <alignment horizontal="right" vertical="top" wrapText="1"/>
      <protection locked="0"/>
    </xf>
    <xf numFmtId="164" fontId="2" fillId="2" borderId="0" xfId="11" applyNumberFormat="1" applyFont="1" applyFill="1" applyBorder="1" applyAlignment="1">
      <alignment horizontal="right" vertical="top"/>
    </xf>
    <xf numFmtId="43" fontId="2" fillId="2" borderId="0" xfId="1" applyFont="1" applyFill="1" applyAlignment="1">
      <alignment vertical="top"/>
    </xf>
    <xf numFmtId="4" fontId="2" fillId="5" borderId="0" xfId="7" applyNumberFormat="1" applyFont="1" applyFill="1" applyBorder="1" applyAlignment="1">
      <alignment vertical="top"/>
    </xf>
    <xf numFmtId="4" fontId="2" fillId="6" borderId="0" xfId="0" applyNumberFormat="1" applyFont="1" applyFill="1" applyAlignment="1">
      <alignment vertical="top"/>
    </xf>
    <xf numFmtId="0" fontId="2" fillId="0" borderId="0" xfId="15" applyAlignment="1">
      <alignment vertical="top" wrapText="1"/>
    </xf>
    <xf numFmtId="0" fontId="6" fillId="0" borderId="0" xfId="15" applyFont="1" applyAlignment="1">
      <alignment vertical="top" wrapText="1"/>
    </xf>
    <xf numFmtId="43" fontId="2" fillId="0" borderId="0" xfId="1" applyFont="1" applyFill="1" applyBorder="1" applyAlignment="1">
      <alignment vertical="top" wrapText="1"/>
    </xf>
    <xf numFmtId="4" fontId="2" fillId="2" borderId="0" xfId="7" applyNumberFormat="1" applyFont="1" applyFill="1" applyBorder="1" applyAlignment="1">
      <alignment vertical="top"/>
    </xf>
    <xf numFmtId="4" fontId="2" fillId="2" borderId="0" xfId="0" applyNumberFormat="1" applyFont="1" applyFill="1" applyAlignment="1">
      <alignment vertical="top"/>
    </xf>
    <xf numFmtId="0" fontId="2" fillId="2" borderId="0" xfId="15" applyFill="1" applyAlignment="1">
      <alignment vertical="top" wrapText="1"/>
    </xf>
    <xf numFmtId="0" fontId="6" fillId="2" borderId="0" xfId="15" applyFont="1" applyFill="1" applyAlignment="1">
      <alignment vertical="top" wrapText="1"/>
    </xf>
    <xf numFmtId="0" fontId="10" fillId="8" borderId="0" xfId="0" applyFont="1" applyFill="1" applyAlignment="1">
      <alignment vertical="top"/>
    </xf>
    <xf numFmtId="3" fontId="11" fillId="0" borderId="0" xfId="0" applyNumberFormat="1" applyFont="1" applyAlignment="1">
      <alignment vertical="top"/>
    </xf>
    <xf numFmtId="43" fontId="2" fillId="2" borderId="0" xfId="4" applyNumberForma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4" fontId="10" fillId="2" borderId="0" xfId="0" applyNumberFormat="1" applyFont="1" applyFill="1" applyAlignment="1">
      <alignment vertical="top"/>
    </xf>
    <xf numFmtId="164" fontId="6" fillId="2" borderId="0" xfId="3" applyNumberFormat="1" applyFont="1" applyFill="1" applyAlignment="1">
      <alignment vertical="top"/>
    </xf>
    <xf numFmtId="4" fontId="3" fillId="2" borderId="0" xfId="0" applyNumberFormat="1" applyFont="1" applyFill="1" applyAlignment="1">
      <alignment vertical="top"/>
    </xf>
    <xf numFmtId="4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/>
    </xf>
    <xf numFmtId="43" fontId="3" fillId="2" borderId="0" xfId="1" applyFont="1" applyFill="1" applyBorder="1" applyAlignment="1">
      <alignment vertical="top"/>
    </xf>
    <xf numFmtId="164" fontId="6" fillId="2" borderId="0" xfId="11" applyNumberFormat="1" applyFont="1" applyFill="1" applyBorder="1" applyAlignment="1">
      <alignment horizontal="right" vertical="top"/>
    </xf>
    <xf numFmtId="0" fontId="3" fillId="2" borderId="0" xfId="4" applyFont="1" applyFill="1" applyAlignment="1">
      <alignment vertical="top"/>
    </xf>
    <xf numFmtId="0" fontId="2" fillId="2" borderId="0" xfId="4" applyFill="1" applyAlignment="1">
      <alignment horizontal="center" vertical="top"/>
    </xf>
    <xf numFmtId="0" fontId="2" fillId="2" borderId="0" xfId="14" applyFill="1" applyAlignment="1">
      <alignment vertical="top"/>
    </xf>
    <xf numFmtId="0" fontId="8" fillId="2" borderId="0" xfId="0" applyFont="1" applyFill="1" applyAlignment="1">
      <alignment vertical="top"/>
    </xf>
    <xf numFmtId="4" fontId="6" fillId="9" borderId="0" xfId="7" applyNumberFormat="1" applyFont="1" applyFill="1" applyBorder="1" applyAlignment="1">
      <alignment vertical="top"/>
    </xf>
    <xf numFmtId="167" fontId="2" fillId="9" borderId="0" xfId="9" applyFont="1" applyFill="1" applyBorder="1" applyAlignment="1">
      <alignment vertical="top" wrapText="1"/>
    </xf>
    <xf numFmtId="0" fontId="2" fillId="9" borderId="0" xfId="10" applyFont="1" applyFill="1" applyAlignment="1">
      <alignment vertical="top"/>
    </xf>
    <xf numFmtId="168" fontId="8" fillId="9" borderId="3" xfId="0" applyNumberFormat="1" applyFont="1" applyFill="1" applyBorder="1" applyAlignment="1">
      <alignment horizontal="center" vertical="top"/>
    </xf>
    <xf numFmtId="164" fontId="2" fillId="9" borderId="0" xfId="11" applyNumberFormat="1" applyFont="1" applyFill="1" applyBorder="1" applyAlignment="1">
      <alignment horizontal="right" vertical="top"/>
    </xf>
    <xf numFmtId="4" fontId="6" fillId="2" borderId="0" xfId="7" applyNumberFormat="1" applyFont="1" applyFill="1" applyBorder="1" applyAlignment="1">
      <alignment vertical="top"/>
    </xf>
    <xf numFmtId="167" fontId="6" fillId="2" borderId="0" xfId="9" applyFont="1" applyFill="1" applyBorder="1" applyAlignment="1">
      <alignment vertical="top" wrapText="1"/>
    </xf>
    <xf numFmtId="168" fontId="2" fillId="2" borderId="3" xfId="0" applyNumberFormat="1" applyFont="1" applyFill="1" applyBorder="1" applyAlignment="1">
      <alignment horizontal="right" vertical="top"/>
    </xf>
    <xf numFmtId="168" fontId="2" fillId="2" borderId="0" xfId="0" applyNumberFormat="1" applyFont="1" applyFill="1" applyAlignment="1">
      <alignment horizontal="right" vertical="top"/>
    </xf>
    <xf numFmtId="4" fontId="2" fillId="10" borderId="0" xfId="7" applyNumberFormat="1" applyFont="1" applyFill="1" applyBorder="1" applyAlignment="1">
      <alignment vertical="top"/>
    </xf>
    <xf numFmtId="167" fontId="2" fillId="10" borderId="0" xfId="9" applyFont="1" applyFill="1" applyBorder="1" applyAlignment="1">
      <alignment vertical="top" wrapText="1"/>
    </xf>
    <xf numFmtId="0" fontId="2" fillId="10" borderId="0" xfId="10" applyFont="1" applyFill="1" applyAlignment="1">
      <alignment vertical="top"/>
    </xf>
    <xf numFmtId="168" fontId="6" fillId="11" borderId="3" xfId="0" applyNumberFormat="1" applyFont="1" applyFill="1" applyBorder="1" applyAlignment="1">
      <alignment horizontal="right" vertical="top"/>
    </xf>
    <xf numFmtId="0" fontId="6" fillId="11" borderId="0" xfId="10" applyFont="1" applyFill="1" applyAlignment="1">
      <alignment vertical="top"/>
    </xf>
    <xf numFmtId="0" fontId="6" fillId="10" borderId="0" xfId="10" applyFont="1" applyFill="1" applyAlignment="1">
      <alignment vertical="top"/>
    </xf>
    <xf numFmtId="0" fontId="6" fillId="2" borderId="0" xfId="10" applyFont="1" applyFill="1" applyAlignment="1">
      <alignment vertical="top"/>
    </xf>
    <xf numFmtId="4" fontId="2" fillId="9" borderId="0" xfId="7" applyNumberFormat="1" applyFont="1" applyFill="1" applyBorder="1" applyAlignment="1">
      <alignment vertical="top"/>
    </xf>
    <xf numFmtId="0" fontId="6" fillId="9" borderId="0" xfId="10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0" fontId="2" fillId="6" borderId="0" xfId="0" applyFont="1" applyFill="1" applyAlignment="1">
      <alignment vertical="top"/>
    </xf>
    <xf numFmtId="2" fontId="6" fillId="2" borderId="0" xfId="0" applyNumberFormat="1" applyFont="1" applyFill="1" applyAlignment="1">
      <alignment horizontal="right" vertical="top" wrapText="1"/>
    </xf>
    <xf numFmtId="0" fontId="17" fillId="2" borderId="0" xfId="0" applyFont="1" applyFill="1" applyAlignment="1">
      <alignment vertical="top"/>
    </xf>
    <xf numFmtId="2" fontId="2" fillId="2" borderId="0" xfId="10" applyNumberFormat="1" applyFont="1" applyFill="1" applyAlignment="1">
      <alignment vertical="top"/>
    </xf>
    <xf numFmtId="2" fontId="2" fillId="2" borderId="5" xfId="10" applyNumberFormat="1" applyFont="1" applyFill="1" applyBorder="1" applyAlignment="1">
      <alignment vertical="top"/>
    </xf>
    <xf numFmtId="2" fontId="2" fillId="2" borderId="6" xfId="10" applyNumberFormat="1" applyFont="1" applyFill="1" applyBorder="1" applyAlignment="1">
      <alignment vertical="top"/>
    </xf>
    <xf numFmtId="0" fontId="17" fillId="2" borderId="2" xfId="0" applyFont="1" applyFill="1" applyBorder="1" applyAlignment="1">
      <alignment vertical="top"/>
    </xf>
    <xf numFmtId="4" fontId="2" fillId="0" borderId="0" xfId="0" applyNumberFormat="1" applyFont="1" applyAlignment="1">
      <alignment vertical="top"/>
    </xf>
    <xf numFmtId="2" fontId="6" fillId="2" borderId="0" xfId="0" applyNumberFormat="1" applyFont="1" applyFill="1" applyAlignment="1">
      <alignment horizontal="right" vertical="top"/>
    </xf>
    <xf numFmtId="0" fontId="18" fillId="2" borderId="0" xfId="0" applyFont="1" applyFill="1" applyAlignment="1">
      <alignment vertical="top"/>
    </xf>
    <xf numFmtId="167" fontId="2" fillId="2" borderId="0" xfId="19" applyFont="1" applyFill="1" applyBorder="1" applyAlignment="1">
      <alignment vertical="top"/>
    </xf>
    <xf numFmtId="4" fontId="3" fillId="2" borderId="0" xfId="13" applyNumberFormat="1" applyFont="1" applyFill="1" applyBorder="1" applyAlignment="1" applyProtection="1">
      <alignment horizontal="right" vertical="top" wrapText="1"/>
    </xf>
    <xf numFmtId="0" fontId="3" fillId="2" borderId="0" xfId="0" applyFont="1" applyFill="1" applyAlignment="1">
      <alignment vertical="top"/>
    </xf>
    <xf numFmtId="4" fontId="2" fillId="2" borderId="0" xfId="0" applyNumberFormat="1" applyFont="1" applyFill="1" applyAlignment="1">
      <alignment vertical="top" wrapText="1"/>
    </xf>
    <xf numFmtId="4" fontId="2" fillId="0" borderId="0" xfId="0" applyNumberFormat="1" applyFont="1" applyAlignment="1">
      <alignment horizontal="center" vertical="top"/>
    </xf>
    <xf numFmtId="0" fontId="2" fillId="12" borderId="0" xfId="4" applyFill="1" applyAlignment="1">
      <alignment vertical="top"/>
    </xf>
    <xf numFmtId="0" fontId="15" fillId="12" borderId="0" xfId="4" applyFont="1" applyFill="1" applyAlignment="1">
      <alignment vertical="top"/>
    </xf>
    <xf numFmtId="164" fontId="2" fillId="4" borderId="0" xfId="11" applyNumberFormat="1" applyFont="1" applyFill="1" applyBorder="1" applyAlignment="1">
      <alignment horizontal="right" vertical="top"/>
    </xf>
    <xf numFmtId="4" fontId="2" fillId="4" borderId="0" xfId="4" applyNumberFormat="1" applyFill="1" applyAlignment="1">
      <alignment vertical="top"/>
    </xf>
    <xf numFmtId="0" fontId="2" fillId="4" borderId="0" xfId="4" applyFill="1" applyAlignment="1">
      <alignment vertical="top"/>
    </xf>
    <xf numFmtId="43" fontId="2" fillId="2" borderId="0" xfId="1" applyFill="1" applyBorder="1" applyAlignment="1">
      <alignment vertical="top"/>
    </xf>
    <xf numFmtId="164" fontId="3" fillId="2" borderId="0" xfId="11" applyNumberFormat="1" applyFont="1" applyFill="1" applyBorder="1" applyAlignment="1">
      <alignment horizontal="right" vertical="top"/>
    </xf>
    <xf numFmtId="4" fontId="3" fillId="4" borderId="0" xfId="3" applyNumberFormat="1" applyFont="1" applyFill="1" applyAlignment="1">
      <alignment vertical="top"/>
    </xf>
    <xf numFmtId="4" fontId="3" fillId="2" borderId="0" xfId="3" applyNumberFormat="1" applyFont="1" applyFill="1" applyAlignment="1">
      <alignment vertical="top"/>
    </xf>
    <xf numFmtId="172" fontId="8" fillId="2" borderId="2" xfId="23" applyNumberFormat="1" applyFont="1" applyFill="1" applyBorder="1" applyAlignment="1" applyProtection="1">
      <alignment horizontal="right" vertical="top"/>
    </xf>
    <xf numFmtId="43" fontId="2" fillId="2" borderId="0" xfId="23" applyFont="1" applyFill="1" applyBorder="1" applyAlignment="1">
      <alignment vertical="top"/>
    </xf>
    <xf numFmtId="172" fontId="2" fillId="2" borderId="2" xfId="23" applyNumberFormat="1" applyFont="1" applyFill="1" applyBorder="1" applyAlignment="1" applyProtection="1">
      <alignment horizontal="right" vertical="top"/>
    </xf>
    <xf numFmtId="4" fontId="3" fillId="2" borderId="0" xfId="13" applyNumberFormat="1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vertical="top"/>
    </xf>
    <xf numFmtId="4" fontId="3" fillId="4" borderId="3" xfId="3" applyNumberFormat="1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1" fillId="2" borderId="0" xfId="0" applyFont="1" applyFill="1" applyAlignment="1">
      <alignment vertical="top"/>
    </xf>
    <xf numFmtId="0" fontId="22" fillId="2" borderId="0" xfId="0" applyFont="1" applyFill="1" applyAlignment="1">
      <alignment vertical="top"/>
    </xf>
    <xf numFmtId="4" fontId="21" fillId="2" borderId="0" xfId="0" applyNumberFormat="1" applyFont="1" applyFill="1" applyAlignment="1">
      <alignment horizontal="right" vertical="top" wrapText="1"/>
    </xf>
    <xf numFmtId="4" fontId="21" fillId="2" borderId="0" xfId="0" applyNumberFormat="1" applyFont="1" applyFill="1" applyAlignment="1">
      <alignment horizontal="center" vertical="top"/>
    </xf>
    <xf numFmtId="4" fontId="22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0" xfId="0" quotePrefix="1" applyFont="1" applyFill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3" fillId="0" borderId="0" xfId="24" applyFont="1" applyAlignment="1">
      <alignment vertical="top"/>
    </xf>
    <xf numFmtId="0" fontId="18" fillId="2" borderId="0" xfId="26" applyFont="1" applyFill="1" applyAlignment="1">
      <alignment horizontal="right" vertical="top"/>
    </xf>
    <xf numFmtId="0" fontId="18" fillId="2" borderId="0" xfId="26" applyFont="1" applyFill="1" applyAlignment="1">
      <alignment vertical="top"/>
    </xf>
    <xf numFmtId="39" fontId="18" fillId="2" borderId="0" xfId="26" applyNumberFormat="1" applyFont="1" applyFill="1" applyAlignment="1">
      <alignment vertical="top"/>
    </xf>
    <xf numFmtId="0" fontId="18" fillId="2" borderId="0" xfId="26" applyFont="1" applyFill="1" applyAlignment="1">
      <alignment horizontal="center" vertical="top"/>
    </xf>
    <xf numFmtId="43" fontId="18" fillId="2" borderId="0" xfId="1" applyFont="1" applyFill="1" applyAlignment="1">
      <alignment vertical="top"/>
    </xf>
    <xf numFmtId="4" fontId="18" fillId="2" borderId="0" xfId="26" applyNumberFormat="1" applyFont="1" applyFill="1" applyAlignment="1">
      <alignment vertical="top"/>
    </xf>
    <xf numFmtId="43" fontId="18" fillId="2" borderId="0" xfId="1" applyFont="1" applyFill="1" applyBorder="1" applyAlignment="1">
      <alignment vertical="top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0" fontId="3" fillId="2" borderId="0" xfId="3" applyFont="1" applyFill="1" applyAlignment="1">
      <alignment horizontal="center" vertical="top"/>
    </xf>
    <xf numFmtId="0" fontId="3" fillId="2" borderId="0" xfId="25" applyFont="1" applyFill="1" applyAlignment="1">
      <alignment vertical="top"/>
    </xf>
    <xf numFmtId="0" fontId="2" fillId="2" borderId="0" xfId="0" quotePrefix="1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quotePrefix="1" applyFont="1" applyFill="1" applyAlignment="1">
      <alignment horizontal="center" vertical="top"/>
    </xf>
    <xf numFmtId="0" fontId="3" fillId="2" borderId="0" xfId="3" applyFont="1" applyFill="1" applyAlignment="1" applyProtection="1">
      <alignment horizontal="center" vertical="top"/>
      <protection locked="0"/>
    </xf>
    <xf numFmtId="0" fontId="2" fillId="2" borderId="0" xfId="3" applyFill="1" applyAlignment="1" applyProtection="1">
      <alignment horizontal="left" vertical="top"/>
      <protection locked="0"/>
    </xf>
    <xf numFmtId="0" fontId="2" fillId="2" borderId="0" xfId="3" quotePrefix="1" applyFill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2" fillId="2" borderId="0" xfId="3" quotePrefix="1" applyFill="1" applyAlignment="1" applyProtection="1">
      <alignment horizontal="left" vertical="top"/>
      <protection locked="0"/>
    </xf>
    <xf numFmtId="0" fontId="2" fillId="2" borderId="0" xfId="3" applyFill="1" applyAlignment="1" applyProtection="1">
      <alignment vertical="top"/>
      <protection locked="0"/>
    </xf>
    <xf numFmtId="43" fontId="2" fillId="2" borderId="0" xfId="1" quotePrefix="1" applyFont="1" applyFill="1" applyBorder="1" applyAlignment="1" applyProtection="1">
      <alignment horizontal="left" vertical="top"/>
      <protection locked="0"/>
    </xf>
    <xf numFmtId="0" fontId="3" fillId="2" borderId="0" xfId="3" applyFont="1" applyFill="1" applyAlignment="1" applyProtection="1">
      <alignment vertical="top"/>
      <protection locked="0"/>
    </xf>
    <xf numFmtId="0" fontId="4" fillId="2" borderId="0" xfId="3" applyFont="1" applyFill="1" applyAlignment="1" applyProtection="1">
      <alignment vertical="top"/>
      <protection locked="0"/>
    </xf>
    <xf numFmtId="0" fontId="5" fillId="2" borderId="0" xfId="3" applyFont="1" applyFill="1" applyAlignment="1" applyProtection="1">
      <alignment vertical="top"/>
      <protection locked="0"/>
    </xf>
    <xf numFmtId="4" fontId="4" fillId="2" borderId="0" xfId="3" applyNumberFormat="1" applyFont="1" applyFill="1" applyAlignment="1" applyProtection="1">
      <alignment vertical="top"/>
      <protection locked="0"/>
    </xf>
    <xf numFmtId="43" fontId="4" fillId="2" borderId="0" xfId="1" applyFont="1" applyFill="1" applyBorder="1" applyAlignment="1" applyProtection="1">
      <alignment vertical="top"/>
      <protection locked="0"/>
    </xf>
    <xf numFmtId="4" fontId="5" fillId="2" borderId="0" xfId="3" applyNumberFormat="1" applyFont="1" applyFill="1" applyAlignment="1" applyProtection="1">
      <alignment vertical="top"/>
      <protection locked="0"/>
    </xf>
    <xf numFmtId="4" fontId="3" fillId="3" borderId="1" xfId="3" applyNumberFormat="1" applyFont="1" applyFill="1" applyBorder="1" applyAlignment="1" applyProtection="1">
      <alignment horizontal="center" vertical="top"/>
      <protection locked="0"/>
    </xf>
    <xf numFmtId="43" fontId="3" fillId="3" borderId="1" xfId="1" applyFont="1" applyFill="1" applyBorder="1" applyAlignment="1" applyProtection="1">
      <alignment horizontal="center" vertical="top"/>
      <protection locked="0"/>
    </xf>
    <xf numFmtId="4" fontId="3" fillId="2" borderId="2" xfId="3" applyNumberFormat="1" applyFont="1" applyFill="1" applyBorder="1" applyAlignment="1" applyProtection="1">
      <alignment horizontal="center" vertical="top"/>
      <protection locked="0"/>
    </xf>
    <xf numFmtId="43" fontId="3" fillId="2" borderId="2" xfId="1" applyFont="1" applyFill="1" applyBorder="1" applyAlignment="1" applyProtection="1">
      <alignment horizontal="center" vertical="top"/>
      <protection locked="0"/>
    </xf>
    <xf numFmtId="43" fontId="5" fillId="2" borderId="2" xfId="1" applyFont="1" applyFill="1" applyBorder="1" applyAlignment="1" applyProtection="1">
      <alignment horizontal="center" vertical="top"/>
      <protection locked="0"/>
    </xf>
    <xf numFmtId="4" fontId="5" fillId="2" borderId="2" xfId="3" applyNumberFormat="1" applyFont="1" applyFill="1" applyBorder="1" applyAlignment="1" applyProtection="1">
      <alignment horizontal="center" vertical="top"/>
      <protection locked="0"/>
    </xf>
    <xf numFmtId="4" fontId="6" fillId="2" borderId="2" xfId="6" applyNumberFormat="1" applyFont="1" applyFill="1" applyBorder="1" applyAlignment="1" applyProtection="1">
      <alignment vertical="top"/>
      <protection locked="0"/>
    </xf>
    <xf numFmtId="164" fontId="2" fillId="2" borderId="2" xfId="7" applyNumberFormat="1" applyFont="1" applyFill="1" applyBorder="1" applyAlignment="1" applyProtection="1">
      <alignment vertical="top"/>
      <protection locked="0"/>
    </xf>
    <xf numFmtId="4" fontId="2" fillId="2" borderId="2" xfId="6" applyNumberFormat="1" applyFont="1" applyFill="1" applyBorder="1" applyAlignment="1" applyProtection="1">
      <alignment vertical="top"/>
      <protection locked="0"/>
    </xf>
    <xf numFmtId="164" fontId="2" fillId="2" borderId="2" xfId="11" applyNumberFormat="1" applyFont="1" applyFill="1" applyBorder="1" applyAlignment="1" applyProtection="1">
      <alignment horizontal="right" vertical="top"/>
      <protection locked="0"/>
    </xf>
    <xf numFmtId="43" fontId="2" fillId="2" borderId="2" xfId="12" applyFont="1" applyFill="1" applyBorder="1" applyAlignment="1" applyProtection="1">
      <alignment vertical="top"/>
      <protection locked="0"/>
    </xf>
    <xf numFmtId="43" fontId="2" fillId="8" borderId="2" xfId="0" applyNumberFormat="1" applyFont="1" applyFill="1" applyBorder="1" applyAlignment="1" applyProtection="1">
      <alignment vertical="top"/>
      <protection locked="0"/>
    </xf>
    <xf numFmtId="4" fontId="2" fillId="2" borderId="4" xfId="6" applyNumberFormat="1" applyFont="1" applyFill="1" applyBorder="1" applyAlignment="1" applyProtection="1">
      <alignment vertical="top"/>
      <protection locked="0"/>
    </xf>
    <xf numFmtId="4" fontId="2" fillId="2" borderId="2" xfId="7" applyNumberFormat="1" applyFont="1" applyFill="1" applyBorder="1" applyAlignment="1" applyProtection="1">
      <alignment horizontal="right" vertical="top"/>
      <protection locked="0"/>
    </xf>
    <xf numFmtId="4" fontId="15" fillId="2" borderId="2" xfId="6" applyNumberFormat="1" applyFont="1" applyFill="1" applyBorder="1" applyAlignment="1" applyProtection="1">
      <alignment vertical="top"/>
      <protection locked="0"/>
    </xf>
    <xf numFmtId="4" fontId="15" fillId="2" borderId="2" xfId="6" applyNumberFormat="1" applyFont="1" applyFill="1" applyBorder="1" applyAlignment="1" applyProtection="1">
      <alignment vertical="center"/>
      <protection locked="0"/>
    </xf>
    <xf numFmtId="43" fontId="2" fillId="2" borderId="2" xfId="1" applyFont="1" applyFill="1" applyBorder="1" applyAlignment="1" applyProtection="1">
      <alignment horizontal="right" vertical="top"/>
      <protection locked="0"/>
    </xf>
    <xf numFmtId="4" fontId="2" fillId="2" borderId="4" xfId="7" applyNumberFormat="1" applyFont="1" applyFill="1" applyBorder="1" applyAlignment="1" applyProtection="1">
      <alignment horizontal="right" vertical="top"/>
      <protection locked="0"/>
    </xf>
    <xf numFmtId="164" fontId="2" fillId="2" borderId="2" xfId="0" applyNumberFormat="1" applyFont="1" applyFill="1" applyBorder="1" applyAlignment="1" applyProtection="1">
      <alignment vertical="top"/>
      <protection locked="0"/>
    </xf>
    <xf numFmtId="4" fontId="2" fillId="2" borderId="1" xfId="7" applyNumberFormat="1" applyFont="1" applyFill="1" applyBorder="1" applyAlignment="1" applyProtection="1">
      <alignment horizontal="right" vertical="top"/>
      <protection locked="0"/>
    </xf>
    <xf numFmtId="43" fontId="2" fillId="2" borderId="2" xfId="0" applyNumberFormat="1" applyFont="1" applyFill="1" applyBorder="1" applyAlignment="1" applyProtection="1">
      <alignment vertical="top"/>
      <protection locked="0"/>
    </xf>
    <xf numFmtId="4" fontId="2" fillId="2" borderId="2" xfId="18" applyNumberFormat="1" applyFont="1" applyFill="1" applyBorder="1" applyAlignment="1" applyProtection="1">
      <alignment horizontal="right" vertical="center" wrapText="1"/>
      <protection locked="0"/>
    </xf>
    <xf numFmtId="4" fontId="2" fillId="2" borderId="2" xfId="7" applyNumberFormat="1" applyFont="1" applyFill="1" applyBorder="1" applyAlignment="1" applyProtection="1">
      <alignment horizontal="right" vertical="center"/>
      <protection locked="0"/>
    </xf>
    <xf numFmtId="43" fontId="2" fillId="2" borderId="2" xfId="1" applyFont="1" applyFill="1" applyBorder="1" applyAlignment="1" applyProtection="1">
      <alignment vertical="top"/>
      <protection locked="0"/>
    </xf>
    <xf numFmtId="43" fontId="2" fillId="3" borderId="2" xfId="1" applyFont="1" applyFill="1" applyBorder="1" applyAlignment="1" applyProtection="1">
      <alignment horizontal="right" vertical="top"/>
      <protection locked="0"/>
    </xf>
    <xf numFmtId="164" fontId="2" fillId="2" borderId="2" xfId="20" applyNumberFormat="1" applyFont="1" applyFill="1" applyBorder="1" applyAlignment="1" applyProtection="1">
      <alignment vertical="top"/>
      <protection locked="0"/>
    </xf>
    <xf numFmtId="4" fontId="2" fillId="2" borderId="2" xfId="13" applyNumberFormat="1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43" fontId="2" fillId="3" borderId="2" xfId="1" applyFont="1" applyFill="1" applyBorder="1" applyAlignment="1" applyProtection="1">
      <alignment vertical="top"/>
      <protection locked="0"/>
    </xf>
    <xf numFmtId="4" fontId="3" fillId="3" borderId="2" xfId="4" applyNumberFormat="1" applyFont="1" applyFill="1" applyBorder="1" applyAlignment="1" applyProtection="1">
      <alignment vertical="top"/>
      <protection locked="0"/>
    </xf>
    <xf numFmtId="164" fontId="3" fillId="2" borderId="2" xfId="3" applyNumberFormat="1" applyFont="1" applyFill="1" applyBorder="1" applyAlignment="1" applyProtection="1">
      <alignment vertical="top"/>
      <protection locked="0"/>
    </xf>
    <xf numFmtId="43" fontId="3" fillId="3" borderId="4" xfId="1" applyFont="1" applyFill="1" applyBorder="1" applyAlignment="1" applyProtection="1">
      <alignment horizontal="right" vertical="top"/>
      <protection locked="0"/>
    </xf>
    <xf numFmtId="4" fontId="3" fillId="3" borderId="4" xfId="3" applyNumberFormat="1" applyFont="1" applyFill="1" applyBorder="1" applyAlignment="1" applyProtection="1">
      <alignment vertical="top"/>
      <protection locked="0"/>
    </xf>
    <xf numFmtId="43" fontId="3" fillId="3" borderId="2" xfId="1" applyFont="1" applyFill="1" applyBorder="1" applyAlignment="1" applyProtection="1">
      <alignment horizontal="right" vertical="top"/>
      <protection locked="0"/>
    </xf>
    <xf numFmtId="4" fontId="3" fillId="3" borderId="2" xfId="3" applyNumberFormat="1" applyFont="1" applyFill="1" applyBorder="1" applyAlignment="1" applyProtection="1">
      <alignment vertical="top"/>
      <protection locked="0"/>
    </xf>
    <xf numFmtId="43" fontId="3" fillId="2" borderId="2" xfId="1" applyFont="1" applyFill="1" applyBorder="1" applyAlignment="1" applyProtection="1">
      <alignment horizontal="right" vertical="top"/>
      <protection locked="0"/>
    </xf>
    <xf numFmtId="4" fontId="3" fillId="2" borderId="2" xfId="3" applyNumberFormat="1" applyFont="1" applyFill="1" applyBorder="1" applyAlignment="1" applyProtection="1">
      <alignment vertical="top"/>
      <protection locked="0"/>
    </xf>
    <xf numFmtId="43" fontId="2" fillId="2" borderId="2" xfId="23" applyFont="1" applyFill="1" applyBorder="1" applyAlignment="1" applyProtection="1">
      <alignment vertical="top"/>
      <protection locked="0"/>
    </xf>
    <xf numFmtId="166" fontId="2" fillId="2" borderId="2" xfId="7" applyFont="1" applyFill="1" applyBorder="1" applyAlignment="1" applyProtection="1">
      <alignment vertical="top"/>
      <protection locked="0"/>
    </xf>
    <xf numFmtId="4" fontId="3" fillId="2" borderId="2" xfId="13" applyNumberFormat="1" applyFont="1" applyFill="1" applyBorder="1" applyAlignment="1" applyProtection="1">
      <alignment horizontal="right" vertical="top" wrapText="1"/>
      <protection locked="0"/>
    </xf>
    <xf numFmtId="43" fontId="2" fillId="3" borderId="4" xfId="1" applyFont="1" applyFill="1" applyBorder="1" applyAlignment="1" applyProtection="1">
      <alignment horizontal="right" vertical="top"/>
      <protection locked="0"/>
    </xf>
    <xf numFmtId="0" fontId="3" fillId="3" borderId="1" xfId="3" applyFont="1" applyFill="1" applyBorder="1" applyAlignment="1" applyProtection="1">
      <alignment horizontal="center" vertical="top"/>
    </xf>
    <xf numFmtId="4" fontId="3" fillId="3" borderId="1" xfId="3" applyNumberFormat="1" applyFont="1" applyFill="1" applyBorder="1" applyAlignment="1" applyProtection="1">
      <alignment horizontal="center" vertical="top"/>
    </xf>
    <xf numFmtId="0" fontId="3" fillId="2" borderId="2" xfId="3" applyFont="1" applyFill="1" applyBorder="1" applyAlignment="1" applyProtection="1">
      <alignment horizontal="center" vertical="top"/>
    </xf>
    <xf numFmtId="4" fontId="3" fillId="2" borderId="2" xfId="3" applyNumberFormat="1" applyFont="1" applyFill="1" applyBorder="1" applyAlignment="1" applyProtection="1">
      <alignment horizontal="center" vertical="top"/>
    </xf>
    <xf numFmtId="0" fontId="3" fillId="2" borderId="2" xfId="3" applyFont="1" applyFill="1" applyBorder="1" applyAlignment="1" applyProtection="1">
      <alignment horizontal="left" vertical="top" wrapText="1"/>
    </xf>
    <xf numFmtId="4" fontId="5" fillId="2" borderId="2" xfId="3" applyNumberFormat="1" applyFont="1" applyFill="1" applyBorder="1" applyAlignment="1" applyProtection="1">
      <alignment horizontal="center" vertical="top" wrapText="1"/>
    </xf>
    <xf numFmtId="0" fontId="5" fillId="2" borderId="2" xfId="3" applyFont="1" applyFill="1" applyBorder="1" applyAlignment="1" applyProtection="1">
      <alignment horizontal="center" vertical="top"/>
    </xf>
    <xf numFmtId="165" fontId="3" fillId="2" borderId="2" xfId="0" applyNumberFormat="1" applyFont="1" applyFill="1" applyBorder="1" applyAlignment="1" applyProtection="1">
      <alignment horizontal="right" vertical="top" wrapText="1"/>
    </xf>
    <xf numFmtId="49" fontId="3" fillId="2" borderId="2" xfId="5" applyNumberFormat="1" applyFont="1" applyFill="1" applyBorder="1" applyAlignment="1" applyProtection="1">
      <alignment horizontal="left" vertical="top" wrapText="1"/>
    </xf>
    <xf numFmtId="4" fontId="6" fillId="2" borderId="2" xfId="0" applyNumberFormat="1" applyFont="1" applyFill="1" applyBorder="1" applyAlignment="1" applyProtection="1">
      <alignment vertical="top"/>
    </xf>
    <xf numFmtId="4" fontId="6" fillId="2" borderId="2" xfId="0" applyNumberFormat="1" applyFont="1" applyFill="1" applyBorder="1" applyAlignment="1" applyProtection="1">
      <alignment horizontal="center" vertical="top"/>
    </xf>
    <xf numFmtId="169" fontId="2" fillId="2" borderId="2" xfId="0" applyNumberFormat="1" applyFont="1" applyFill="1" applyBorder="1" applyAlignment="1" applyProtection="1">
      <alignment horizontal="right" vertical="top" wrapText="1"/>
    </xf>
    <xf numFmtId="49" fontId="2" fillId="2" borderId="2" xfId="5" applyNumberFormat="1" applyFont="1" applyFill="1" applyBorder="1" applyAlignment="1" applyProtection="1">
      <alignment horizontal="left" vertical="top" wrapText="1"/>
    </xf>
    <xf numFmtId="4" fontId="2" fillId="2" borderId="2" xfId="0" applyNumberFormat="1" applyFont="1" applyFill="1" applyBorder="1" applyAlignment="1" applyProtection="1">
      <alignment vertical="top"/>
    </xf>
    <xf numFmtId="4" fontId="2" fillId="2" borderId="2" xfId="0" applyNumberFormat="1" applyFont="1" applyFill="1" applyBorder="1" applyAlignment="1" applyProtection="1">
      <alignment horizontal="center" vertical="top"/>
    </xf>
    <xf numFmtId="0" fontId="3" fillId="2" borderId="2" xfId="4" applyFont="1" applyFill="1" applyBorder="1" applyAlignment="1" applyProtection="1">
      <alignment vertical="top" wrapText="1"/>
    </xf>
    <xf numFmtId="4" fontId="2" fillId="2" borderId="2" xfId="4" applyNumberFormat="1" applyFill="1" applyBorder="1" applyAlignment="1" applyProtection="1">
      <alignment vertical="top"/>
    </xf>
    <xf numFmtId="4" fontId="2" fillId="2" borderId="2" xfId="4" applyNumberForma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vertical="top" wrapText="1"/>
    </xf>
    <xf numFmtId="4" fontId="2" fillId="2" borderId="2" xfId="0" applyNumberFormat="1" applyFont="1" applyFill="1" applyBorder="1" applyAlignment="1" applyProtection="1">
      <alignment horizontal="right" vertical="top"/>
    </xf>
    <xf numFmtId="0" fontId="3" fillId="2" borderId="2" xfId="0" applyFont="1" applyFill="1" applyBorder="1" applyAlignment="1" applyProtection="1">
      <alignment vertical="top" wrapText="1"/>
    </xf>
    <xf numFmtId="1" fontId="3" fillId="2" borderId="2" xfId="5" applyNumberFormat="1" applyFont="1" applyFill="1" applyBorder="1" applyAlignment="1" applyProtection="1">
      <alignment horizontal="right" vertical="top" wrapText="1"/>
    </xf>
    <xf numFmtId="0" fontId="3" fillId="2" borderId="2" xfId="14" applyFont="1" applyFill="1" applyBorder="1" applyAlignment="1" applyProtection="1">
      <alignment horizontal="left" vertical="top" wrapText="1"/>
    </xf>
    <xf numFmtId="4" fontId="8" fillId="2" borderId="2" xfId="0" applyNumberFormat="1" applyFont="1" applyFill="1" applyBorder="1" applyAlignment="1" applyProtection="1">
      <alignment vertical="top"/>
    </xf>
    <xf numFmtId="170" fontId="2" fillId="2" borderId="2" xfId="5" applyNumberFormat="1" applyFont="1" applyFill="1" applyBorder="1" applyAlignment="1" applyProtection="1">
      <alignment horizontal="right" vertical="top" wrapText="1"/>
    </xf>
    <xf numFmtId="2" fontId="2" fillId="2" borderId="2" xfId="7" applyNumberFormat="1" applyFont="1" applyFill="1" applyBorder="1" applyAlignment="1" applyProtection="1">
      <alignment vertical="top" wrapText="1"/>
    </xf>
    <xf numFmtId="4" fontId="2" fillId="2" borderId="2" xfId="7" applyNumberFormat="1" applyFont="1" applyFill="1" applyBorder="1" applyAlignment="1" applyProtection="1">
      <alignment vertical="top"/>
    </xf>
    <xf numFmtId="49" fontId="2" fillId="2" borderId="2" xfId="5" applyNumberFormat="1" applyFont="1" applyFill="1" applyBorder="1" applyAlignment="1" applyProtection="1">
      <alignment vertical="top" wrapText="1"/>
    </xf>
    <xf numFmtId="1" fontId="2" fillId="2" borderId="2" xfId="5" applyNumberFormat="1" applyFont="1" applyFill="1" applyBorder="1" applyAlignment="1" applyProtection="1">
      <alignment horizontal="right" vertical="top" wrapText="1"/>
    </xf>
    <xf numFmtId="0" fontId="2" fillId="7" borderId="2" xfId="0" applyFont="1" applyFill="1" applyBorder="1" applyAlignment="1" applyProtection="1">
      <alignment vertical="center" wrapText="1"/>
    </xf>
    <xf numFmtId="0" fontId="9" fillId="8" borderId="2" xfId="0" applyFont="1" applyFill="1" applyBorder="1" applyAlignment="1" applyProtection="1">
      <alignment horizontal="center" vertical="top" wrapText="1"/>
    </xf>
    <xf numFmtId="4" fontId="8" fillId="8" borderId="2" xfId="0" applyNumberFormat="1" applyFont="1" applyFill="1" applyBorder="1" applyAlignment="1" applyProtection="1">
      <alignment vertical="top"/>
    </xf>
    <xf numFmtId="2" fontId="8" fillId="8" borderId="2" xfId="0" applyNumberFormat="1" applyFont="1" applyFill="1" applyBorder="1" applyAlignment="1" applyProtection="1">
      <alignment horizontal="center" vertical="top"/>
    </xf>
    <xf numFmtId="0" fontId="2" fillId="2" borderId="2" xfId="3" applyFill="1" applyBorder="1" applyAlignment="1" applyProtection="1">
      <alignment vertical="top"/>
    </xf>
    <xf numFmtId="0" fontId="9" fillId="2" borderId="2" xfId="0" applyFont="1" applyFill="1" applyBorder="1" applyAlignment="1" applyProtection="1">
      <alignment horizontal="center" vertical="top" wrapText="1"/>
    </xf>
    <xf numFmtId="0" fontId="9" fillId="2" borderId="2" xfId="0" applyFont="1" applyFill="1" applyBorder="1" applyAlignment="1" applyProtection="1">
      <alignment vertical="top" wrapText="1"/>
    </xf>
    <xf numFmtId="1" fontId="3" fillId="2" borderId="2" xfId="3" applyNumberFormat="1" applyFont="1" applyFill="1" applyBorder="1" applyAlignment="1" applyProtection="1">
      <alignment vertical="top"/>
    </xf>
    <xf numFmtId="0" fontId="3" fillId="2" borderId="2" xfId="3" applyFont="1" applyFill="1" applyBorder="1" applyAlignment="1" applyProtection="1">
      <alignment vertical="top"/>
    </xf>
    <xf numFmtId="43" fontId="2" fillId="2" borderId="2" xfId="1" applyFont="1" applyFill="1" applyBorder="1" applyAlignment="1" applyProtection="1">
      <alignment horizontal="center" vertical="top"/>
    </xf>
    <xf numFmtId="1" fontId="2" fillId="2" borderId="2" xfId="3" applyNumberFormat="1" applyFill="1" applyBorder="1" applyAlignment="1" applyProtection="1">
      <alignment vertical="top"/>
    </xf>
    <xf numFmtId="165" fontId="9" fillId="2" borderId="2" xfId="0" applyNumberFormat="1" applyFont="1" applyFill="1" applyBorder="1" applyAlignment="1" applyProtection="1">
      <alignment horizontal="right" vertical="top"/>
    </xf>
    <xf numFmtId="0" fontId="3" fillId="2" borderId="2" xfId="10" applyFont="1" applyFill="1" applyBorder="1" applyAlignment="1" applyProtection="1">
      <alignment horizontal="left" vertical="top" wrapText="1"/>
    </xf>
    <xf numFmtId="43" fontId="8" fillId="2" borderId="2" xfId="1" applyFont="1" applyFill="1" applyBorder="1" applyAlignment="1" applyProtection="1">
      <alignment horizontal="center" vertical="top"/>
    </xf>
    <xf numFmtId="169" fontId="2" fillId="2" borderId="2" xfId="16" applyNumberFormat="1" applyFont="1" applyFill="1" applyBorder="1" applyAlignment="1" applyProtection="1">
      <alignment horizontal="right" vertical="top"/>
    </xf>
    <xf numFmtId="0" fontId="2" fillId="7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top" wrapText="1"/>
    </xf>
    <xf numFmtId="0" fontId="9" fillId="2" borderId="4" xfId="0" applyFont="1" applyFill="1" applyBorder="1" applyAlignment="1" applyProtection="1">
      <alignment vertical="top" wrapText="1"/>
    </xf>
    <xf numFmtId="4" fontId="8" fillId="2" borderId="4" xfId="0" applyNumberFormat="1" applyFont="1" applyFill="1" applyBorder="1" applyAlignment="1" applyProtection="1">
      <alignment vertical="top"/>
    </xf>
    <xf numFmtId="43" fontId="8" fillId="2" borderId="4" xfId="1" applyFont="1" applyFill="1" applyBorder="1" applyAlignment="1" applyProtection="1">
      <alignment horizontal="center" vertical="top"/>
    </xf>
    <xf numFmtId="0" fontId="8" fillId="2" borderId="2" xfId="0" applyFont="1" applyFill="1" applyBorder="1" applyAlignment="1" applyProtection="1">
      <alignment horizontal="right" vertical="top" wrapText="1"/>
    </xf>
    <xf numFmtId="0" fontId="14" fillId="7" borderId="2" xfId="0" applyFont="1" applyFill="1" applyBorder="1" applyAlignment="1" applyProtection="1">
      <alignment vertical="center" wrapText="1"/>
    </xf>
    <xf numFmtId="4" fontId="15" fillId="2" borderId="2" xfId="0" applyNumberFormat="1" applyFont="1" applyFill="1" applyBorder="1" applyAlignment="1" applyProtection="1">
      <alignment vertical="top"/>
    </xf>
    <xf numFmtId="4" fontId="15" fillId="2" borderId="2" xfId="0" applyNumberFormat="1" applyFont="1" applyFill="1" applyBorder="1" applyAlignment="1" applyProtection="1">
      <alignment vertical="center"/>
    </xf>
    <xf numFmtId="4" fontId="8" fillId="2" borderId="2" xfId="0" applyNumberFormat="1" applyFont="1" applyFill="1" applyBorder="1" applyAlignment="1" applyProtection="1">
      <alignment horizontal="center" vertical="center"/>
    </xf>
    <xf numFmtId="4" fontId="8" fillId="2" borderId="2" xfId="0" applyNumberFormat="1" applyFont="1" applyFill="1" applyBorder="1" applyAlignment="1" applyProtection="1">
      <alignment vertical="center"/>
    </xf>
    <xf numFmtId="4" fontId="2" fillId="2" borderId="2" xfId="0" applyNumberFormat="1" applyFont="1" applyFill="1" applyBorder="1" applyAlignment="1" applyProtection="1">
      <alignment horizontal="center" vertical="center"/>
    </xf>
    <xf numFmtId="170" fontId="2" fillId="2" borderId="2" xfId="3" applyNumberFormat="1" applyFill="1" applyBorder="1" applyAlignment="1" applyProtection="1">
      <alignment vertical="top"/>
    </xf>
    <xf numFmtId="43" fontId="2" fillId="2" borderId="2" xfId="1" applyFont="1" applyFill="1" applyBorder="1" applyAlignment="1" applyProtection="1">
      <alignment horizontal="right" vertical="top"/>
    </xf>
    <xf numFmtId="1" fontId="3" fillId="2" borderId="2" xfId="3" applyNumberFormat="1" applyFont="1" applyFill="1" applyBorder="1" applyAlignment="1" applyProtection="1">
      <alignment horizontal="right" vertical="top"/>
    </xf>
    <xf numFmtId="0" fontId="2" fillId="2" borderId="2" xfId="3" applyFill="1" applyBorder="1" applyAlignment="1" applyProtection="1">
      <alignment horizontal="right" vertical="top" wrapText="1"/>
    </xf>
    <xf numFmtId="0" fontId="2" fillId="2" borderId="2" xfId="3" applyFill="1" applyBorder="1" applyAlignment="1" applyProtection="1">
      <alignment vertical="top" wrapText="1"/>
    </xf>
    <xf numFmtId="0" fontId="2" fillId="2" borderId="2" xfId="3" applyFill="1" applyBorder="1" applyAlignment="1" applyProtection="1">
      <alignment horizontal="right" vertical="top"/>
    </xf>
    <xf numFmtId="0" fontId="3" fillId="2" borderId="2" xfId="3" applyFont="1" applyFill="1" applyBorder="1" applyAlignment="1" applyProtection="1">
      <alignment horizontal="right" vertical="top" wrapText="1"/>
    </xf>
    <xf numFmtId="0" fontId="3" fillId="2" borderId="2" xfId="14" applyFont="1" applyFill="1" applyBorder="1" applyAlignment="1" applyProtection="1">
      <alignment horizontal="right" vertical="top"/>
    </xf>
    <xf numFmtId="170" fontId="2" fillId="2" borderId="2" xfId="0" applyNumberFormat="1" applyFont="1" applyFill="1" applyBorder="1" applyAlignment="1" applyProtection="1">
      <alignment horizontal="right" vertical="top" wrapText="1"/>
    </xf>
    <xf numFmtId="170" fontId="2" fillId="2" borderId="4" xfId="0" applyNumberFormat="1" applyFont="1" applyFill="1" applyBorder="1" applyAlignment="1" applyProtection="1">
      <alignment horizontal="right" vertical="top" wrapText="1"/>
    </xf>
    <xf numFmtId="0" fontId="2" fillId="2" borderId="4" xfId="0" applyFont="1" applyFill="1" applyBorder="1" applyAlignment="1" applyProtection="1">
      <alignment vertical="top" wrapText="1"/>
    </xf>
    <xf numFmtId="4" fontId="2" fillId="2" borderId="4" xfId="0" applyNumberFormat="1" applyFont="1" applyFill="1" applyBorder="1" applyAlignment="1" applyProtection="1">
      <alignment horizontal="center" vertical="top"/>
    </xf>
    <xf numFmtId="170" fontId="3" fillId="2" borderId="2" xfId="0" applyNumberFormat="1" applyFont="1" applyFill="1" applyBorder="1" applyAlignment="1" applyProtection="1">
      <alignment horizontal="right" vertical="top" wrapText="1"/>
    </xf>
    <xf numFmtId="4" fontId="2" fillId="2" borderId="2" xfId="0" applyNumberFormat="1" applyFont="1" applyFill="1" applyBorder="1" applyAlignment="1" applyProtection="1">
      <alignment vertical="top" wrapText="1"/>
    </xf>
    <xf numFmtId="0" fontId="2" fillId="2" borderId="2" xfId="14" applyFill="1" applyBorder="1" applyAlignment="1" applyProtection="1">
      <alignment horizontal="right" vertical="top"/>
    </xf>
    <xf numFmtId="0" fontId="2" fillId="2" borderId="2" xfId="14" applyFill="1" applyBorder="1" applyAlignment="1" applyProtection="1">
      <alignment horizontal="left" vertical="top"/>
    </xf>
    <xf numFmtId="43" fontId="8" fillId="2" borderId="2" xfId="1" applyFont="1" applyFill="1" applyBorder="1" applyAlignment="1" applyProtection="1">
      <alignment vertical="top"/>
    </xf>
    <xf numFmtId="0" fontId="3" fillId="2" borderId="2" xfId="0" applyFont="1" applyFill="1" applyBorder="1" applyAlignment="1" applyProtection="1">
      <alignment horizontal="right" vertical="top"/>
    </xf>
    <xf numFmtId="0" fontId="3" fillId="2" borderId="2" xfId="0" applyFont="1" applyFill="1" applyBorder="1" applyAlignment="1" applyProtection="1">
      <alignment horizontal="left" vertical="top"/>
    </xf>
    <xf numFmtId="0" fontId="2" fillId="2" borderId="2" xfId="0" applyFont="1" applyFill="1" applyBorder="1" applyAlignment="1" applyProtection="1">
      <alignment horizontal="right" vertical="top"/>
    </xf>
    <xf numFmtId="0" fontId="9" fillId="2" borderId="2" xfId="0" applyFont="1" applyFill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14" fillId="7" borderId="2" xfId="0" applyFont="1" applyFill="1" applyBorder="1" applyAlignment="1" applyProtection="1">
      <alignment vertical="top" wrapText="1"/>
    </xf>
    <xf numFmtId="164" fontId="2" fillId="2" borderId="2" xfId="0" applyNumberFormat="1" applyFont="1" applyFill="1" applyBorder="1" applyAlignment="1" applyProtection="1">
      <alignment horizontal="right" vertical="top"/>
    </xf>
    <xf numFmtId="0" fontId="2" fillId="2" borderId="1" xfId="0" applyFont="1" applyFill="1" applyBorder="1" applyAlignment="1" applyProtection="1">
      <alignment horizontal="right" vertical="top"/>
    </xf>
    <xf numFmtId="0" fontId="2" fillId="2" borderId="1" xfId="0" applyFont="1" applyFill="1" applyBorder="1" applyAlignment="1" applyProtection="1">
      <alignment vertical="top" wrapText="1"/>
    </xf>
    <xf numFmtId="4" fontId="2" fillId="2" borderId="1" xfId="7" applyNumberFormat="1" applyFont="1" applyFill="1" applyBorder="1" applyAlignment="1" applyProtection="1">
      <alignment vertical="top"/>
    </xf>
    <xf numFmtId="4" fontId="2" fillId="2" borderId="1" xfId="0" applyNumberFormat="1" applyFont="1" applyFill="1" applyBorder="1" applyAlignment="1" applyProtection="1">
      <alignment horizontal="center" vertical="top"/>
    </xf>
    <xf numFmtId="2" fontId="2" fillId="2" borderId="2" xfId="0" applyNumberFormat="1" applyFont="1" applyFill="1" applyBorder="1" applyAlignment="1" applyProtection="1">
      <alignment horizontal="center" vertical="top"/>
    </xf>
    <xf numFmtId="169" fontId="2" fillId="2" borderId="2" xfId="0" applyNumberFormat="1" applyFont="1" applyFill="1" applyBorder="1" applyAlignment="1" applyProtection="1">
      <alignment vertical="top" wrapText="1"/>
    </xf>
    <xf numFmtId="0" fontId="2" fillId="2" borderId="2" xfId="17" applyFill="1" applyBorder="1" applyAlignment="1" applyProtection="1">
      <alignment horizontal="left" vertical="top" wrapText="1"/>
    </xf>
    <xf numFmtId="4" fontId="2" fillId="2" borderId="2" xfId="18" applyNumberFormat="1" applyFont="1" applyFill="1" applyBorder="1" applyAlignment="1" applyProtection="1">
      <alignment horizontal="right" vertical="center" wrapText="1"/>
    </xf>
    <xf numFmtId="2" fontId="8" fillId="2" borderId="2" xfId="0" applyNumberFormat="1" applyFont="1" applyFill="1" applyBorder="1" applyAlignment="1" applyProtection="1">
      <alignment horizontal="center" vertical="center"/>
    </xf>
    <xf numFmtId="171" fontId="2" fillId="2" borderId="2" xfId="0" applyNumberFormat="1" applyFont="1" applyFill="1" applyBorder="1" applyAlignment="1" applyProtection="1">
      <alignment horizontal="right" vertical="top" wrapText="1"/>
    </xf>
    <xf numFmtId="43" fontId="2" fillId="2" borderId="2" xfId="1" applyFont="1" applyFill="1" applyBorder="1" applyAlignment="1" applyProtection="1">
      <alignment horizontal="center" vertical="top" wrapText="1"/>
    </xf>
    <xf numFmtId="37" fontId="3" fillId="2" borderId="2" xfId="0" applyNumberFormat="1" applyFont="1" applyFill="1" applyBorder="1" applyAlignment="1" applyProtection="1">
      <alignment horizontal="right" vertical="top" wrapText="1"/>
    </xf>
    <xf numFmtId="0" fontId="3" fillId="7" borderId="2" xfId="0" applyFont="1" applyFill="1" applyBorder="1" applyAlignment="1" applyProtection="1">
      <alignment horizontal="left" vertical="top" wrapText="1"/>
    </xf>
    <xf numFmtId="172" fontId="2" fillId="2" borderId="2" xfId="1" applyNumberFormat="1" applyFont="1" applyFill="1" applyBorder="1" applyAlignment="1" applyProtection="1">
      <alignment horizontal="right" vertical="top" wrapText="1"/>
    </xf>
    <xf numFmtId="43" fontId="2" fillId="2" borderId="2" xfId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right" vertical="top" wrapText="1"/>
    </xf>
    <xf numFmtId="43" fontId="2" fillId="2" borderId="2" xfId="1" applyFont="1" applyFill="1" applyBorder="1" applyAlignment="1" applyProtection="1">
      <alignment vertical="top" wrapText="1"/>
    </xf>
    <xf numFmtId="0" fontId="3" fillId="7" borderId="2" xfId="0" applyFont="1" applyFill="1" applyBorder="1" applyAlignment="1" applyProtection="1">
      <alignment vertical="top" wrapText="1"/>
    </xf>
    <xf numFmtId="43" fontId="2" fillId="2" borderId="2" xfId="1" applyFont="1" applyFill="1" applyBorder="1" applyAlignment="1" applyProtection="1">
      <alignment vertical="top"/>
    </xf>
    <xf numFmtId="4" fontId="2" fillId="2" borderId="2" xfId="3" applyNumberFormat="1" applyFill="1" applyBorder="1" applyAlignment="1" applyProtection="1">
      <alignment horizontal="right" vertical="top"/>
    </xf>
    <xf numFmtId="2" fontId="2" fillId="7" borderId="2" xfId="1" applyNumberFormat="1" applyFont="1" applyFill="1" applyBorder="1" applyAlignment="1" applyProtection="1">
      <alignment horizontal="center" vertical="top"/>
    </xf>
    <xf numFmtId="4" fontId="2" fillId="2" borderId="2" xfId="0" applyNumberFormat="1" applyFont="1" applyFill="1" applyBorder="1" applyAlignment="1" applyProtection="1">
      <alignment vertical="center"/>
    </xf>
    <xf numFmtId="2" fontId="2" fillId="7" borderId="2" xfId="1" applyNumberFormat="1" applyFont="1" applyFill="1" applyBorder="1" applyAlignment="1" applyProtection="1">
      <alignment horizontal="center" vertical="center"/>
    </xf>
    <xf numFmtId="2" fontId="2" fillId="2" borderId="2" xfId="3" applyNumberFormat="1" applyFill="1" applyBorder="1" applyAlignment="1" applyProtection="1">
      <alignment horizontal="center" vertical="top"/>
    </xf>
    <xf numFmtId="0" fontId="2" fillId="3" borderId="2" xfId="3" applyFill="1" applyBorder="1" applyAlignment="1" applyProtection="1">
      <alignment vertical="top"/>
    </xf>
    <xf numFmtId="0" fontId="3" fillId="3" borderId="2" xfId="3" applyFont="1" applyFill="1" applyBorder="1" applyAlignment="1" applyProtection="1">
      <alignment horizontal="center" vertical="top" wrapText="1"/>
    </xf>
    <xf numFmtId="43" fontId="2" fillId="3" borderId="2" xfId="1" applyFont="1" applyFill="1" applyBorder="1" applyAlignment="1" applyProtection="1">
      <alignment horizontal="right" vertical="top"/>
    </xf>
    <xf numFmtId="43" fontId="2" fillId="3" borderId="2" xfId="1" applyFont="1" applyFill="1" applyBorder="1" applyAlignment="1" applyProtection="1">
      <alignment horizontal="center" vertical="top"/>
    </xf>
    <xf numFmtId="0" fontId="3" fillId="2" borderId="2" xfId="4" applyFont="1" applyFill="1" applyBorder="1" applyAlignment="1" applyProtection="1">
      <alignment horizontal="center" vertical="top"/>
    </xf>
    <xf numFmtId="37" fontId="3" fillId="2" borderId="2" xfId="20" applyNumberFormat="1" applyFont="1" applyFill="1" applyBorder="1" applyAlignment="1" applyProtection="1">
      <alignment horizontal="center" vertical="top" wrapText="1"/>
    </xf>
    <xf numFmtId="39" fontId="3" fillId="2" borderId="2" xfId="20" applyFont="1" applyFill="1" applyBorder="1" applyAlignment="1" applyProtection="1">
      <alignment vertical="top" wrapText="1"/>
    </xf>
    <xf numFmtId="4" fontId="2" fillId="2" borderId="2" xfId="21" applyNumberFormat="1" applyFont="1" applyFill="1" applyBorder="1" applyAlignment="1" applyProtection="1">
      <alignment vertical="top"/>
    </xf>
    <xf numFmtId="4" fontId="2" fillId="2" borderId="2" xfId="20" applyNumberFormat="1" applyFont="1" applyFill="1" applyBorder="1" applyAlignment="1" applyProtection="1">
      <alignment horizontal="center" vertical="top"/>
    </xf>
    <xf numFmtId="165" fontId="3" fillId="2" borderId="2" xfId="0" applyNumberFormat="1" applyFont="1" applyFill="1" applyBorder="1" applyAlignment="1" applyProtection="1">
      <alignment horizontal="right" vertical="top"/>
    </xf>
    <xf numFmtId="0" fontId="3" fillId="2" borderId="2" xfId="0" applyFont="1" applyFill="1" applyBorder="1" applyAlignment="1" applyProtection="1">
      <alignment horizontal="left" vertical="top" wrapText="1"/>
    </xf>
    <xf numFmtId="4" fontId="2" fillId="2" borderId="2" xfId="13" applyNumberFormat="1" applyFont="1" applyFill="1" applyBorder="1" applyAlignment="1" applyProtection="1">
      <alignment horizontal="right" vertical="top" wrapText="1"/>
    </xf>
    <xf numFmtId="4" fontId="2" fillId="2" borderId="2" xfId="13" applyNumberFormat="1" applyFont="1" applyFill="1" applyBorder="1" applyAlignment="1" applyProtection="1">
      <alignment horizontal="center" vertical="top"/>
    </xf>
    <xf numFmtId="169" fontId="3" fillId="2" borderId="2" xfId="0" applyNumberFormat="1" applyFont="1" applyFill="1" applyBorder="1" applyAlignment="1" applyProtection="1">
      <alignment horizontal="right" vertical="top"/>
    </xf>
    <xf numFmtId="169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Font="1" applyFill="1" applyBorder="1" applyAlignment="1" applyProtection="1">
      <alignment vertical="top"/>
    </xf>
    <xf numFmtId="0" fontId="3" fillId="2" borderId="2" xfId="3" applyFont="1" applyFill="1" applyBorder="1" applyAlignment="1" applyProtection="1">
      <alignment horizontal="center" vertical="top" wrapText="1"/>
    </xf>
    <xf numFmtId="0" fontId="2" fillId="7" borderId="2" xfId="0" applyFont="1" applyFill="1" applyBorder="1" applyAlignment="1" applyProtection="1">
      <alignment horizontal="justify" vertical="center" wrapText="1"/>
    </xf>
    <xf numFmtId="0" fontId="3" fillId="3" borderId="2" xfId="4" applyFont="1" applyFill="1" applyBorder="1" applyAlignment="1" applyProtection="1">
      <alignment horizontal="right" vertical="top"/>
    </xf>
    <xf numFmtId="0" fontId="3" fillId="3" borderId="2" xfId="4" applyFont="1" applyFill="1" applyBorder="1" applyAlignment="1" applyProtection="1">
      <alignment horizontal="center" vertical="top" wrapText="1"/>
    </xf>
    <xf numFmtId="43" fontId="2" fillId="3" borderId="2" xfId="1" applyFont="1" applyFill="1" applyBorder="1" applyAlignment="1" applyProtection="1">
      <alignment vertical="top"/>
    </xf>
    <xf numFmtId="0" fontId="2" fillId="3" borderId="4" xfId="3" applyFill="1" applyBorder="1" applyAlignment="1" applyProtection="1">
      <alignment horizontal="right" vertical="top"/>
    </xf>
    <xf numFmtId="0" fontId="3" fillId="3" borderId="4" xfId="3" applyFont="1" applyFill="1" applyBorder="1" applyAlignment="1" applyProtection="1">
      <alignment horizontal="center" vertical="top"/>
    </xf>
    <xf numFmtId="164" fontId="2" fillId="3" borderId="4" xfId="3" applyNumberFormat="1" applyFill="1" applyBorder="1" applyAlignment="1" applyProtection="1">
      <alignment horizontal="right" vertical="top"/>
    </xf>
    <xf numFmtId="164" fontId="2" fillId="3" borderId="4" xfId="3" applyNumberFormat="1" applyFill="1" applyBorder="1" applyAlignment="1" applyProtection="1">
      <alignment horizontal="center" vertical="top"/>
    </xf>
    <xf numFmtId="0" fontId="2" fillId="3" borderId="2" xfId="3" applyFill="1" applyBorder="1" applyAlignment="1" applyProtection="1">
      <alignment horizontal="right" vertical="top"/>
    </xf>
    <xf numFmtId="0" fontId="3" fillId="3" borderId="2" xfId="3" applyFont="1" applyFill="1" applyBorder="1" applyAlignment="1" applyProtection="1">
      <alignment horizontal="center" vertical="top"/>
    </xf>
    <xf numFmtId="164" fontId="2" fillId="3" borderId="2" xfId="3" applyNumberFormat="1" applyFill="1" applyBorder="1" applyAlignment="1" applyProtection="1">
      <alignment horizontal="right" vertical="top"/>
    </xf>
    <xf numFmtId="164" fontId="2" fillId="3" borderId="2" xfId="3" applyNumberFormat="1" applyFill="1" applyBorder="1" applyAlignment="1" applyProtection="1">
      <alignment horizontal="center" vertical="top"/>
    </xf>
    <xf numFmtId="164" fontId="2" fillId="2" borderId="2" xfId="3" applyNumberFormat="1" applyFill="1" applyBorder="1" applyAlignment="1" applyProtection="1">
      <alignment horizontal="right" vertical="top"/>
    </xf>
    <xf numFmtId="164" fontId="2" fillId="2" borderId="2" xfId="3" applyNumberForma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right" vertical="top" wrapText="1"/>
    </xf>
    <xf numFmtId="0" fontId="14" fillId="7" borderId="2" xfId="0" applyFont="1" applyFill="1" applyBorder="1" applyAlignment="1" applyProtection="1">
      <alignment horizontal="right" vertical="center"/>
    </xf>
    <xf numFmtId="174" fontId="8" fillId="2" borderId="2" xfId="0" applyNumberFormat="1" applyFont="1" applyFill="1" applyBorder="1" applyAlignment="1" applyProtection="1">
      <alignment vertical="top"/>
    </xf>
    <xf numFmtId="0" fontId="2" fillId="7" borderId="2" xfId="0" applyFont="1" applyFill="1" applyBorder="1" applyAlignment="1" applyProtection="1">
      <alignment horizontal="right" vertical="center"/>
    </xf>
    <xf numFmtId="174" fontId="2" fillId="2" borderId="2" xfId="2" applyNumberFormat="1" applyFont="1" applyFill="1" applyBorder="1" applyAlignment="1" applyProtection="1">
      <alignment vertical="top"/>
    </xf>
    <xf numFmtId="0" fontId="2" fillId="7" borderId="2" xfId="0" applyFont="1" applyFill="1" applyBorder="1" applyAlignment="1" applyProtection="1">
      <alignment horizontal="right" vertical="center" wrapText="1"/>
    </xf>
    <xf numFmtId="10" fontId="2" fillId="2" borderId="2" xfId="2" applyNumberFormat="1" applyFont="1" applyFill="1" applyBorder="1" applyAlignment="1" applyProtection="1">
      <alignment vertical="top"/>
    </xf>
    <xf numFmtId="10" fontId="2" fillId="2" borderId="2" xfId="3" applyNumberFormat="1" applyFill="1" applyBorder="1" applyAlignment="1" applyProtection="1">
      <alignment horizontal="right" vertical="top"/>
    </xf>
    <xf numFmtId="10" fontId="2" fillId="2" borderId="2" xfId="3" applyNumberFormat="1" applyFill="1" applyBorder="1" applyAlignment="1" applyProtection="1">
      <alignment horizontal="center" vertical="top"/>
    </xf>
    <xf numFmtId="0" fontId="2" fillId="3" borderId="4" xfId="3" applyFill="1" applyBorder="1" applyAlignment="1" applyProtection="1">
      <alignment vertical="top"/>
    </xf>
    <xf numFmtId="0" fontId="9" fillId="3" borderId="4" xfId="0" applyFont="1" applyFill="1" applyBorder="1" applyAlignment="1" applyProtection="1">
      <alignment horizontal="right" vertical="top"/>
    </xf>
    <xf numFmtId="10" fontId="2" fillId="3" borderId="4" xfId="3" applyNumberFormat="1" applyFill="1" applyBorder="1" applyAlignment="1" applyProtection="1">
      <alignment horizontal="right" vertical="top"/>
    </xf>
    <xf numFmtId="10" fontId="2" fillId="3" borderId="4" xfId="3" applyNumberFormat="1" applyFill="1" applyBorder="1" applyAlignment="1" applyProtection="1">
      <alignment horizontal="center" vertical="top"/>
    </xf>
  </cellXfs>
  <cellStyles count="27">
    <cellStyle name="Millares" xfId="1" builtinId="3"/>
    <cellStyle name="Millares 10 2" xfId="11"/>
    <cellStyle name="Millares 11 2" xfId="19"/>
    <cellStyle name="Millares 15" xfId="8"/>
    <cellStyle name="Millares 2 2" xfId="7"/>
    <cellStyle name="Millares 2 2 2 2" xfId="12"/>
    <cellStyle name="Millares 3 3" xfId="6"/>
    <cellStyle name="Millares 4" xfId="23"/>
    <cellStyle name="Millares 5 2" xfId="9"/>
    <cellStyle name="Millares 5 3" xfId="13"/>
    <cellStyle name="Millares 5 3 2" xfId="18"/>
    <cellStyle name="Millares 6 2" xfId="22"/>
    <cellStyle name="Millares_PRESUPUESTO" xfId="21"/>
    <cellStyle name="Normal" xfId="0" builtinId="0"/>
    <cellStyle name="Normal 10" xfId="3"/>
    <cellStyle name="Normal 11 2" xfId="25"/>
    <cellStyle name="Normal 2 2" xfId="15"/>
    <cellStyle name="Normal 2 3" xfId="24"/>
    <cellStyle name="Normal 5" xfId="10"/>
    <cellStyle name="Normal 5 2 2" xfId="17"/>
    <cellStyle name="Normal_158-09 TERMINACION AC. LA GINA" xfId="16"/>
    <cellStyle name="Normal_BOQ-ALC-RED-MCRISTI-QAQC_VINCI PRESUPUESTO UNIFICADO  LOS  ALCANTARILLADOS SANITARIOS PARA INAPA 02.09.11" xfId="14"/>
    <cellStyle name="Normal_CARCAMO SAN PEDRO" xfId="26"/>
    <cellStyle name="Normal_Hoja1" xfId="5"/>
    <cellStyle name="Normal_Presupuesto" xfId="20"/>
    <cellStyle name="Normal_Presupuesto Terminaciones Edificio Mantenimiento Nave I 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204</xdr:row>
      <xdr:rowOff>0</xdr:rowOff>
    </xdr:from>
    <xdr:to>
      <xdr:col>1</xdr:col>
      <xdr:colOff>1409700</xdr:colOff>
      <xdr:row>205</xdr:row>
      <xdr:rowOff>114299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4E288529-38EF-4285-83F7-46242211C110}"/>
            </a:ext>
          </a:extLst>
        </xdr:cNvPr>
        <xdr:cNvSpPr txBox="1">
          <a:spLocks noChangeArrowheads="1"/>
        </xdr:cNvSpPr>
      </xdr:nvSpPr>
      <xdr:spPr bwMode="auto">
        <a:xfrm>
          <a:off x="1733550" y="37290375"/>
          <a:ext cx="104775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204</xdr:row>
      <xdr:rowOff>0</xdr:rowOff>
    </xdr:from>
    <xdr:to>
      <xdr:col>1</xdr:col>
      <xdr:colOff>1409700</xdr:colOff>
      <xdr:row>205</xdr:row>
      <xdr:rowOff>104774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443F91C9-6F4F-417A-9252-A513FBEC3E8C}"/>
            </a:ext>
          </a:extLst>
        </xdr:cNvPr>
        <xdr:cNvSpPr txBox="1">
          <a:spLocks noChangeArrowheads="1"/>
        </xdr:cNvSpPr>
      </xdr:nvSpPr>
      <xdr:spPr bwMode="auto">
        <a:xfrm>
          <a:off x="1733550" y="37290375"/>
          <a:ext cx="104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204</xdr:row>
      <xdr:rowOff>0</xdr:rowOff>
    </xdr:from>
    <xdr:to>
      <xdr:col>1</xdr:col>
      <xdr:colOff>1409700</xdr:colOff>
      <xdr:row>205</xdr:row>
      <xdr:rowOff>104774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A2197D85-592F-43CB-8F4E-0879E130B8A6}"/>
            </a:ext>
          </a:extLst>
        </xdr:cNvPr>
        <xdr:cNvSpPr txBox="1">
          <a:spLocks noChangeArrowheads="1"/>
        </xdr:cNvSpPr>
      </xdr:nvSpPr>
      <xdr:spPr bwMode="auto">
        <a:xfrm>
          <a:off x="1733550" y="37290375"/>
          <a:ext cx="104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204</xdr:row>
      <xdr:rowOff>0</xdr:rowOff>
    </xdr:from>
    <xdr:to>
      <xdr:col>1</xdr:col>
      <xdr:colOff>1409700</xdr:colOff>
      <xdr:row>205</xdr:row>
      <xdr:rowOff>114299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45566EC0-0018-4816-9E27-F217F442486F}"/>
            </a:ext>
          </a:extLst>
        </xdr:cNvPr>
        <xdr:cNvSpPr txBox="1">
          <a:spLocks noChangeArrowheads="1"/>
        </xdr:cNvSpPr>
      </xdr:nvSpPr>
      <xdr:spPr bwMode="auto">
        <a:xfrm>
          <a:off x="1733550" y="37290375"/>
          <a:ext cx="104775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204</xdr:row>
      <xdr:rowOff>0</xdr:rowOff>
    </xdr:from>
    <xdr:to>
      <xdr:col>1</xdr:col>
      <xdr:colOff>1409700</xdr:colOff>
      <xdr:row>205</xdr:row>
      <xdr:rowOff>114299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A78E275-4E2A-4B93-8865-CE5718D73043}"/>
            </a:ext>
          </a:extLst>
        </xdr:cNvPr>
        <xdr:cNvSpPr txBox="1">
          <a:spLocks noChangeArrowheads="1"/>
        </xdr:cNvSpPr>
      </xdr:nvSpPr>
      <xdr:spPr bwMode="auto">
        <a:xfrm>
          <a:off x="1733550" y="37290375"/>
          <a:ext cx="104775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204</xdr:row>
      <xdr:rowOff>0</xdr:rowOff>
    </xdr:from>
    <xdr:to>
      <xdr:col>1</xdr:col>
      <xdr:colOff>1409700</xdr:colOff>
      <xdr:row>205</xdr:row>
      <xdr:rowOff>104774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DCFE670B-83D9-4209-A88E-9A2FCFBAB71B}"/>
            </a:ext>
          </a:extLst>
        </xdr:cNvPr>
        <xdr:cNvSpPr txBox="1">
          <a:spLocks noChangeArrowheads="1"/>
        </xdr:cNvSpPr>
      </xdr:nvSpPr>
      <xdr:spPr bwMode="auto">
        <a:xfrm>
          <a:off x="1733550" y="37290375"/>
          <a:ext cx="104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204</xdr:row>
      <xdr:rowOff>0</xdr:rowOff>
    </xdr:from>
    <xdr:to>
      <xdr:col>1</xdr:col>
      <xdr:colOff>1409700</xdr:colOff>
      <xdr:row>205</xdr:row>
      <xdr:rowOff>104774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1A18A293-80A5-4B52-912B-CC7B4E8C4B4C}"/>
            </a:ext>
          </a:extLst>
        </xdr:cNvPr>
        <xdr:cNvSpPr txBox="1">
          <a:spLocks noChangeArrowheads="1"/>
        </xdr:cNvSpPr>
      </xdr:nvSpPr>
      <xdr:spPr bwMode="auto">
        <a:xfrm>
          <a:off x="1733550" y="37290375"/>
          <a:ext cx="104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A6ABB286-4BB9-40A4-B522-DA42565653C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4D0E2990-2351-4FBD-A114-C02009CF9E5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F21F4F3B-9A2E-4293-87CE-8800D1FC1C5A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5CAA56E9-BCD8-473C-8C59-C09D17955EF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24D55258-9600-487D-998D-53C4A19E2CF6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159</xdr:row>
      <xdr:rowOff>0</xdr:rowOff>
    </xdr:from>
    <xdr:ext cx="95250" cy="16452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22AF2FC4-31E1-4E4F-8DF5-70625705F132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75A75F10-8302-4FBB-AAFA-3B51B8638F1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712450B3-E12E-4595-A1DA-0A55B98472CB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819C0157-F5F6-41D7-8018-D12DC789BD9E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1FDA1583-6456-43E4-BC78-0453599AEA39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FCF2140C-B833-446B-9724-49B666D8C57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7E6CA952-1B68-4DA6-B833-DC3A0CDCE062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5B58D449-43E2-4AA1-A481-66CFC3F3BEC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FB1B29DF-E74A-4706-A434-E96E817F65E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1B145B65-E558-4681-A454-0B25F54EA487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8A3FB190-27D2-40A0-A0A6-4DF1DEBEB81F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7A96EFC8-392D-4787-8625-B051582E1D88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83E45E54-0B06-4534-B024-523B28564086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159</xdr:row>
      <xdr:rowOff>0</xdr:rowOff>
    </xdr:from>
    <xdr:ext cx="95250" cy="16452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EE05071A-9D53-46FC-8D71-9377EB7E76C2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491F9837-38B5-4694-888F-46E112DBDE6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1D88FDDD-98D7-4236-8233-05EE5B1B9A88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C77275FD-89D0-411B-9FAA-CB0F0EB835C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97D40AC7-B6B3-410B-AD54-3C2A5C2B356D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C6D00AB8-9AC5-4ADB-B5EB-B7C72865172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994D0320-3D2A-4138-864C-7E034E884747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80A21299-2B0E-4DE1-B0EA-88CF76DD375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159</xdr:row>
      <xdr:rowOff>0</xdr:rowOff>
    </xdr:from>
    <xdr:ext cx="95250" cy="316923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6B9BD064-38A4-4A02-A1CA-E44A0B0B5FEF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159</xdr:row>
      <xdr:rowOff>0</xdr:rowOff>
    </xdr:from>
    <xdr:ext cx="95250" cy="316923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A30F6D0A-41CD-4D45-9430-91D8D6248767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5E13E8D6-21D4-44C3-A68E-9262A18F7F1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B93AE02C-2121-4501-978F-CCEFFEC87024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5663A0E8-BC1B-40F0-936F-E36F7294582A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8DE08311-6CD1-4D85-B422-4407B0E1898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2F7E85C8-96C9-4F0C-A50D-0AD4CD47DDB6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159</xdr:row>
      <xdr:rowOff>0</xdr:rowOff>
    </xdr:from>
    <xdr:ext cx="95250" cy="164523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FD3B40BF-7620-4FCF-AAF7-3FFADE5C7CFE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B468CDBF-16CE-4DD9-B600-8D17882B1A3B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2C42329D-71D7-42F8-9960-3D1DDF5ED11E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A317E96C-82E1-4C27-8E56-5A149A57A332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C0969E1F-E13F-4AB8-9B67-623B8A56C609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99EAEB9D-0869-496F-94D2-71BCE3A7985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CEB39E8D-E245-4F9B-8A32-9803A34A0EF1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94DEFDC0-195D-49C0-8854-99084311A4A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8380F64A-4EB7-4253-8B68-161EEA49175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E84BC6B8-25F3-4D59-B6EB-6995520D43D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2C9C7CAF-7A81-4DE5-895A-A2D380FA68B9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5F61237A-6396-451A-9BDF-E5B4432341DE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9025261C-E239-422F-8590-FC3A3CBB76C9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159</xdr:row>
      <xdr:rowOff>0</xdr:rowOff>
    </xdr:from>
    <xdr:ext cx="95250" cy="164523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A1FF3BEA-0426-40DE-B01A-91A28D8EA9BB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8ABEE54D-5758-4B33-B275-835413FB67A6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935D0CBB-2D4A-4157-8943-72B392A64278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C5780F11-D9ED-4B53-99FC-869DB014C2D4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E58F1887-2A6A-41CB-9588-B800B7CAEA8E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ECB727A5-93E6-417F-BDE1-3B9D937E9BC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C5C99692-8E49-4FBC-95C7-2F955EBD7DC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DB0D64E5-356D-4C63-9BC3-6F87514CA82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159</xdr:row>
      <xdr:rowOff>0</xdr:rowOff>
    </xdr:from>
    <xdr:ext cx="95250" cy="316923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2E97DCDD-A199-4E71-B187-6D1A2553BDF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159</xdr:row>
      <xdr:rowOff>0</xdr:rowOff>
    </xdr:from>
    <xdr:ext cx="95250" cy="316923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909C359A-5A36-48F9-B0F7-326C16F448D1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EFE240B4-78B0-4822-BB7B-42613E711DB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51B77343-CFF4-4EE2-8DC4-2C9E484AF922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2E3D5342-2552-405A-A00B-31048D4E33BA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DD70AAA7-54F2-4D91-83AD-526A141A0C7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7C7F36BE-A491-4445-B6D3-0BDE81581F69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159</xdr:row>
      <xdr:rowOff>0</xdr:rowOff>
    </xdr:from>
    <xdr:ext cx="95250" cy="164523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4C8021B7-B84B-4F7D-9C46-37DC5C6206CA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E9C58059-DD9E-4236-AB61-2BAE9505111F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F2565FDB-7C74-43F2-8B46-4F8A9A0D64B8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10FEF8A5-0424-44CA-BAFB-5704B663950C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A4399A56-FE09-452C-BC76-4809D6342DB4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DC195ED6-1967-4FEC-B616-66CC3461012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93B88553-76EF-408C-B910-51C8F9EB2E76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66473CD8-C217-436B-8189-5A5C485028B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17DB6448-F62B-4B26-B256-A38F64198B2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E7455219-367F-4A05-B3FC-A9C08A365AF3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832D064-44C3-47CF-9058-AD636200FE0F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8821955A-3CDA-4DF8-9918-4D7A8D982E3A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448C1414-A979-4883-9E69-E2AD6D99F939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159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EE97C295-772A-449C-B836-78398ED070A6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6CC5BC0B-8AFA-4215-BB2C-775A1E4C07F9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B1A56A6-7DF3-4AC2-BEEC-539DD96540A8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6A9A3ED5-3A04-4240-8D11-CA54C406314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CBDCFA91-59B1-4F1F-966A-77686371D14A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AF79EAC9-FB8A-4D4E-9C59-E3435768AA5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57F6DF46-D0EB-4183-93DF-97F2107B6A7E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5B437B85-A8DC-417F-BC20-8F46F5152EB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159</xdr:row>
      <xdr:rowOff>0</xdr:rowOff>
    </xdr:from>
    <xdr:ext cx="95250" cy="3169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48CD664E-14C0-425B-AE6E-009108181EF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159</xdr:row>
      <xdr:rowOff>0</xdr:rowOff>
    </xdr:from>
    <xdr:ext cx="95250" cy="3169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2CA08202-C7B5-4D8F-A800-A836B748F5DF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E8C5FCFD-C871-43F6-A875-626DBA5535C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F50F99D7-78A4-487E-BD44-E606D7B4C462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6D207085-B7B8-46C9-B8FB-7E03E7EC73D8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A9574908-1C8B-4C14-8529-E49DD156F874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D23CCF32-72E1-4501-AE81-2BBF78E0B214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159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B2A3FC8A-DB39-4851-A3E5-665C20323564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7B26EA7A-F980-4F46-9344-11A129DFFA8B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2DEE3F74-175E-4FED-B675-ADACCD056137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7199A272-3F58-4165-BDE8-AA7E81406587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7E24C508-0C68-4376-B96B-B60556A2AFBB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2E3F5832-C4AE-4C94-8D92-6B6BD416F7A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DEB4CD75-AD5A-4899-9BFB-E74D6ECB5D06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DAFBD9FA-553F-4EC1-83E2-72DDF6063CD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953DEC50-C0EC-4AB7-B6D6-8EBCD7DAAA9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FF40B9A9-EAB3-4325-A027-34DB884D5F7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675BF454-98B7-4AED-B7F1-A1C7367CAC2E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4EC5C993-0BE8-4BE9-8B96-1C03017949A4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0E438677-980E-4432-B521-B683FBBDD76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159</xdr:row>
      <xdr:rowOff>0</xdr:rowOff>
    </xdr:from>
    <xdr:ext cx="95250" cy="164523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B6A08631-0CC4-44A0-8CFE-F0EF4C456571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B939D7E0-8930-478B-A850-65402A075B08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906F63F3-D8A7-44CE-ACF5-9E05461C87C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EF7EFB54-D023-49E9-B84C-3D42DA920CFC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8A6D3FE0-2A1D-4C86-B120-6F80B83CFCFB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EE2A45A3-A907-4320-9943-AE429F1589E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D38231CA-D2CF-43F9-81B3-FBECEB9DDC99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9182ACFE-E4B7-4221-AB1B-A2102824A52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159</xdr:row>
      <xdr:rowOff>0</xdr:rowOff>
    </xdr:from>
    <xdr:ext cx="95250" cy="316923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76ADF61C-80C6-4426-B393-B39E3201881C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159</xdr:row>
      <xdr:rowOff>0</xdr:rowOff>
    </xdr:from>
    <xdr:ext cx="95250" cy="316923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5E2D756E-E667-4296-9A3E-2C3244012BC5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005D2E92-FBA4-4A05-B456-C9A68BD13BD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C53475F8-E7C8-4BA0-AE24-262C85E2CD3E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A50288AD-64A4-46B9-A683-F34B3919E48D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946A4926-89C2-45FB-8B9F-D0B5FA822B6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3A772E8D-994A-441B-8C5B-CA7EE8DDCD2F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159</xdr:row>
      <xdr:rowOff>0</xdr:rowOff>
    </xdr:from>
    <xdr:ext cx="95250" cy="164523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502A2131-76F4-4D66-A724-32968C0D691C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AF0E8766-6D20-4E19-8C19-601F0347CC2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C164AD44-5788-44B3-ADA6-B5702CD9A22B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EF8F29F9-1FC6-4B07-91AB-B205074C0E3F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CF7CC508-01FF-415E-B4C5-C6D7ADCD5303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D3392B4E-D389-4CD8-A3C8-FC91901D977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EEC55292-4747-47BA-84B2-FEDC4B32238F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C45EA2AB-225C-485E-B01E-0EC6351EAA0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44BD4DE8-2E27-4578-90E3-10A15A2DAED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953D2CFC-A741-4974-ADB5-71CCF020A00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FE2C0D5C-A2F6-4CF1-8F5B-4960A8DF0BD8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6C35FC75-B04B-44C0-A822-51FA061EF999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29B46478-B648-499F-9CE2-CBEBBFA19FFD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159</xdr:row>
      <xdr:rowOff>0</xdr:rowOff>
    </xdr:from>
    <xdr:ext cx="95250" cy="164523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E2E6E38E-A769-4475-8C9B-9E20D638D1FB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DDF57103-2AE2-4187-A68E-4DF3CBCBF747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6AF3DEFC-29A0-491A-96BF-D2306B76785C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B1E57A68-892D-4FFF-9BD6-5D279037F7C6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B850F8E5-9D00-4410-8DD2-FB42415D9D84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6521C47E-3FA6-4021-B8E3-9C72536AA28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87395893-757B-4C6D-9442-9F2B87ED0F96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E325EEB7-11E0-4285-8E4D-7E2B2A14583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159</xdr:row>
      <xdr:rowOff>0</xdr:rowOff>
    </xdr:from>
    <xdr:ext cx="95250" cy="316923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C4FE014F-5842-41BC-96D1-E7D70203CC05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159</xdr:row>
      <xdr:rowOff>0</xdr:rowOff>
    </xdr:from>
    <xdr:ext cx="95250" cy="316923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83FFE5A0-3BD1-4C1F-89FA-D8372B44E5B6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FCA10B0B-6972-41CD-9ADB-B40786E9DAC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39000186-0F21-434E-826A-8F8EBCF33863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8DC741F9-813D-44C5-ACBE-1F7E805EC69F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2C6109D6-D166-440A-B176-956E4CB680D4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3ECD35C0-45CD-4396-A7A4-4D8E0E6AE699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159</xdr:row>
      <xdr:rowOff>0</xdr:rowOff>
    </xdr:from>
    <xdr:ext cx="95250" cy="164523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ABA63BD2-E6D8-4F91-BEF2-F41223D4B6EB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AE92E881-9D10-4FD2-814F-F0B08121A6B9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5EC8F44C-10FF-476C-8003-DD6543B20202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847DC1C5-629A-4BAF-8CE4-CC3B627F1FAA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B66F0F8A-C22F-4664-8810-306366C94D6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43643ACA-5156-4E73-B6E2-44F2F3A918E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7C8CFC13-6F26-4811-9BCD-0E6088069417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CE3D15AF-08FC-4BE3-B108-EEE8A37559E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8349DF7D-414C-4D44-9FFF-95A15332AB9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96261CD5-13AA-4285-872B-5068F2516AF1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7854FF5C-0BD6-4E62-A277-FE96938B6629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D8CBC6DF-09DC-4B34-8336-DF4890408186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DDD6541B-CDD2-4EED-80AC-2E5175A5A6A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159</xdr:row>
      <xdr:rowOff>0</xdr:rowOff>
    </xdr:from>
    <xdr:ext cx="95250" cy="164523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E209CBD-7224-4CC8-A25B-14ACCA73188C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FFAB08B8-F806-46A0-ADCD-305DDE7A032E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EF4A7957-C427-4FC8-A3CB-B1E0E8744CDB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389D294F-7226-445C-9285-23509FB46B7C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110B2353-91D8-493F-A51C-10E16D1B47F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3F7572E4-BECA-4EE1-98FE-546B100E8E9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CA4CCA3E-D558-4493-9C84-5115CD0E4BBF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8E2975B6-8DB5-47C8-A81C-18C1C7C8E1B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159</xdr:row>
      <xdr:rowOff>0</xdr:rowOff>
    </xdr:from>
    <xdr:ext cx="95250" cy="316923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CDB12BC5-C751-4765-A653-63F79E269E8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159</xdr:row>
      <xdr:rowOff>0</xdr:rowOff>
    </xdr:from>
    <xdr:ext cx="95250" cy="316923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B8BA6F0E-4A2A-4023-8367-7308E5A80E95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85EDE31-2815-4E4E-B6D4-3966EB9954A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3AE02478-5347-449C-B564-38CFCECABE4D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694C5D15-26AD-4564-8B85-E9CCEDC43E5F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D6744922-6367-4CFB-8FEA-A3D23F9DEEF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5045760F-9DB1-4829-9475-CA33BED2DEE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159</xdr:row>
      <xdr:rowOff>0</xdr:rowOff>
    </xdr:from>
    <xdr:ext cx="95250" cy="164523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B1FCE31B-6DC0-403D-AB84-E2849343AC0D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4BB64714-161D-433C-AAB2-9A5F400A447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66445C55-CB70-461A-8EE0-D4D47292F60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4C670660-AAC3-4ADF-8DD6-0F0F0E9EF0A5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DB44C821-4626-4C72-9284-0E34695E3668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B41467D3-3E25-469F-B18D-EF727A0B10C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809AEEB4-EFC6-4E39-9F9A-76098AAE4ABC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2BF660F3-2C96-4295-8C70-C02D46C8D94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910F89BB-2427-4CC8-8B7A-7D7BD3ADBF5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A6717676-8059-4674-A4F9-3C57F12B0671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10C46207-7AC5-4C01-94A4-7AFD092F772B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F495185C-4D3E-48CB-BAD0-D830FBFFA808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FA301F02-16FC-4F78-A663-4F728951169C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159</xdr:row>
      <xdr:rowOff>0</xdr:rowOff>
    </xdr:from>
    <xdr:ext cx="95250" cy="164523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5BCE6D73-6147-4681-B9DB-CB928C9F16F7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87171EEA-AE2B-419A-A999-E6CFE03AC063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3DB572E5-037D-4DF3-B276-BF5C468272EB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8EDA4C71-7D3B-4CB8-93B1-9902CFF209E8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27D372E2-69B5-40A2-8A7B-7652484C004D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D452D5F7-2195-418A-9759-5AA28DD5469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A0ADB1E2-2C0A-47B6-AA51-7E921887DC87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5D1C6D2D-604D-4AA8-B72B-51ACDCE27E1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159</xdr:row>
      <xdr:rowOff>0</xdr:rowOff>
    </xdr:from>
    <xdr:ext cx="95250" cy="3169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39A9D184-04E9-44B3-A20A-6F0077A61345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159</xdr:row>
      <xdr:rowOff>0</xdr:rowOff>
    </xdr:from>
    <xdr:ext cx="95250" cy="3169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F6BE3EA7-A054-41ED-B963-35ADA09E958D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00A36ED3-5C48-4C4F-BA66-9742C46A68D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E2DCA276-E8DB-4474-84C8-6EF3D414A902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FC248366-86CE-45C1-BD76-C37516E1682A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2B02BEC7-9795-4E54-8C60-0B8F151F6968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52694F29-66B7-4EF6-806E-5AE4A0D94F22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159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74C65156-1DFA-44DB-BFE0-9FBF4BAAF2C1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79EE669B-B5DA-4E01-8166-EFB4F308DFD1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0745CCB7-DE5F-4948-BF0E-53C5C42612B6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729CB4C0-3171-4C90-A358-B597380A1C9A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413FF2D9-17B9-4DC5-8CEC-0AB1AA555B8E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7793FB36-DA91-4564-B64C-51C12AC0E22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ACF72142-498E-4B88-B164-3AE0DCA87402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BA715D01-D504-490A-8E16-2431EF5DBAC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3D74E2BC-6120-4FCB-A379-F8591158145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CED52531-EC8C-48BA-8709-617247EBB78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BF4F7944-E809-4991-9724-81B51CF8D987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D1EF3253-F084-4637-A97A-24627A350777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F42FC35B-D1A6-45B5-A089-343398E8D3A4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159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1C598411-AFE4-4C23-87C0-38C73FFBC76D}"/>
            </a:ext>
          </a:extLst>
        </xdr:cNvPr>
        <xdr:cNvSpPr txBox="1">
          <a:spLocks noChangeArrowheads="1"/>
        </xdr:cNvSpPr>
      </xdr:nvSpPr>
      <xdr:spPr bwMode="auto">
        <a:xfrm>
          <a:off x="1762125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34BEAC46-C332-4579-A3A6-7E13E4E562A2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B0C5E929-C098-4308-833B-382239ACE021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8E3C5809-D543-4433-9C5A-D155FDE2FDC0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D8FD2AF6-B3D7-424F-B8F6-9B25B376BD77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4A176377-5150-4846-9C22-45B0910328C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159</xdr:row>
      <xdr:rowOff>0</xdr:rowOff>
    </xdr:from>
    <xdr:ext cx="95250" cy="164523"/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957A1B1D-89EE-4B46-BBF6-325C3D3A1C53}"/>
            </a:ext>
          </a:extLst>
        </xdr:cNvPr>
        <xdr:cNvSpPr txBox="1">
          <a:spLocks noChangeArrowheads="1"/>
        </xdr:cNvSpPr>
      </xdr:nvSpPr>
      <xdr:spPr bwMode="auto">
        <a:xfrm>
          <a:off x="171450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159</xdr:row>
      <xdr:rowOff>0</xdr:rowOff>
    </xdr:from>
    <xdr:ext cx="95250" cy="164523"/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C9C09C3A-1839-43EF-963D-1CE9438F3BD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159</xdr:row>
      <xdr:rowOff>0</xdr:rowOff>
    </xdr:from>
    <xdr:ext cx="95250" cy="316923"/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19FE98C9-FA7D-4BD1-B708-7D2ECE02C6C4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159</xdr:row>
      <xdr:rowOff>0</xdr:rowOff>
    </xdr:from>
    <xdr:ext cx="95250" cy="316923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B026D787-D5A9-47AD-A9BF-C726CB66C058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137</xdr:row>
      <xdr:rowOff>0</xdr:rowOff>
    </xdr:from>
    <xdr:to>
      <xdr:col>1</xdr:col>
      <xdr:colOff>1381125</xdr:colOff>
      <xdr:row>138</xdr:row>
      <xdr:rowOff>1784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3F75704A-6AA9-4ACC-8FE1-F252F7459E23}"/>
            </a:ext>
          </a:extLst>
        </xdr:cNvPr>
        <xdr:cNvSpPr txBox="1">
          <a:spLocks noChangeArrowheads="1"/>
        </xdr:cNvSpPr>
      </xdr:nvSpPr>
      <xdr:spPr bwMode="auto">
        <a:xfrm>
          <a:off x="1714500" y="25041225"/>
          <a:ext cx="95250" cy="163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189</xdr:row>
      <xdr:rowOff>142876</xdr:rowOff>
    </xdr:from>
    <xdr:to>
      <xdr:col>1</xdr:col>
      <xdr:colOff>2162175</xdr:colOff>
      <xdr:row>190</xdr:row>
      <xdr:rowOff>0</xdr:rowOff>
    </xdr:to>
    <xdr:cxnSp macro="">
      <xdr:nvCxnSpPr>
        <xdr:cNvPr id="234" name="1 Conector recto">
          <a:extLst>
            <a:ext uri="{FF2B5EF4-FFF2-40B4-BE49-F238E27FC236}">
              <a16:creationId xmlns:a16="http://schemas.microsoft.com/office/drawing/2014/main" id="{DC5EAF07-3EFF-42B8-B88E-C7A2C9E7B141}"/>
            </a:ext>
          </a:extLst>
        </xdr:cNvPr>
        <xdr:cNvCxnSpPr/>
      </xdr:nvCxnSpPr>
      <xdr:spPr>
        <a:xfrm>
          <a:off x="390525" y="35004376"/>
          <a:ext cx="2200275" cy="190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638175</xdr:colOff>
      <xdr:row>189</xdr:row>
      <xdr:rowOff>123825</xdr:rowOff>
    </xdr:from>
    <xdr:to>
      <xdr:col>5</xdr:col>
      <xdr:colOff>857250</xdr:colOff>
      <xdr:row>189</xdr:row>
      <xdr:rowOff>133351</xdr:rowOff>
    </xdr:to>
    <xdr:cxnSp macro="">
      <xdr:nvCxnSpPr>
        <xdr:cNvPr id="235" name="2 Conector recto">
          <a:extLst>
            <a:ext uri="{FF2B5EF4-FFF2-40B4-BE49-F238E27FC236}">
              <a16:creationId xmlns:a16="http://schemas.microsoft.com/office/drawing/2014/main" id="{88ACC55F-4D57-4100-A913-6768CA0E0AFE}"/>
            </a:ext>
          </a:extLst>
        </xdr:cNvPr>
        <xdr:cNvCxnSpPr/>
      </xdr:nvCxnSpPr>
      <xdr:spPr>
        <a:xfrm flipV="1">
          <a:off x="4486275" y="34985325"/>
          <a:ext cx="21526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200</xdr:row>
      <xdr:rowOff>152400</xdr:rowOff>
    </xdr:from>
    <xdr:to>
      <xdr:col>5</xdr:col>
      <xdr:colOff>561975</xdr:colOff>
      <xdr:row>200</xdr:row>
      <xdr:rowOff>152400</xdr:rowOff>
    </xdr:to>
    <xdr:cxnSp macro="">
      <xdr:nvCxnSpPr>
        <xdr:cNvPr id="236" name="3 Conector recto">
          <a:extLst>
            <a:ext uri="{FF2B5EF4-FFF2-40B4-BE49-F238E27FC236}">
              <a16:creationId xmlns:a16="http://schemas.microsoft.com/office/drawing/2014/main" id="{6512D884-0AD2-4B73-880A-03479BC5B1EE}"/>
            </a:ext>
          </a:extLst>
        </xdr:cNvPr>
        <xdr:cNvCxnSpPr/>
      </xdr:nvCxnSpPr>
      <xdr:spPr>
        <a:xfrm>
          <a:off x="4286250" y="36795075"/>
          <a:ext cx="2057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247650</xdr:colOff>
      <xdr:row>200</xdr:row>
      <xdr:rowOff>142875</xdr:rowOff>
    </xdr:from>
    <xdr:to>
      <xdr:col>1</xdr:col>
      <xdr:colOff>1913505</xdr:colOff>
      <xdr:row>200</xdr:row>
      <xdr:rowOff>144578</xdr:rowOff>
    </xdr:to>
    <xdr:cxnSp macro="">
      <xdr:nvCxnSpPr>
        <xdr:cNvPr id="237" name="4 Conector recto">
          <a:extLst>
            <a:ext uri="{FF2B5EF4-FFF2-40B4-BE49-F238E27FC236}">
              <a16:creationId xmlns:a16="http://schemas.microsoft.com/office/drawing/2014/main" id="{0EDF86B3-C31F-4EE8-9B50-06BF09085F30}"/>
            </a:ext>
          </a:extLst>
        </xdr:cNvPr>
        <xdr:cNvCxnSpPr/>
      </xdr:nvCxnSpPr>
      <xdr:spPr>
        <a:xfrm>
          <a:off x="247650" y="36785550"/>
          <a:ext cx="2094480" cy="17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1285875</xdr:colOff>
      <xdr:row>158</xdr:row>
      <xdr:rowOff>0</xdr:rowOff>
    </xdr:from>
    <xdr:ext cx="95250" cy="160534"/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B0A7CE05-447C-49DA-B31F-0B85576390FD}"/>
            </a:ext>
          </a:extLst>
        </xdr:cNvPr>
        <xdr:cNvSpPr txBox="1">
          <a:spLocks noChangeArrowheads="1"/>
        </xdr:cNvSpPr>
      </xdr:nvSpPr>
      <xdr:spPr bwMode="auto">
        <a:xfrm>
          <a:off x="1714500" y="28870275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145</xdr:row>
      <xdr:rowOff>0</xdr:rowOff>
    </xdr:from>
    <xdr:to>
      <xdr:col>1</xdr:col>
      <xdr:colOff>1381125</xdr:colOff>
      <xdr:row>146</xdr:row>
      <xdr:rowOff>1781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34D050D5-E7E3-4AB3-AD6C-AA6CF0B04503}"/>
            </a:ext>
          </a:extLst>
        </xdr:cNvPr>
        <xdr:cNvSpPr txBox="1">
          <a:spLocks noChangeArrowheads="1"/>
        </xdr:cNvSpPr>
      </xdr:nvSpPr>
      <xdr:spPr bwMode="auto">
        <a:xfrm>
          <a:off x="1714500" y="26679525"/>
          <a:ext cx="95250" cy="163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BE6123EC-475A-41D4-9DE7-7ECF37EFCD7B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FA5E64A0-6E5C-437E-8F31-A8DE69A55928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8C148D56-3C72-4CC2-97A6-E43E3484AF86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7C394A45-54A9-4782-82D3-A73D28E23C51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F99AE32E-A56F-4AA4-A78E-940AB7B09AC0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41CE5194-730F-4B09-8936-9317B1016D5C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77D3DCBE-8449-449D-BB07-87C1EC6263DE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7744C05F-FDEA-40D3-B8DE-D9422677D882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261FF8AB-0051-41A3-AE0E-2134899E2017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C3C5A13C-52C3-45D9-81B2-F51BF8737DF3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0B478307-539D-47C6-90C5-6D5063125929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E59C9445-7132-48A9-822B-449F2D1B1A58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E8BFFF7B-61F1-4EEC-9BAC-CD8EDD189034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5BAB887C-2288-4DFE-93B7-1FE90F9C526B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4635FE89-D731-4835-BA6C-AEC4BA008DDC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7E5A00E3-2C1D-404E-A7F5-E0FC43728936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6C12DA50-35F3-4990-94BC-BE41D21067D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CFED4F29-489F-4835-8A26-703EA89485C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AD9EDF53-C1AA-4B0C-A74E-B4899885BE5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408B4739-33F1-41FC-B08C-491DED2E10C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354B2A14-ACC1-4B2C-9734-E6C234399CA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BED5F4F1-6AD5-441E-842F-030538EE6EB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AA1829DF-0C8D-4D4C-8BC3-7BD91A3B5BB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E2B5D379-E176-47FC-A410-35F3AEFFFDA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470F1DB0-5F29-4C12-96B5-3D21C8876C7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36389B23-8703-4ACA-8905-680C24E4053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1FCE33BB-BC80-4921-AD10-F16C7D5D28C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065C106C-3D0C-4BD5-9B79-0759B01F35D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F1E26714-ACDA-4D06-8881-2344C1CB879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D9E72FFA-5221-441F-9AB9-A87B0444F74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295275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8AA771BE-4528-4FFB-B38F-41114B19B97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295275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6CBC9EAA-55FB-4FE7-BB10-A3DC5746450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D9BD2EC8-7BD9-4A10-B69D-105A5A01CF5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199EEC10-5FED-4ED6-87FA-8B3B8B99FD6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8D28FB5C-BD45-4296-8DF6-DCFA92A61E1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B23B0D7A-BAD3-4AF9-BF8D-275B756FC26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41981F21-79FC-4E1B-A3D3-3B8EDBD41F1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C8C86DC5-414B-415C-98D8-955BFF98BCF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BEB96B52-5EDD-42E8-B16C-7E86C540B99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440D3412-C5B1-4A85-8580-165BC3D960C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E4E64E3A-C1ED-4915-9A51-6D578A2A22C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70A5BDCF-35AF-4B7B-8397-7C3EC5B8334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C161B3C9-79F2-4BAD-B896-86DD4B3BE19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88D29DC7-88FB-4A4B-91E2-2A9615FC763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4A645F97-B0A7-4C42-A9B9-787B9AC6FC9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CDE3DC8E-2E37-4C45-8B9F-B4218FFC829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A268F1A-F072-4331-8756-E630D1828D0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77880D27-A064-43FA-8CC8-28AB5868013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A15B111B-7AB8-4BEA-AF09-53AABBED424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4F116DAF-77D3-441F-819C-5755FC3D8AE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23091EC9-E540-4DD3-8DCD-CBD54CA8770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5F46ECDF-E332-410C-828A-399F46CCE24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2504410B-9971-4AA9-8AA7-14B97BDC083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DD0B5ECC-7010-4A44-B5E0-27194493E25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488324A9-A039-422F-A73D-E649BFBBF0E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309B4D97-628A-4D84-8F97-5E83891F1F7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76C25155-B028-4BDA-8A4C-85369095A08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A6561878-5CAF-4C8A-B266-6E4F78D4684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FEBE52D6-2A29-4E5A-87E7-016B392F6AE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35D7C0AC-E921-45D2-BED6-46D8F1A56F2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777B7692-B2CC-411E-AA06-89446BD26F0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C1512EDD-D3E3-4BA0-98EA-A45499924B3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261A9170-C141-49C3-85A8-E3618255285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ABFE1324-71C6-4C9B-843C-525A9684BB2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025D9C31-4511-467B-9A53-68C70D55F06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7F84364D-D9A3-45FC-B753-852BAEF739F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5D5219E6-F533-449C-B901-B629E06BC24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33AFBDC4-F4E3-4793-BD1C-7632F4AE997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A9489FCB-365A-4B57-AEEC-6C2D2FD5946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BDDEE2E6-3A1E-476C-99D5-ACF782B0BD0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FA026F61-FDEC-4505-BF69-6DCF7F9949A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CD1AD416-4594-45C7-B4B0-0051DBDAA15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83BC8942-51BF-48DD-B556-790B10DA0CC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2270EEC8-5C30-4FF4-81B5-9A4CE4E3B83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E3F1DD2F-826B-4690-B584-EE8A772C431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02F09D8B-142D-4C76-BB69-459E90C275E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AA12851C-B04B-439B-B67F-B4432E4C378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EA9B3E20-1936-457A-9598-D8B44EF0187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AC505AF1-0C20-46CA-9C18-0831F4B46DA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B5C22D56-6AA9-45D8-B0FE-C53E5FFAAD3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1320813C-E015-468C-B490-0FA194490A7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44C8ED98-B0A8-4CC2-B44C-59816769581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047AA15D-99B4-4C5E-B978-CDC4D227FD4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671F4B09-BA59-42F0-9520-27D2B579170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CC8980C7-8E1E-4AA1-ABEC-527E5D63A20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1DF0B01C-D48C-4867-A7EC-954F97CB591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2D94C3EC-1324-498B-AF37-E8EAAA07E36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4A0BFFB1-1B48-47E6-BB2A-FD6663B18BA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750503C4-77D0-4778-8402-14E4F289494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E4D60C92-32B9-4D14-BED9-27527C7538F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4389802D-ECAF-427A-B44C-72F21B0B7D7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40043DA0-968D-4461-945F-283079FE3CF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3187217-00CD-4DFE-83CD-796D772D33E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5B1AF83A-58B5-40D3-97ED-814DD1BA011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F7B2BDB0-F551-42FB-AFBB-9B49B96C691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1E0016C7-CAF8-4B59-8ED2-4EEFEFF1154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D95C653B-70A2-48FD-87A4-A80D2F457D2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B9E267F6-EF4C-4799-A1E7-DD43A938732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9C9CDEBD-78EF-4EB5-8154-F20844031D0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C2B32CD9-0806-4FAF-8BE0-4CDE4A067B0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9C5045B8-1CEF-470D-8C6A-C80BF207144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5DA26DB9-60C4-4D72-9C05-C03FF5E5119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381E6D1-2C8C-4A90-9941-32FCA9EA05B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DD998383-5FCC-4B77-9121-BFEBB41B930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9EE3E067-F2B1-4DF5-8EC7-6E737FA956B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814D67A8-E239-495D-BA69-32107B5F373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CF4BF8E9-3B4D-462B-874F-9231EFFBA09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47" name="Text Box 9">
          <a:extLst>
            <a:ext uri="{FF2B5EF4-FFF2-40B4-BE49-F238E27FC236}">
              <a16:creationId xmlns:a16="http://schemas.microsoft.com/office/drawing/2014/main" id="{80D7B0CE-50C2-41C6-AF88-3F98A4A4821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id="{A057F6B5-6E19-40EA-B510-6E4737C9EAE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91F3DEB3-EB4B-4C3C-9E56-006DE9EEBDA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50" name="Text Box 8">
          <a:extLst>
            <a:ext uri="{FF2B5EF4-FFF2-40B4-BE49-F238E27FC236}">
              <a16:creationId xmlns:a16="http://schemas.microsoft.com/office/drawing/2014/main" id="{B76E5006-C298-44F2-A327-2955AE1B0DC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51" name="Text Box 9">
          <a:extLst>
            <a:ext uri="{FF2B5EF4-FFF2-40B4-BE49-F238E27FC236}">
              <a16:creationId xmlns:a16="http://schemas.microsoft.com/office/drawing/2014/main" id="{4CA0B545-6190-48F9-BEFD-0F87B3A7012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52" name="Text Box 8">
          <a:extLst>
            <a:ext uri="{FF2B5EF4-FFF2-40B4-BE49-F238E27FC236}">
              <a16:creationId xmlns:a16="http://schemas.microsoft.com/office/drawing/2014/main" id="{9CAF7619-C842-4960-A783-1F13BF42FF9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53" name="Text Box 9">
          <a:extLst>
            <a:ext uri="{FF2B5EF4-FFF2-40B4-BE49-F238E27FC236}">
              <a16:creationId xmlns:a16="http://schemas.microsoft.com/office/drawing/2014/main" id="{BF848BDD-8196-4C54-B61A-1C620E5D3EC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85BF9195-889C-4EAF-8759-EB35052C19E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8F45D69D-76E0-40F5-858D-BCAB21BE0B5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AC989F9D-86AE-4BC5-9BC9-ECA5BA44416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9493FAE5-86FF-4D7C-B14F-CD59452C37F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2A51FC10-95CC-4AC6-906A-4AFEBEBA9FC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9CF0B03E-18E0-47D5-BF51-44F58B90B73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6011F006-36A0-4C7C-93E7-28682DF5D26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8186D604-7EB7-4AC8-A9C0-23ECF94EDEC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AB5E026D-F8B0-41BD-BDC0-E535F68A253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2D5D3846-D1C5-4647-B2FF-829E995BC11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BE04153C-A223-40E4-AA57-70C7EBA711D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83397F31-9A85-4219-A274-41C95516A76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68D9B8A1-BDB0-4800-AAF6-8D6A500A8F1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F2B0F7AE-2A2B-4B66-BA3D-3FE32FC5B77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95566DEE-1A28-4D0A-B4F5-5621201F072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24A088F7-B32E-4855-BFEA-29A779972E3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3827FB94-76FB-40CE-A107-24A5769A6AD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2AB68256-1F83-41FC-BFE6-56F22FDEDA7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86EDA34F-C8A5-44AB-96A5-55B2F814B77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2BD9CE48-5885-4DED-ABA0-E2C66BCA72C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166549F0-EEC9-4CFD-8799-2A12ADBA001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C630BD7C-6C1E-48D6-9626-FDEE495B5A9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6701A3E8-D69E-4DCA-A22D-2B7B11C50E4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2C9FA260-8105-4822-9422-03A3DE38EBE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22DE80EA-7085-4FBD-B5EE-64DC5D632CB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E0C0ED68-BEE1-4E2E-A522-9E68C4240E9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6428550F-1980-45A5-A63E-4E2AEC181C1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949F8DB7-E94B-495B-A993-83DC44B8B2A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2964CF10-6380-4047-94F5-AA2750E1F68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0CFB3A05-9F5C-4926-8085-981C140B7C4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7FDDE294-F2D3-4CDC-8657-D06B5567A89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6719245B-C5D8-4368-ADC2-90850BF17A0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BD4DF73C-01A1-4520-B533-B1F53BD46F7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63A47D8A-A3F0-4458-9DE9-3D0EFCA2902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AC940495-13C1-4B16-A3D8-1CF5B5082AC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6566E4A3-C4CF-4FA8-9B5E-80C75FB8E28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63FC495F-50CC-43CB-AA4C-F401415C8BA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D4476DC0-151F-4BF4-8C5E-DDCB8654392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D51B573C-478C-41C8-AEBE-06214C0BAA8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644AE71E-971A-4AE0-AECE-38F07C5A0D6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9F812B85-50F2-4AA9-B731-E0DD9604C2C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39DA615A-CF6E-422D-BFC6-D2F947E127B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276225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A16F3440-3881-4D0B-A8E8-D69A3F69685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276225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46A655F1-407F-4A85-A7E0-7F6AC36DD7F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541934FF-E195-4B87-B3BC-01DE8AA8671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E491A2A1-919B-4AC8-94A7-7E13EFBE4E6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71F273BA-5475-4E93-9A85-4F8AEE23D68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76E7391F-6066-4184-B5D6-2C5986E44A7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518CF372-9D87-46DD-9AC9-0F513810CD7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B8DE5AD4-9E66-47DE-8A29-9447778091F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219075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DAD2B190-E032-4AFA-AD23-C79EC60083A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219075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EC24234B-AA3C-4D52-A5F8-E8D14983052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B6605D52-37BD-4E44-9982-EDD2956B40E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33C3A6F6-901C-4EC5-A7FA-6B053FF4D4E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EEE36467-4E87-4375-B543-DD55A8D6930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BA99E3E3-BF6D-41CC-898D-980655FB6E0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C8982A5E-399B-44B3-8271-BC275A30902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BAAB15C0-FDAD-417D-AD87-93A996F2739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2E1DCCD7-E12C-4A9B-884C-C60C7406955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795479F7-7A20-40E3-AE69-F6D05E7FD85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B5AC4987-1729-4D41-BC3F-A17FF0379CD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BC3CFF91-5E76-4013-A6ED-386CC607F97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DA547209-9415-4E46-9F52-13594917F3D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89B272C6-4F69-4812-9CFB-C19975DA774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8ADBC507-B79D-474A-B047-E10C93BEC04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1037EBF1-1D7F-4B29-8795-5E33B861195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E7D119F2-688C-4229-9C17-196B522C1B8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3A3952B4-6622-4B32-862F-C520EEAB549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6EB3C5EC-7760-4D7B-ADFB-8811CFC81D7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9DDB82A5-3018-4236-A203-7826459FDF4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A0322159-744F-409F-BBFF-121FC5413DA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732EEBA1-C897-49D1-A8EB-8963544358B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F4EA0868-86C0-48BE-94B3-344C37164C8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CBD90D67-84BD-41A8-8F52-FC25C421CA2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0F3FDFD6-2557-4740-A100-972E74CA00F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BBDD4613-E432-4A48-A219-FAB71DCAFF4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B8767F63-7357-4DE3-8B5A-6228FF37FB4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C71107B7-E2A5-49CB-A85D-3D4A5801C39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264D4285-54F7-41AD-9C20-04F40C82BD3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14180BC8-6422-435F-BAAF-275894A4B33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867656AB-E324-4A69-9837-DAACEF4625E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F40838CE-F3A3-452D-A249-1DF681A9BFF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FBAD2A87-EECD-4C5D-B62D-51B488F6810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BFA7557F-6C31-4A2C-9C79-AE2FCBB184B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5BC0D050-B3F4-49AD-8B2D-D76BA7EFAF7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B91E318C-0EB4-46F0-A7DE-E72DF46B241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AE2AFE7B-90D6-41D9-AF1A-C96AAE6C817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98651CC9-E8C1-4BF8-8871-57567F63FCE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387BCA4D-5262-474E-927F-DB22CFBF0D6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5A91E499-1422-4EAE-AB5D-AFCF45297B3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2C1CDF1F-0D97-494D-A994-231C4A8AD58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53B3D056-FE5E-4989-8F22-249E61063BB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8C266D9-B192-46F4-9000-71C1863A802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BB7F11E3-F56F-4E8D-82AC-F6723A21181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9048BA19-2D8C-4C3A-B3FB-F849CC0A564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88944540-E13D-44D2-8546-0CF6EB77CA1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23740420-AE9F-449C-B260-CA071EE37E5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8E3AC3FE-D491-42B0-A7FE-2F4578E0E39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D3055A95-7401-4C3D-A81C-54B38328F36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4B40243C-E24E-46B2-B860-2271FB40E5C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367E5CC5-2D66-47A6-B377-12FB474104E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6BD9EE98-3C54-4AF3-99E1-52BB1E36C82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94D940FC-FCE5-410F-A831-353EB1BF70D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AEC13EC9-E59C-40DF-BE83-D7AB63C343E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6E9DC16A-88DB-4B81-8178-35D0DDED613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1A374E0C-F4A1-465C-9FBD-7BF998FD201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94E90E90-6A55-4117-AD7D-4C4C99CA4A8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117CE843-6848-4906-8741-A4DA68DCDF9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FC9D2EAD-F719-4F97-807F-93E06CF8911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69CE3BD7-91C6-450B-9357-1D868723D3C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748FA100-6C7A-4803-97FC-457587A5740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669592A7-1360-460C-B204-7DB45508225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BA601053-819B-45C1-8CEC-3A9E398E3B0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37F41ABB-6C9A-4ADE-812B-100D2295747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7F230175-BB82-4EC8-B49F-173879A1C68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6CF8283B-EDE5-4E09-9243-C4F860D6C22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276225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901FE691-F3CF-4A0E-99F4-41F55005300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276225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36EC0F88-1236-49B6-B6D6-26BC80C3EEC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AE351A01-3488-4A58-876E-0829840D335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4C10FE67-57DD-4FA2-A13B-BAC5A081748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357A8A3A-F377-4D2A-B338-29E77F95D76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C69288B3-F08C-4CDF-B110-BAC3C21C237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99D11089-F80C-4854-A91A-6468530BE67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5B102040-65C5-4CF8-9C43-107EF839981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219075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82FD5ABC-0E7B-41DF-A75C-04A956C7166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219075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BE26A48C-3021-4DBF-97EC-427A69AFD3A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5A9FFEE3-B258-40B8-90D9-DA68433562E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8D69A5D4-3903-40EB-84C6-9D8141AF125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3B36AFC5-C76F-4F44-81F8-5B66CF3158F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C301A976-5230-49D4-BC3E-D0C909E2015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133ADBDE-685F-4707-A88D-629D59E2730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3EF632F3-D144-4197-A6D2-68D2E1E3952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3E3BEE6F-3A97-4D9E-970F-61C9B49D991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6A93504E-D1F2-441D-A10F-30198CBD1AA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A7267DD7-D972-439D-BC0C-0469431D6BA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E0A4CEF4-D611-4234-8FF4-0CD09853AC3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9C1E57D0-F2A7-42E7-89C7-42A3299025D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4CD3A9DE-5F23-4302-8F5C-7E09F2BEF49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C3E06170-4932-4336-9717-AC7C5AC6524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8B225754-C478-4C30-B834-1C0C965DFF0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443B6523-B3B2-460D-8A69-71A9637F7C3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79B13185-AF8F-4ED1-800F-6FB3A66C546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D4E08474-D36D-42CD-86E0-972639A69B9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4767F8FD-2DEE-4C73-B098-5477CA51A73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6F57FB36-14DC-4194-A0FA-8E4DE9F650B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9D5CD7DD-7E5D-495F-8A64-401898ED168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A9BEC4E9-0CCF-4D21-975F-4F1A16F52ED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6228E7F9-34AD-4E3C-A331-B12C214E1E1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12B66CE3-E390-461F-8A8D-80DB6FAF612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717ACE24-5F48-4A71-93D7-00171BB1430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43BF776D-2F67-4150-AD2C-04D88554F9F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48D7F957-16A5-454D-8FA0-525421114E0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819F9DE1-A533-48A4-BEC4-3744F4D04AC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2EF5355D-2972-4A0D-A785-4D15F5D8B8D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DC2014C3-A287-4C75-9D64-EADF5F2B5C9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004B9766-CE72-4386-8AF9-8080C51AA62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7B0E2F23-C907-422B-BE30-E72328E811B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E3CF0CF3-FC02-4752-8F8A-D8CD35CAEC8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5AFA368F-17FE-4304-8261-28EB2EDCC23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AD7B6607-B39B-45C5-A5DF-C828B634FCC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59BD83A9-3145-45B2-8C90-9667F0B7BCC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A1706E14-F3C4-42C8-93D2-6DDC851C7C4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F314DD06-1EAA-4A08-B607-5B7D99532C6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EE9BB786-1DE8-4C8F-B70C-120843353C4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C8A2DAD7-08E1-4BF0-A2C9-07FA1FA793E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12A1BD12-CD21-4973-9E7A-ED8309DE812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6657574F-4D85-4FA7-99C9-77824312175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E4E4A13B-12B6-4921-BC10-1143C9BF92B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4FC03D47-0616-45A4-A30F-16238FDFA47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048A54D4-805E-4655-8FF1-F06DFD42976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2128639F-8370-4355-B081-8D5B31392D8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267F2A1F-953C-459B-A12A-7BBC0F23D5D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524315DA-6F25-4C91-BA1E-B05FC971574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42EEB485-2195-429D-85A3-42779CEFE70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A8934BF8-619E-4B88-AE84-0AAA8C29354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729BB87F-2C29-4761-9C36-4CAB4252FF6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7C82F4F3-811E-4223-B863-E52A75E6DE1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45DA52D3-BA23-4CA0-AE59-CD164DDDDDA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5D8CCD32-3493-4AB2-9C97-D854A3DD454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C2A19831-FBDB-4590-BDED-C3FEF2EF1BB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0502770A-D5B0-4619-A409-B427EE356A6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F1F27614-6CFB-4F88-9B6D-6837297C6B8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C8485735-9488-47CD-BF64-140791993EB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EF234C26-10CD-46A0-AD12-D0A150B82B5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14FC9FD2-3A6A-4A33-9F06-C5197002B6E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6A7450A3-7378-41A9-A50D-5394B636264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5F29E5E6-59B4-4B16-B607-D6FC88AACA9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52717B6F-DF96-4950-AE4A-2C5A6F77B6D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295275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6C32AA81-A47A-464F-97B1-3057801D09C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295275</xdr:rowOff>
    </xdr:to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3D97346F-404F-444E-9C7A-E03959A7D58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CAA494C4-5983-462E-923E-DEFDEFEC58E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21328FE8-049C-4B9F-BB79-A7EFB8154D2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F5756AD9-8975-464D-ABF9-EA7A78E9B53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A9A87154-BCA8-48B3-88E9-F1C1B4D996B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6BF7CED1-7491-4538-BC24-FB61CF3DC93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44F9EB5B-D955-4297-BDB3-BFA08936D77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9BC1BC50-B469-4757-9CF9-53F3450AE7E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3EFAFF14-3115-419A-97BF-E9B401EE73A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E24EAF77-A458-4500-BD92-A042D3D0662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8025EF80-663F-4D13-9BB4-A20A67CA67E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790947C9-93BC-4DE3-ACDC-711C138A490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23D1990D-B2B5-4EF4-9E4C-C208576998C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D81C1962-4712-4689-AF30-C688FD1BF84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A68070C3-3C94-4689-8A46-89759D3327B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6B89D649-90AF-451E-A697-F2DADBD88B7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6BE7CE8A-1D5A-4A98-B096-727C3A655FE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77C71DE6-EDC1-4E0B-8E9D-3212574C922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8E1C1192-3FEE-4FED-B045-4A0C8321954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F332EDFA-5CB1-4B4B-B9FB-D78151B750F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5062DD94-E05C-4DD6-9836-83798C4C68E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C3AC2387-1B49-4397-A8ED-F121792F6F5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988AA03F-A394-4ADA-A183-E5E3E8DD487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FB1E9F27-6760-4283-A237-B53A802E412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9EA37D1B-55EF-44F0-AD76-CDC3740E3D7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396FCE16-6338-4B76-9122-B3F88951FB0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4DEFD010-7C09-4E53-BE11-A9FF040F6B9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276225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45015F17-0466-4D03-8815-7EA186C91DB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276225</xdr:rowOff>
    </xdr:to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1AA7EDE0-FB48-4C24-8D43-5742157638D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111CEEED-1148-46EF-B18D-CEF9F653044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2AB1F04B-FBD0-4B88-BFBF-B7890FE72E0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B8592C54-8D10-4941-9DD6-8D11EA2BEA6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78CD1A9A-8654-470A-9A16-8B6D77D4D5D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EFB567FE-5BBF-4A98-BE24-F7A46EDC1C1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9E1F5856-22C3-4825-B287-EC81B560269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219075</xdr:rowOff>
    </xdr:to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C67F5DCA-D549-4099-B5B7-BA97DF9EB99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219075</xdr:rowOff>
    </xdr:to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48293051-A632-4D5E-9858-75FC9357151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0D862D38-8CFE-45B5-8303-2A374F8E3E2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5D8A1BE1-E309-4BC6-86AD-B07048F36A7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633A0AD7-9FCC-4C5F-83B8-F49734D0696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120FF57-A4DF-4BED-A28F-006B50008ED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F6D80C98-C1A7-4221-B210-99F673AF6CC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DF6F8EFA-2962-4B18-B657-E1A32C20C31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98FBF7F1-76B1-4A72-9DA5-E6E5A86E4DB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37BF2791-8E47-445C-B98C-A5068E1CBB0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D6869658-1254-41C7-8337-41BC3E5D8F6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B90F21E5-6D00-46D7-ADD1-724742761E2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9EF3036F-0083-4E1B-B0E9-2F1C4B593EB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654330B-8263-4F20-84BD-20ED4E34343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CE804F3D-7206-4336-A86B-15DEEE7FF61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9688577B-D109-499F-AF3D-CAEF956F798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84A58EC8-D675-43AF-A7EB-700DE67DB5C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B6320EA9-9A58-4C5D-BC17-240362A8931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65B35AFA-A585-4947-BF25-BA8497DD0CF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9DE23BB1-12AC-4228-9853-CF541576210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645D9F52-0CDD-4309-B02C-2E0E19E1786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AFD7DDB9-EF06-4D38-8030-D2E8753EC45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42C6FFCD-5DB3-4D6B-83D8-D80969D3704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E930B606-573D-4875-AB49-F478A9867C2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F0C5947C-FACF-4173-91EB-D4D36891933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FDEF8AD3-311A-427B-8A20-14054BC5E21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276225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160A1387-9D87-422C-8C2B-C807031C629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276225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1384FB2F-2ADE-419E-94C9-0899EEDBB9E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AFDFE9D2-2C33-401E-A856-D3A9EE828EB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CB72639C-DBC7-4B97-A627-47229FE915D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35A26DCC-B6ED-4237-88FD-83AF9C89547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85ED146F-9B69-458F-80AF-2E3977B8999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2B725DAC-8C2E-43D5-B236-1FB150D46D5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75C138B0-BC25-41F3-AE60-C7FFE96715E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219075</xdr:rowOff>
    </xdr:to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FDBD70FC-ADD8-43AF-B5B0-F4F95EA65B6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722B364D-74C8-4FA5-A915-E0CAA021706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614" name="Text Box 9">
          <a:extLst>
            <a:ext uri="{FF2B5EF4-FFF2-40B4-BE49-F238E27FC236}">
              <a16:creationId xmlns:a16="http://schemas.microsoft.com/office/drawing/2014/main" id="{DB0202F0-F046-43CF-82DA-34F646ADAE7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615" name="Text Box 8">
          <a:extLst>
            <a:ext uri="{FF2B5EF4-FFF2-40B4-BE49-F238E27FC236}">
              <a16:creationId xmlns:a16="http://schemas.microsoft.com/office/drawing/2014/main" id="{34A4C68F-6229-48BB-A047-1C4D7122EF9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616" name="Text Box 9">
          <a:extLst>
            <a:ext uri="{FF2B5EF4-FFF2-40B4-BE49-F238E27FC236}">
              <a16:creationId xmlns:a16="http://schemas.microsoft.com/office/drawing/2014/main" id="{904EAAE3-F0CA-4DB2-8AB4-669585D9BAD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617" name="Text Box 8">
          <a:extLst>
            <a:ext uri="{FF2B5EF4-FFF2-40B4-BE49-F238E27FC236}">
              <a16:creationId xmlns:a16="http://schemas.microsoft.com/office/drawing/2014/main" id="{5C874271-6D6E-46BE-AACF-91C52047391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618" name="Text Box 9">
          <a:extLst>
            <a:ext uri="{FF2B5EF4-FFF2-40B4-BE49-F238E27FC236}">
              <a16:creationId xmlns:a16="http://schemas.microsoft.com/office/drawing/2014/main" id="{7F6A54E5-3D54-4384-A55D-0A6673EBC0F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619" name="Text Box 8">
          <a:extLst>
            <a:ext uri="{FF2B5EF4-FFF2-40B4-BE49-F238E27FC236}">
              <a16:creationId xmlns:a16="http://schemas.microsoft.com/office/drawing/2014/main" id="{C25E41E7-BC95-4C8E-8CA9-C82883B2B2A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1304925</xdr:colOff>
      <xdr:row>159</xdr:row>
      <xdr:rowOff>171450</xdr:rowOff>
    </xdr:to>
    <xdr:sp macro="" textlink="">
      <xdr:nvSpPr>
        <xdr:cNvPr id="620" name="Text Box 9">
          <a:extLst>
            <a:ext uri="{FF2B5EF4-FFF2-40B4-BE49-F238E27FC236}">
              <a16:creationId xmlns:a16="http://schemas.microsoft.com/office/drawing/2014/main" id="{80BD343A-3055-43A8-85A0-FE109832A84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621" name="Cuadro de texto 47652">
          <a:extLst>
            <a:ext uri="{FF2B5EF4-FFF2-40B4-BE49-F238E27FC236}">
              <a16:creationId xmlns:a16="http://schemas.microsoft.com/office/drawing/2014/main" id="{12C6AD57-B05F-46E5-B14F-C0DADD2A4F63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622" name="Cuadro de texto 47653">
          <a:extLst>
            <a:ext uri="{FF2B5EF4-FFF2-40B4-BE49-F238E27FC236}">
              <a16:creationId xmlns:a16="http://schemas.microsoft.com/office/drawing/2014/main" id="{42524638-52FE-4E5A-9C3D-7E190E49B974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623" name="Cuadro de texto 47654">
          <a:extLst>
            <a:ext uri="{FF2B5EF4-FFF2-40B4-BE49-F238E27FC236}">
              <a16:creationId xmlns:a16="http://schemas.microsoft.com/office/drawing/2014/main" id="{94AC2DD8-60CF-4063-A882-68709D74B0FE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624" name="Cuadro de texto 47655">
          <a:extLst>
            <a:ext uri="{FF2B5EF4-FFF2-40B4-BE49-F238E27FC236}">
              <a16:creationId xmlns:a16="http://schemas.microsoft.com/office/drawing/2014/main" id="{41A806E0-6FBE-41B8-BE7E-1597CB834B2B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625" name="Cuadro de texto 47656">
          <a:extLst>
            <a:ext uri="{FF2B5EF4-FFF2-40B4-BE49-F238E27FC236}">
              <a16:creationId xmlns:a16="http://schemas.microsoft.com/office/drawing/2014/main" id="{DCFCB2CD-AC1F-4379-AA55-D96FC9872F48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626" name="Cuadro de texto 47657">
          <a:extLst>
            <a:ext uri="{FF2B5EF4-FFF2-40B4-BE49-F238E27FC236}">
              <a16:creationId xmlns:a16="http://schemas.microsoft.com/office/drawing/2014/main" id="{4FC48828-B3A4-4FA5-A21E-337B3E922B78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627" name="Cuadro de texto 47658">
          <a:extLst>
            <a:ext uri="{FF2B5EF4-FFF2-40B4-BE49-F238E27FC236}">
              <a16:creationId xmlns:a16="http://schemas.microsoft.com/office/drawing/2014/main" id="{B4F27455-3E4D-4556-82D2-3E2C0D839898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628" name="Cuadro de texto 47659">
          <a:extLst>
            <a:ext uri="{FF2B5EF4-FFF2-40B4-BE49-F238E27FC236}">
              <a16:creationId xmlns:a16="http://schemas.microsoft.com/office/drawing/2014/main" id="{29EEC615-0D32-48FF-9DF4-96BD5D00564E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629" name="Cuadro de texto 47660">
          <a:extLst>
            <a:ext uri="{FF2B5EF4-FFF2-40B4-BE49-F238E27FC236}">
              <a16:creationId xmlns:a16="http://schemas.microsoft.com/office/drawing/2014/main" id="{621F0CF4-889D-4C9C-A240-4985A9177D79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630" name="Cuadro de texto 47661">
          <a:extLst>
            <a:ext uri="{FF2B5EF4-FFF2-40B4-BE49-F238E27FC236}">
              <a16:creationId xmlns:a16="http://schemas.microsoft.com/office/drawing/2014/main" id="{2E3C4D09-7F42-461C-911F-DBBCC47625B4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631" name="Cuadro de texto 47662">
          <a:extLst>
            <a:ext uri="{FF2B5EF4-FFF2-40B4-BE49-F238E27FC236}">
              <a16:creationId xmlns:a16="http://schemas.microsoft.com/office/drawing/2014/main" id="{4A528F94-F3DB-47BA-9D19-AA20C9A628FC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632" name="Cuadro de texto 47663">
          <a:extLst>
            <a:ext uri="{FF2B5EF4-FFF2-40B4-BE49-F238E27FC236}">
              <a16:creationId xmlns:a16="http://schemas.microsoft.com/office/drawing/2014/main" id="{33061438-258F-4A11-98B7-0E891D2A1761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633" name="Cuadro de texto 47664">
          <a:extLst>
            <a:ext uri="{FF2B5EF4-FFF2-40B4-BE49-F238E27FC236}">
              <a16:creationId xmlns:a16="http://schemas.microsoft.com/office/drawing/2014/main" id="{382787AF-A772-46A8-9427-BFCF92BAFFC3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634" name="Cuadro de texto 47665">
          <a:extLst>
            <a:ext uri="{FF2B5EF4-FFF2-40B4-BE49-F238E27FC236}">
              <a16:creationId xmlns:a16="http://schemas.microsoft.com/office/drawing/2014/main" id="{1D1E449D-B477-486A-A580-FB4E5035CA7D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635" name="Cuadro de texto 47666">
          <a:extLst>
            <a:ext uri="{FF2B5EF4-FFF2-40B4-BE49-F238E27FC236}">
              <a16:creationId xmlns:a16="http://schemas.microsoft.com/office/drawing/2014/main" id="{0BD97595-46E2-4ACE-84BC-5A8CAC74E03A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159</xdr:row>
      <xdr:rowOff>0</xdr:rowOff>
    </xdr:from>
    <xdr:to>
      <xdr:col>1</xdr:col>
      <xdr:colOff>1390650</xdr:colOff>
      <xdr:row>159</xdr:row>
      <xdr:rowOff>314325</xdr:rowOff>
    </xdr:to>
    <xdr:sp macro="" textlink="">
      <xdr:nvSpPr>
        <xdr:cNvPr id="636" name="Cuadro de texto 47667">
          <a:extLst>
            <a:ext uri="{FF2B5EF4-FFF2-40B4-BE49-F238E27FC236}">
              <a16:creationId xmlns:a16="http://schemas.microsoft.com/office/drawing/2014/main" id="{BD388264-7AC6-41C3-88A8-1EF98CE8DF2D}"/>
            </a:ext>
          </a:extLst>
        </xdr:cNvPr>
        <xdr:cNvSpPr txBox="1">
          <a:spLocks noChangeArrowheads="1"/>
        </xdr:cNvSpPr>
      </xdr:nvSpPr>
      <xdr:spPr bwMode="auto">
        <a:xfrm>
          <a:off x="1724025" y="29032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637" name="Cuadro de texto 47668">
          <a:extLst>
            <a:ext uri="{FF2B5EF4-FFF2-40B4-BE49-F238E27FC236}">
              <a16:creationId xmlns:a16="http://schemas.microsoft.com/office/drawing/2014/main" id="{7FA0FA2E-4D41-4269-8EDE-8A864FA188A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638" name="Cuadro de texto 47669">
          <a:extLst>
            <a:ext uri="{FF2B5EF4-FFF2-40B4-BE49-F238E27FC236}">
              <a16:creationId xmlns:a16="http://schemas.microsoft.com/office/drawing/2014/main" id="{876D08E3-06F7-46EB-A43F-8ADA46BB00B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639" name="Cuadro de texto 47670">
          <a:extLst>
            <a:ext uri="{FF2B5EF4-FFF2-40B4-BE49-F238E27FC236}">
              <a16:creationId xmlns:a16="http://schemas.microsoft.com/office/drawing/2014/main" id="{00BBAC16-FB56-4025-9FA3-16E70E6A09C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640" name="Cuadro de texto 47671">
          <a:extLst>
            <a:ext uri="{FF2B5EF4-FFF2-40B4-BE49-F238E27FC236}">
              <a16:creationId xmlns:a16="http://schemas.microsoft.com/office/drawing/2014/main" id="{44158565-D59D-45AA-AC39-BEDD8D8A74C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641" name="Cuadro de texto 47672">
          <a:extLst>
            <a:ext uri="{FF2B5EF4-FFF2-40B4-BE49-F238E27FC236}">
              <a16:creationId xmlns:a16="http://schemas.microsoft.com/office/drawing/2014/main" id="{6A8C5083-36B3-420D-971C-380CD4A74C4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642" name="Cuadro de texto 47673">
          <a:extLst>
            <a:ext uri="{FF2B5EF4-FFF2-40B4-BE49-F238E27FC236}">
              <a16:creationId xmlns:a16="http://schemas.microsoft.com/office/drawing/2014/main" id="{E296F52C-8AD8-4EB8-9C4B-02FA1AF2316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643" name="Cuadro de texto 47674">
          <a:extLst>
            <a:ext uri="{FF2B5EF4-FFF2-40B4-BE49-F238E27FC236}">
              <a16:creationId xmlns:a16="http://schemas.microsoft.com/office/drawing/2014/main" id="{EF68C4EC-D4C8-4A97-92CC-0AC0560C562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644" name="Cuadro de texto 47675">
          <a:extLst>
            <a:ext uri="{FF2B5EF4-FFF2-40B4-BE49-F238E27FC236}">
              <a16:creationId xmlns:a16="http://schemas.microsoft.com/office/drawing/2014/main" id="{1B53F83F-F7B2-41C6-87D2-9E015EBF861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645" name="Cuadro de texto 47676">
          <a:extLst>
            <a:ext uri="{FF2B5EF4-FFF2-40B4-BE49-F238E27FC236}">
              <a16:creationId xmlns:a16="http://schemas.microsoft.com/office/drawing/2014/main" id="{0B0FCEE5-CECE-427D-A9CD-D73C25B08EC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646" name="Cuadro de texto 47677">
          <a:extLst>
            <a:ext uri="{FF2B5EF4-FFF2-40B4-BE49-F238E27FC236}">
              <a16:creationId xmlns:a16="http://schemas.microsoft.com/office/drawing/2014/main" id="{F817FE79-9880-44B0-87A9-8C4C4235783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647" name="Cuadro de texto 47678">
          <a:extLst>
            <a:ext uri="{FF2B5EF4-FFF2-40B4-BE49-F238E27FC236}">
              <a16:creationId xmlns:a16="http://schemas.microsoft.com/office/drawing/2014/main" id="{51F1A564-D11D-4D18-9375-5AF7598229D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648" name="Cuadro de texto 47679">
          <a:extLst>
            <a:ext uri="{FF2B5EF4-FFF2-40B4-BE49-F238E27FC236}">
              <a16:creationId xmlns:a16="http://schemas.microsoft.com/office/drawing/2014/main" id="{970A4DAE-C0BB-4198-98FB-4E50CF93767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649" name="Cuadro de texto 47680">
          <a:extLst>
            <a:ext uri="{FF2B5EF4-FFF2-40B4-BE49-F238E27FC236}">
              <a16:creationId xmlns:a16="http://schemas.microsoft.com/office/drawing/2014/main" id="{D63B533F-3F55-4D00-A80A-F3E0C0D5CEB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650" name="Cuadro de texto 47681">
          <a:extLst>
            <a:ext uri="{FF2B5EF4-FFF2-40B4-BE49-F238E27FC236}">
              <a16:creationId xmlns:a16="http://schemas.microsoft.com/office/drawing/2014/main" id="{7C6FC860-AB71-4CC3-8FDD-A325B4711B6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295275</xdr:rowOff>
    </xdr:to>
    <xdr:sp macro="" textlink="">
      <xdr:nvSpPr>
        <xdr:cNvPr id="651" name="Cuadro de texto 47682">
          <a:extLst>
            <a:ext uri="{FF2B5EF4-FFF2-40B4-BE49-F238E27FC236}">
              <a16:creationId xmlns:a16="http://schemas.microsoft.com/office/drawing/2014/main" id="{114A912C-371B-4082-A3E7-D4162691221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295275</xdr:rowOff>
    </xdr:to>
    <xdr:sp macro="" textlink="">
      <xdr:nvSpPr>
        <xdr:cNvPr id="652" name="Cuadro de texto 47683">
          <a:extLst>
            <a:ext uri="{FF2B5EF4-FFF2-40B4-BE49-F238E27FC236}">
              <a16:creationId xmlns:a16="http://schemas.microsoft.com/office/drawing/2014/main" id="{4D1DB121-AEBE-4E90-BEFF-E62D85AA26E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653" name="Cuadro de texto 47684">
          <a:extLst>
            <a:ext uri="{FF2B5EF4-FFF2-40B4-BE49-F238E27FC236}">
              <a16:creationId xmlns:a16="http://schemas.microsoft.com/office/drawing/2014/main" id="{60B2BC66-E0EC-45A0-B2C3-FD017715CDD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654" name="Cuadro de texto 47685">
          <a:extLst>
            <a:ext uri="{FF2B5EF4-FFF2-40B4-BE49-F238E27FC236}">
              <a16:creationId xmlns:a16="http://schemas.microsoft.com/office/drawing/2014/main" id="{F5E4063C-38E2-464B-96A8-7CD209386A0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655" name="Cuadro de texto 47686">
          <a:extLst>
            <a:ext uri="{FF2B5EF4-FFF2-40B4-BE49-F238E27FC236}">
              <a16:creationId xmlns:a16="http://schemas.microsoft.com/office/drawing/2014/main" id="{F34A82B0-252F-45D9-8D11-B36C9C8C672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656" name="Cuadro de texto 47687">
          <a:extLst>
            <a:ext uri="{FF2B5EF4-FFF2-40B4-BE49-F238E27FC236}">
              <a16:creationId xmlns:a16="http://schemas.microsoft.com/office/drawing/2014/main" id="{33768589-4C7B-4565-AE8B-EE26825A492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657" name="Cuadro de texto 47688">
          <a:extLst>
            <a:ext uri="{FF2B5EF4-FFF2-40B4-BE49-F238E27FC236}">
              <a16:creationId xmlns:a16="http://schemas.microsoft.com/office/drawing/2014/main" id="{B7161341-50B1-47E7-B561-058733C8A1D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658" name="Cuadro de texto 47689">
          <a:extLst>
            <a:ext uri="{FF2B5EF4-FFF2-40B4-BE49-F238E27FC236}">
              <a16:creationId xmlns:a16="http://schemas.microsoft.com/office/drawing/2014/main" id="{9F95E5FD-FD00-46C4-AABF-2A4B95C9792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659" name="Cuadro de texto 47690">
          <a:extLst>
            <a:ext uri="{FF2B5EF4-FFF2-40B4-BE49-F238E27FC236}">
              <a16:creationId xmlns:a16="http://schemas.microsoft.com/office/drawing/2014/main" id="{341CF32B-5030-421C-A399-DCC9AB90BAE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660" name="Cuadro de texto 47691">
          <a:extLst>
            <a:ext uri="{FF2B5EF4-FFF2-40B4-BE49-F238E27FC236}">
              <a16:creationId xmlns:a16="http://schemas.microsoft.com/office/drawing/2014/main" id="{9E5CAA2A-9931-4625-A11F-9E504E499E1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661" name="Cuadro de texto 47692">
          <a:extLst>
            <a:ext uri="{FF2B5EF4-FFF2-40B4-BE49-F238E27FC236}">
              <a16:creationId xmlns:a16="http://schemas.microsoft.com/office/drawing/2014/main" id="{34BFADBB-670F-4CC5-BEF4-983374B0A90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662" name="Cuadro de texto 47693">
          <a:extLst>
            <a:ext uri="{FF2B5EF4-FFF2-40B4-BE49-F238E27FC236}">
              <a16:creationId xmlns:a16="http://schemas.microsoft.com/office/drawing/2014/main" id="{240B43FD-FA96-4B7A-8C2C-25FEB2EC611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63" name="Cuadro de texto 47694">
          <a:extLst>
            <a:ext uri="{FF2B5EF4-FFF2-40B4-BE49-F238E27FC236}">
              <a16:creationId xmlns:a16="http://schemas.microsoft.com/office/drawing/2014/main" id="{9622893B-CDDD-4A97-A78B-22425822BA8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64" name="Cuadro de texto 47695">
          <a:extLst>
            <a:ext uri="{FF2B5EF4-FFF2-40B4-BE49-F238E27FC236}">
              <a16:creationId xmlns:a16="http://schemas.microsoft.com/office/drawing/2014/main" id="{9A0F63A1-A77E-4F21-ACA2-D9B9CA6C205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65" name="Cuadro de texto 47696">
          <a:extLst>
            <a:ext uri="{FF2B5EF4-FFF2-40B4-BE49-F238E27FC236}">
              <a16:creationId xmlns:a16="http://schemas.microsoft.com/office/drawing/2014/main" id="{87DC93D5-7B46-49B9-AD63-C689AE9F2E0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66" name="Cuadro de texto 47697">
          <a:extLst>
            <a:ext uri="{FF2B5EF4-FFF2-40B4-BE49-F238E27FC236}">
              <a16:creationId xmlns:a16="http://schemas.microsoft.com/office/drawing/2014/main" id="{173F92CC-FDCA-449B-BC25-848E55D1227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67" name="Cuadro de texto 47698">
          <a:extLst>
            <a:ext uri="{FF2B5EF4-FFF2-40B4-BE49-F238E27FC236}">
              <a16:creationId xmlns:a16="http://schemas.microsoft.com/office/drawing/2014/main" id="{7B2849C5-21B2-41AE-A1B2-A7C8999A262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68" name="Cuadro de texto 47699">
          <a:extLst>
            <a:ext uri="{FF2B5EF4-FFF2-40B4-BE49-F238E27FC236}">
              <a16:creationId xmlns:a16="http://schemas.microsoft.com/office/drawing/2014/main" id="{57F9A408-D0DA-4856-AE33-0A3F8DBD626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69" name="Cuadro de texto 47700">
          <a:extLst>
            <a:ext uri="{FF2B5EF4-FFF2-40B4-BE49-F238E27FC236}">
              <a16:creationId xmlns:a16="http://schemas.microsoft.com/office/drawing/2014/main" id="{65F7C440-0323-426F-9874-012E66534F7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70" name="Cuadro de texto 47701">
          <a:extLst>
            <a:ext uri="{FF2B5EF4-FFF2-40B4-BE49-F238E27FC236}">
              <a16:creationId xmlns:a16="http://schemas.microsoft.com/office/drawing/2014/main" id="{AA995ADA-65D3-461E-8A73-4961545256C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71" name="Cuadro de texto 47702">
          <a:extLst>
            <a:ext uri="{FF2B5EF4-FFF2-40B4-BE49-F238E27FC236}">
              <a16:creationId xmlns:a16="http://schemas.microsoft.com/office/drawing/2014/main" id="{02EBD51A-CB1E-43CA-995C-46311ED454A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72" name="Cuadro de texto 47703">
          <a:extLst>
            <a:ext uri="{FF2B5EF4-FFF2-40B4-BE49-F238E27FC236}">
              <a16:creationId xmlns:a16="http://schemas.microsoft.com/office/drawing/2014/main" id="{8382F9BC-AC92-44B8-A89C-17B06674E27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73" name="Cuadro de texto 47708">
          <a:extLst>
            <a:ext uri="{FF2B5EF4-FFF2-40B4-BE49-F238E27FC236}">
              <a16:creationId xmlns:a16="http://schemas.microsoft.com/office/drawing/2014/main" id="{90FE5784-51E2-4D9D-AAC5-7A2B56CD09E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74" name="Cuadro de texto 47709">
          <a:extLst>
            <a:ext uri="{FF2B5EF4-FFF2-40B4-BE49-F238E27FC236}">
              <a16:creationId xmlns:a16="http://schemas.microsoft.com/office/drawing/2014/main" id="{39BC08E3-97ED-4FAA-A1C7-A4E5E947D9F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75" name="Cuadro de texto 47710">
          <a:extLst>
            <a:ext uri="{FF2B5EF4-FFF2-40B4-BE49-F238E27FC236}">
              <a16:creationId xmlns:a16="http://schemas.microsoft.com/office/drawing/2014/main" id="{C76D1912-DA60-44FD-980C-6BB1DC78E7E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76" name="Cuadro de texto 47711">
          <a:extLst>
            <a:ext uri="{FF2B5EF4-FFF2-40B4-BE49-F238E27FC236}">
              <a16:creationId xmlns:a16="http://schemas.microsoft.com/office/drawing/2014/main" id="{C5913EFC-7DE9-49EA-BF05-F6EDD1E8EC3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77" name="Cuadro de texto 47712">
          <a:extLst>
            <a:ext uri="{FF2B5EF4-FFF2-40B4-BE49-F238E27FC236}">
              <a16:creationId xmlns:a16="http://schemas.microsoft.com/office/drawing/2014/main" id="{45BE4182-ADC2-4BB8-8B7F-0DCDEE02C7E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78" name="Cuadro de texto 47713">
          <a:extLst>
            <a:ext uri="{FF2B5EF4-FFF2-40B4-BE49-F238E27FC236}">
              <a16:creationId xmlns:a16="http://schemas.microsoft.com/office/drawing/2014/main" id="{371B1A8F-62B7-40F7-9944-645F5E977A6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79" name="Cuadro de texto 47714">
          <a:extLst>
            <a:ext uri="{FF2B5EF4-FFF2-40B4-BE49-F238E27FC236}">
              <a16:creationId xmlns:a16="http://schemas.microsoft.com/office/drawing/2014/main" id="{3F6403FB-C4E7-4874-B75D-C68615CEF31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80" name="Cuadro de texto 47715">
          <a:extLst>
            <a:ext uri="{FF2B5EF4-FFF2-40B4-BE49-F238E27FC236}">
              <a16:creationId xmlns:a16="http://schemas.microsoft.com/office/drawing/2014/main" id="{E7F1724B-8377-4162-8C30-2D70C449C8B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81" name="Cuadro de texto 47716">
          <a:extLst>
            <a:ext uri="{FF2B5EF4-FFF2-40B4-BE49-F238E27FC236}">
              <a16:creationId xmlns:a16="http://schemas.microsoft.com/office/drawing/2014/main" id="{AFB2519E-62D3-452A-9879-B17DB077F2F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82" name="Cuadro de texto 47717">
          <a:extLst>
            <a:ext uri="{FF2B5EF4-FFF2-40B4-BE49-F238E27FC236}">
              <a16:creationId xmlns:a16="http://schemas.microsoft.com/office/drawing/2014/main" id="{60F7E14F-DD72-4324-B1AB-2D96FCD51FC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83" name="Cuadro de texto 47718">
          <a:extLst>
            <a:ext uri="{FF2B5EF4-FFF2-40B4-BE49-F238E27FC236}">
              <a16:creationId xmlns:a16="http://schemas.microsoft.com/office/drawing/2014/main" id="{FB477EBE-9338-4CEE-814F-EFC183678B2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84" name="Cuadro de texto 47719">
          <a:extLst>
            <a:ext uri="{FF2B5EF4-FFF2-40B4-BE49-F238E27FC236}">
              <a16:creationId xmlns:a16="http://schemas.microsoft.com/office/drawing/2014/main" id="{EF520B6C-421B-42CD-A700-784E8226BE4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85" name="Cuadro de texto 47724">
          <a:extLst>
            <a:ext uri="{FF2B5EF4-FFF2-40B4-BE49-F238E27FC236}">
              <a16:creationId xmlns:a16="http://schemas.microsoft.com/office/drawing/2014/main" id="{2BDA22A9-AD1C-4CDE-AE1B-03A236E1637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86" name="Cuadro de texto 47725">
          <a:extLst>
            <a:ext uri="{FF2B5EF4-FFF2-40B4-BE49-F238E27FC236}">
              <a16:creationId xmlns:a16="http://schemas.microsoft.com/office/drawing/2014/main" id="{44490FCF-B463-464F-B0A9-84A0AA14956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87" name="Cuadro de texto 47726">
          <a:extLst>
            <a:ext uri="{FF2B5EF4-FFF2-40B4-BE49-F238E27FC236}">
              <a16:creationId xmlns:a16="http://schemas.microsoft.com/office/drawing/2014/main" id="{304C6B65-3294-4A18-B6AC-5AB5499F967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88" name="Cuadro de texto 47727">
          <a:extLst>
            <a:ext uri="{FF2B5EF4-FFF2-40B4-BE49-F238E27FC236}">
              <a16:creationId xmlns:a16="http://schemas.microsoft.com/office/drawing/2014/main" id="{0F172217-7A2F-478D-99C8-4E30275F53C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89" name="Cuadro de texto 47728">
          <a:extLst>
            <a:ext uri="{FF2B5EF4-FFF2-40B4-BE49-F238E27FC236}">
              <a16:creationId xmlns:a16="http://schemas.microsoft.com/office/drawing/2014/main" id="{47F1400C-3609-4089-99A6-7EE1D24792A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90" name="Cuadro de texto 47729">
          <a:extLst>
            <a:ext uri="{FF2B5EF4-FFF2-40B4-BE49-F238E27FC236}">
              <a16:creationId xmlns:a16="http://schemas.microsoft.com/office/drawing/2014/main" id="{B2662D47-9840-41CA-A311-CB3B0D74E10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91" name="Cuadro de texto 47730">
          <a:extLst>
            <a:ext uri="{FF2B5EF4-FFF2-40B4-BE49-F238E27FC236}">
              <a16:creationId xmlns:a16="http://schemas.microsoft.com/office/drawing/2014/main" id="{F01FAF5E-F8DB-43C0-A94B-89A6DC9FAE7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92" name="Cuadro de texto 47731">
          <a:extLst>
            <a:ext uri="{FF2B5EF4-FFF2-40B4-BE49-F238E27FC236}">
              <a16:creationId xmlns:a16="http://schemas.microsoft.com/office/drawing/2014/main" id="{37E3418C-9925-4E3F-B49E-41FF871DFFC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93" name="Cuadro de texto 47732">
          <a:extLst>
            <a:ext uri="{FF2B5EF4-FFF2-40B4-BE49-F238E27FC236}">
              <a16:creationId xmlns:a16="http://schemas.microsoft.com/office/drawing/2014/main" id="{000B7A41-4B86-4938-8F3F-F9B03FDA29B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94" name="Cuadro de texto 47733">
          <a:extLst>
            <a:ext uri="{FF2B5EF4-FFF2-40B4-BE49-F238E27FC236}">
              <a16:creationId xmlns:a16="http://schemas.microsoft.com/office/drawing/2014/main" id="{B1EABBFE-A04F-4D93-B3BE-CB6087E0C83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95" name="Cuadro de texto 47734">
          <a:extLst>
            <a:ext uri="{FF2B5EF4-FFF2-40B4-BE49-F238E27FC236}">
              <a16:creationId xmlns:a16="http://schemas.microsoft.com/office/drawing/2014/main" id="{E2A1C920-DCC1-4FDD-AC85-E2AC6F59114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96" name="Cuadro de texto 47735">
          <a:extLst>
            <a:ext uri="{FF2B5EF4-FFF2-40B4-BE49-F238E27FC236}">
              <a16:creationId xmlns:a16="http://schemas.microsoft.com/office/drawing/2014/main" id="{96787C77-F235-478A-BF56-477775A2D18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97" name="Cuadro de texto 47736">
          <a:extLst>
            <a:ext uri="{FF2B5EF4-FFF2-40B4-BE49-F238E27FC236}">
              <a16:creationId xmlns:a16="http://schemas.microsoft.com/office/drawing/2014/main" id="{AE69EB20-23C8-4E4B-8212-9F74A3E8AC8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98" name="Cuadro de texto 47737">
          <a:extLst>
            <a:ext uri="{FF2B5EF4-FFF2-40B4-BE49-F238E27FC236}">
              <a16:creationId xmlns:a16="http://schemas.microsoft.com/office/drawing/2014/main" id="{B4DEC00F-9CE8-4050-90B8-723D7C4F5DB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699" name="Cuadro de texto 47738">
          <a:extLst>
            <a:ext uri="{FF2B5EF4-FFF2-40B4-BE49-F238E27FC236}">
              <a16:creationId xmlns:a16="http://schemas.microsoft.com/office/drawing/2014/main" id="{ED8B8682-ECCC-409F-94F0-2BD8655C80C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00" name="Cuadro de texto 47739">
          <a:extLst>
            <a:ext uri="{FF2B5EF4-FFF2-40B4-BE49-F238E27FC236}">
              <a16:creationId xmlns:a16="http://schemas.microsoft.com/office/drawing/2014/main" id="{01D565FC-4FBE-441C-8A85-B21547940D6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01" name="Cuadro de texto 47740">
          <a:extLst>
            <a:ext uri="{FF2B5EF4-FFF2-40B4-BE49-F238E27FC236}">
              <a16:creationId xmlns:a16="http://schemas.microsoft.com/office/drawing/2014/main" id="{7C721B36-91EE-4E2C-B8C1-2632AECC1BC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02" name="Cuadro de texto 47741">
          <a:extLst>
            <a:ext uri="{FF2B5EF4-FFF2-40B4-BE49-F238E27FC236}">
              <a16:creationId xmlns:a16="http://schemas.microsoft.com/office/drawing/2014/main" id="{CCC8ED60-108C-404D-B25F-E36A85E7C11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03" name="Cuadro de texto 47742">
          <a:extLst>
            <a:ext uri="{FF2B5EF4-FFF2-40B4-BE49-F238E27FC236}">
              <a16:creationId xmlns:a16="http://schemas.microsoft.com/office/drawing/2014/main" id="{B7A78853-8413-4B2B-8483-4AB01FF2462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04" name="Cuadro de texto 47743">
          <a:extLst>
            <a:ext uri="{FF2B5EF4-FFF2-40B4-BE49-F238E27FC236}">
              <a16:creationId xmlns:a16="http://schemas.microsoft.com/office/drawing/2014/main" id="{93AF926E-2849-40F9-A040-51C226C90CF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05" name="Cuadro de texto 47748">
          <a:extLst>
            <a:ext uri="{FF2B5EF4-FFF2-40B4-BE49-F238E27FC236}">
              <a16:creationId xmlns:a16="http://schemas.microsoft.com/office/drawing/2014/main" id="{89ECC2A4-598A-4C73-86D5-D447B3F96E0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06" name="Cuadro de texto 47749">
          <a:extLst>
            <a:ext uri="{FF2B5EF4-FFF2-40B4-BE49-F238E27FC236}">
              <a16:creationId xmlns:a16="http://schemas.microsoft.com/office/drawing/2014/main" id="{C9B1296F-4570-4CE3-8A3B-16F8A855B44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07" name="Cuadro de texto 47750">
          <a:extLst>
            <a:ext uri="{FF2B5EF4-FFF2-40B4-BE49-F238E27FC236}">
              <a16:creationId xmlns:a16="http://schemas.microsoft.com/office/drawing/2014/main" id="{8D258A1A-3EB8-44F3-BEC9-59FF921C048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08" name="Cuadro de texto 47751">
          <a:extLst>
            <a:ext uri="{FF2B5EF4-FFF2-40B4-BE49-F238E27FC236}">
              <a16:creationId xmlns:a16="http://schemas.microsoft.com/office/drawing/2014/main" id="{B67073D5-56CF-4762-8FFA-4F590602E4D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09" name="Cuadro de texto 47752">
          <a:extLst>
            <a:ext uri="{FF2B5EF4-FFF2-40B4-BE49-F238E27FC236}">
              <a16:creationId xmlns:a16="http://schemas.microsoft.com/office/drawing/2014/main" id="{16DCFDC5-6D98-4702-A816-EBDE7AE1A8A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10" name="Cuadro de texto 47753">
          <a:extLst>
            <a:ext uri="{FF2B5EF4-FFF2-40B4-BE49-F238E27FC236}">
              <a16:creationId xmlns:a16="http://schemas.microsoft.com/office/drawing/2014/main" id="{4F396C01-D523-4876-8E90-B96EC8A969F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11" name="Cuadro de texto 47754">
          <a:extLst>
            <a:ext uri="{FF2B5EF4-FFF2-40B4-BE49-F238E27FC236}">
              <a16:creationId xmlns:a16="http://schemas.microsoft.com/office/drawing/2014/main" id="{F960CBD1-5475-4F72-8C05-952A345BCAF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12" name="Cuadro de texto 47755">
          <a:extLst>
            <a:ext uri="{FF2B5EF4-FFF2-40B4-BE49-F238E27FC236}">
              <a16:creationId xmlns:a16="http://schemas.microsoft.com/office/drawing/2014/main" id="{6E9D9576-1A3C-4071-A0DE-8F59F8DEF77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13" name="Cuadro de texto 47756">
          <a:extLst>
            <a:ext uri="{FF2B5EF4-FFF2-40B4-BE49-F238E27FC236}">
              <a16:creationId xmlns:a16="http://schemas.microsoft.com/office/drawing/2014/main" id="{FEB3A32E-901F-48E8-AFCD-74CB37460C9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14" name="Cuadro de texto 47757">
          <a:extLst>
            <a:ext uri="{FF2B5EF4-FFF2-40B4-BE49-F238E27FC236}">
              <a16:creationId xmlns:a16="http://schemas.microsoft.com/office/drawing/2014/main" id="{727E4ADE-6F11-4B8E-911D-77F92812F59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15" name="Cuadro de texto 47758">
          <a:extLst>
            <a:ext uri="{FF2B5EF4-FFF2-40B4-BE49-F238E27FC236}">
              <a16:creationId xmlns:a16="http://schemas.microsoft.com/office/drawing/2014/main" id="{85D6AF55-8F38-4DE5-BFD2-7F42FAC2F21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16" name="Cuadro de texto 47759">
          <a:extLst>
            <a:ext uri="{FF2B5EF4-FFF2-40B4-BE49-F238E27FC236}">
              <a16:creationId xmlns:a16="http://schemas.microsoft.com/office/drawing/2014/main" id="{B9F97133-DDC5-4853-A1AB-0B82B0D00B6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17" name="Cuadro de texto 47764">
          <a:extLst>
            <a:ext uri="{FF2B5EF4-FFF2-40B4-BE49-F238E27FC236}">
              <a16:creationId xmlns:a16="http://schemas.microsoft.com/office/drawing/2014/main" id="{2D538ABB-2402-467E-AEEB-EC0C71CA219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18" name="Cuadro de texto 47765">
          <a:extLst>
            <a:ext uri="{FF2B5EF4-FFF2-40B4-BE49-F238E27FC236}">
              <a16:creationId xmlns:a16="http://schemas.microsoft.com/office/drawing/2014/main" id="{9E353DE2-1E24-4E16-A1D3-79418EAA977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19" name="Cuadro de texto 47766">
          <a:extLst>
            <a:ext uri="{FF2B5EF4-FFF2-40B4-BE49-F238E27FC236}">
              <a16:creationId xmlns:a16="http://schemas.microsoft.com/office/drawing/2014/main" id="{EEAA64DF-8EC7-4520-8200-ED26F443725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20" name="Cuadro de texto 47767">
          <a:extLst>
            <a:ext uri="{FF2B5EF4-FFF2-40B4-BE49-F238E27FC236}">
              <a16:creationId xmlns:a16="http://schemas.microsoft.com/office/drawing/2014/main" id="{B2E42FB7-543C-4714-B29C-D5D72CDF22A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21" name="Cuadro de texto 47768">
          <a:extLst>
            <a:ext uri="{FF2B5EF4-FFF2-40B4-BE49-F238E27FC236}">
              <a16:creationId xmlns:a16="http://schemas.microsoft.com/office/drawing/2014/main" id="{249C42B1-D797-41C7-997E-FB5AD6AFC21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22" name="Cuadro de texto 47769">
          <a:extLst>
            <a:ext uri="{FF2B5EF4-FFF2-40B4-BE49-F238E27FC236}">
              <a16:creationId xmlns:a16="http://schemas.microsoft.com/office/drawing/2014/main" id="{D27677DE-CB5A-4C99-B3D1-3807514E63B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23" name="Cuadro de texto 47770">
          <a:extLst>
            <a:ext uri="{FF2B5EF4-FFF2-40B4-BE49-F238E27FC236}">
              <a16:creationId xmlns:a16="http://schemas.microsoft.com/office/drawing/2014/main" id="{1AA27FBF-3385-46E3-BFF0-668AEF0389D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24" name="Cuadro de texto 47771">
          <a:extLst>
            <a:ext uri="{FF2B5EF4-FFF2-40B4-BE49-F238E27FC236}">
              <a16:creationId xmlns:a16="http://schemas.microsoft.com/office/drawing/2014/main" id="{899B4821-AF1B-4B10-B826-982FE429A04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25" name="Cuadro de texto 47772">
          <a:extLst>
            <a:ext uri="{FF2B5EF4-FFF2-40B4-BE49-F238E27FC236}">
              <a16:creationId xmlns:a16="http://schemas.microsoft.com/office/drawing/2014/main" id="{ADB87C14-E514-4BE6-AF40-97C8728295F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26" name="Cuadro de texto 47773">
          <a:extLst>
            <a:ext uri="{FF2B5EF4-FFF2-40B4-BE49-F238E27FC236}">
              <a16:creationId xmlns:a16="http://schemas.microsoft.com/office/drawing/2014/main" id="{04597F50-AABA-4F9E-BFE6-2D52DB951B1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27" name="Cuadro de texto 47778">
          <a:extLst>
            <a:ext uri="{FF2B5EF4-FFF2-40B4-BE49-F238E27FC236}">
              <a16:creationId xmlns:a16="http://schemas.microsoft.com/office/drawing/2014/main" id="{AC2FCBDF-A5E2-4C8D-8661-F1A2E55C4CA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28" name="Cuadro de texto 47779">
          <a:extLst>
            <a:ext uri="{FF2B5EF4-FFF2-40B4-BE49-F238E27FC236}">
              <a16:creationId xmlns:a16="http://schemas.microsoft.com/office/drawing/2014/main" id="{98A431B4-142C-450E-80AA-9BCD926C84B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29" name="Cuadro de texto 47784">
          <a:extLst>
            <a:ext uri="{FF2B5EF4-FFF2-40B4-BE49-F238E27FC236}">
              <a16:creationId xmlns:a16="http://schemas.microsoft.com/office/drawing/2014/main" id="{3427B079-FC14-43BD-B56D-3BA6644806F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30" name="Cuadro de texto 47785">
          <a:extLst>
            <a:ext uri="{FF2B5EF4-FFF2-40B4-BE49-F238E27FC236}">
              <a16:creationId xmlns:a16="http://schemas.microsoft.com/office/drawing/2014/main" id="{635E7675-F622-4806-9CAF-845A17A7A6B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31" name="Cuadro de texto 47790">
          <a:extLst>
            <a:ext uri="{FF2B5EF4-FFF2-40B4-BE49-F238E27FC236}">
              <a16:creationId xmlns:a16="http://schemas.microsoft.com/office/drawing/2014/main" id="{8500CD37-04F3-4EAA-AE45-C7416A44FAE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32" name="Cuadro de texto 47791">
          <a:extLst>
            <a:ext uri="{FF2B5EF4-FFF2-40B4-BE49-F238E27FC236}">
              <a16:creationId xmlns:a16="http://schemas.microsoft.com/office/drawing/2014/main" id="{200B480E-45A5-493A-9449-EF6D51EDB0D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733" name="Cuadro de texto 47792">
          <a:extLst>
            <a:ext uri="{FF2B5EF4-FFF2-40B4-BE49-F238E27FC236}">
              <a16:creationId xmlns:a16="http://schemas.microsoft.com/office/drawing/2014/main" id="{2A6EC6F7-EB1D-43C2-BBD8-F3F35D18BE9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734" name="Cuadro de texto 47793">
          <a:extLst>
            <a:ext uri="{FF2B5EF4-FFF2-40B4-BE49-F238E27FC236}">
              <a16:creationId xmlns:a16="http://schemas.microsoft.com/office/drawing/2014/main" id="{50CD8FD9-F877-4CBC-992B-5EFC86C21FA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735" name="Cuadro de texto 47794">
          <a:extLst>
            <a:ext uri="{FF2B5EF4-FFF2-40B4-BE49-F238E27FC236}">
              <a16:creationId xmlns:a16="http://schemas.microsoft.com/office/drawing/2014/main" id="{199B5FB2-B223-498F-8BE9-753668DC743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736" name="Cuadro de texto 47795">
          <a:extLst>
            <a:ext uri="{FF2B5EF4-FFF2-40B4-BE49-F238E27FC236}">
              <a16:creationId xmlns:a16="http://schemas.microsoft.com/office/drawing/2014/main" id="{8E696540-1934-4569-9EDF-03B1B2FD5BD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737" name="Cuadro de texto 47796">
          <a:extLst>
            <a:ext uri="{FF2B5EF4-FFF2-40B4-BE49-F238E27FC236}">
              <a16:creationId xmlns:a16="http://schemas.microsoft.com/office/drawing/2014/main" id="{16AC1851-21C4-443D-890B-C29CB69FB53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738" name="Cuadro de texto 47797">
          <a:extLst>
            <a:ext uri="{FF2B5EF4-FFF2-40B4-BE49-F238E27FC236}">
              <a16:creationId xmlns:a16="http://schemas.microsoft.com/office/drawing/2014/main" id="{F6E4BC97-9EEA-4C78-8D78-048F937B6E6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739" name="Cuadro de texto 47798">
          <a:extLst>
            <a:ext uri="{FF2B5EF4-FFF2-40B4-BE49-F238E27FC236}">
              <a16:creationId xmlns:a16="http://schemas.microsoft.com/office/drawing/2014/main" id="{A07AEB14-D45C-460B-B635-438344BACAE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740" name="Cuadro de texto 47799">
          <a:extLst>
            <a:ext uri="{FF2B5EF4-FFF2-40B4-BE49-F238E27FC236}">
              <a16:creationId xmlns:a16="http://schemas.microsoft.com/office/drawing/2014/main" id="{E5476A17-FB5D-4F4F-9B01-BDECA52C45E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741" name="Cuadro de texto 47800">
          <a:extLst>
            <a:ext uri="{FF2B5EF4-FFF2-40B4-BE49-F238E27FC236}">
              <a16:creationId xmlns:a16="http://schemas.microsoft.com/office/drawing/2014/main" id="{36D8733A-6659-4DE3-B213-7301F449A3D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742" name="Cuadro de texto 47801">
          <a:extLst>
            <a:ext uri="{FF2B5EF4-FFF2-40B4-BE49-F238E27FC236}">
              <a16:creationId xmlns:a16="http://schemas.microsoft.com/office/drawing/2014/main" id="{73EA40A5-B600-45B9-B4F4-2DCFC8F1BB1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743" name="Cuadro de texto 47802">
          <a:extLst>
            <a:ext uri="{FF2B5EF4-FFF2-40B4-BE49-F238E27FC236}">
              <a16:creationId xmlns:a16="http://schemas.microsoft.com/office/drawing/2014/main" id="{3A44A618-E74A-4FC8-B124-8F1F4E925ED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744" name="Cuadro de texto 47803">
          <a:extLst>
            <a:ext uri="{FF2B5EF4-FFF2-40B4-BE49-F238E27FC236}">
              <a16:creationId xmlns:a16="http://schemas.microsoft.com/office/drawing/2014/main" id="{CD97AC06-8654-46D0-9373-7D4D08BE0F7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745" name="Cuadro de texto 47804">
          <a:extLst>
            <a:ext uri="{FF2B5EF4-FFF2-40B4-BE49-F238E27FC236}">
              <a16:creationId xmlns:a16="http://schemas.microsoft.com/office/drawing/2014/main" id="{081D43DC-3682-4029-9BF1-F9A3E08F7E1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746" name="Cuadro de texto 47805">
          <a:extLst>
            <a:ext uri="{FF2B5EF4-FFF2-40B4-BE49-F238E27FC236}">
              <a16:creationId xmlns:a16="http://schemas.microsoft.com/office/drawing/2014/main" id="{53B3D2C9-6C0A-4031-A058-E32E92547C0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747" name="Cuadro de texto 47806">
          <a:extLst>
            <a:ext uri="{FF2B5EF4-FFF2-40B4-BE49-F238E27FC236}">
              <a16:creationId xmlns:a16="http://schemas.microsoft.com/office/drawing/2014/main" id="{0BB4224A-9995-4652-B7E7-4C28D35D7F5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748" name="Cuadro de texto 47807">
          <a:extLst>
            <a:ext uri="{FF2B5EF4-FFF2-40B4-BE49-F238E27FC236}">
              <a16:creationId xmlns:a16="http://schemas.microsoft.com/office/drawing/2014/main" id="{C7B5AFFB-B2D7-4004-8069-155D609967E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276225</xdr:rowOff>
    </xdr:to>
    <xdr:sp macro="" textlink="">
      <xdr:nvSpPr>
        <xdr:cNvPr id="749" name="Cuadro de texto 47808">
          <a:extLst>
            <a:ext uri="{FF2B5EF4-FFF2-40B4-BE49-F238E27FC236}">
              <a16:creationId xmlns:a16="http://schemas.microsoft.com/office/drawing/2014/main" id="{BEE13E97-F0DB-430D-9599-2B21F2F092F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276225</xdr:rowOff>
    </xdr:to>
    <xdr:sp macro="" textlink="">
      <xdr:nvSpPr>
        <xdr:cNvPr id="750" name="Cuadro de texto 47809">
          <a:extLst>
            <a:ext uri="{FF2B5EF4-FFF2-40B4-BE49-F238E27FC236}">
              <a16:creationId xmlns:a16="http://schemas.microsoft.com/office/drawing/2014/main" id="{10A4F363-D19A-462A-A075-E77972D2E6B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751" name="Cuadro de texto 47810">
          <a:extLst>
            <a:ext uri="{FF2B5EF4-FFF2-40B4-BE49-F238E27FC236}">
              <a16:creationId xmlns:a16="http://schemas.microsoft.com/office/drawing/2014/main" id="{1FCCD06B-6D93-4258-AEA8-29C1ABD85B1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752" name="Cuadro de texto 47811">
          <a:extLst>
            <a:ext uri="{FF2B5EF4-FFF2-40B4-BE49-F238E27FC236}">
              <a16:creationId xmlns:a16="http://schemas.microsoft.com/office/drawing/2014/main" id="{A9A4A46F-3E1E-42BC-AF8F-1C6CD0D4035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753" name="Cuadro de texto 47812">
          <a:extLst>
            <a:ext uri="{FF2B5EF4-FFF2-40B4-BE49-F238E27FC236}">
              <a16:creationId xmlns:a16="http://schemas.microsoft.com/office/drawing/2014/main" id="{BB30F104-7833-4DB4-8C0F-017942B31AF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754" name="Cuadro de texto 47813">
          <a:extLst>
            <a:ext uri="{FF2B5EF4-FFF2-40B4-BE49-F238E27FC236}">
              <a16:creationId xmlns:a16="http://schemas.microsoft.com/office/drawing/2014/main" id="{14A17E63-EB17-4C0B-8FC3-909F50889CF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755" name="Cuadro de texto 47814">
          <a:extLst>
            <a:ext uri="{FF2B5EF4-FFF2-40B4-BE49-F238E27FC236}">
              <a16:creationId xmlns:a16="http://schemas.microsoft.com/office/drawing/2014/main" id="{A651424F-E901-4419-B528-D5195084282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756" name="Cuadro de texto 47815">
          <a:extLst>
            <a:ext uri="{FF2B5EF4-FFF2-40B4-BE49-F238E27FC236}">
              <a16:creationId xmlns:a16="http://schemas.microsoft.com/office/drawing/2014/main" id="{65D4D299-A7CB-4711-9D87-6FB306B3BDC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219075</xdr:rowOff>
    </xdr:to>
    <xdr:sp macro="" textlink="">
      <xdr:nvSpPr>
        <xdr:cNvPr id="757" name="Cuadro de texto 47816">
          <a:extLst>
            <a:ext uri="{FF2B5EF4-FFF2-40B4-BE49-F238E27FC236}">
              <a16:creationId xmlns:a16="http://schemas.microsoft.com/office/drawing/2014/main" id="{B19B9842-2D2C-41C6-8F27-F29CACF6175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219075</xdr:rowOff>
    </xdr:to>
    <xdr:sp macro="" textlink="">
      <xdr:nvSpPr>
        <xdr:cNvPr id="758" name="Cuadro de texto 47817">
          <a:extLst>
            <a:ext uri="{FF2B5EF4-FFF2-40B4-BE49-F238E27FC236}">
              <a16:creationId xmlns:a16="http://schemas.microsoft.com/office/drawing/2014/main" id="{E9369DE8-1A27-4F5A-9889-1EC402A96B4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59" name="Cuadro de texto 47822">
          <a:extLst>
            <a:ext uri="{FF2B5EF4-FFF2-40B4-BE49-F238E27FC236}">
              <a16:creationId xmlns:a16="http://schemas.microsoft.com/office/drawing/2014/main" id="{FFBF48DC-AF85-4D35-AC8F-38EDA0C303C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60" name="Cuadro de texto 47823">
          <a:extLst>
            <a:ext uri="{FF2B5EF4-FFF2-40B4-BE49-F238E27FC236}">
              <a16:creationId xmlns:a16="http://schemas.microsoft.com/office/drawing/2014/main" id="{3333E646-EBEA-4277-839E-FF91C327389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61" name="Cuadro de texto 47824">
          <a:extLst>
            <a:ext uri="{FF2B5EF4-FFF2-40B4-BE49-F238E27FC236}">
              <a16:creationId xmlns:a16="http://schemas.microsoft.com/office/drawing/2014/main" id="{2E93B970-4917-4E5C-963F-1CCA37C472A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62" name="Cuadro de texto 47825">
          <a:extLst>
            <a:ext uri="{FF2B5EF4-FFF2-40B4-BE49-F238E27FC236}">
              <a16:creationId xmlns:a16="http://schemas.microsoft.com/office/drawing/2014/main" id="{87F500FA-1C90-4250-80A7-10C84FE16C0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63" name="Cuadro de texto 47826">
          <a:extLst>
            <a:ext uri="{FF2B5EF4-FFF2-40B4-BE49-F238E27FC236}">
              <a16:creationId xmlns:a16="http://schemas.microsoft.com/office/drawing/2014/main" id="{4CE35C96-0D46-4D26-A199-9A16A8AEAAE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64" name="Cuadro de texto 47827">
          <a:extLst>
            <a:ext uri="{FF2B5EF4-FFF2-40B4-BE49-F238E27FC236}">
              <a16:creationId xmlns:a16="http://schemas.microsoft.com/office/drawing/2014/main" id="{6C3C8616-9E0C-4821-8BD1-1A4357A00D0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65" name="Cuadro de texto 47828">
          <a:extLst>
            <a:ext uri="{FF2B5EF4-FFF2-40B4-BE49-F238E27FC236}">
              <a16:creationId xmlns:a16="http://schemas.microsoft.com/office/drawing/2014/main" id="{0B7DB7D4-4423-476C-A1C6-2905CE6C0AF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66" name="Cuadro de texto 47829">
          <a:extLst>
            <a:ext uri="{FF2B5EF4-FFF2-40B4-BE49-F238E27FC236}">
              <a16:creationId xmlns:a16="http://schemas.microsoft.com/office/drawing/2014/main" id="{35528359-5D7A-4F5E-8E87-7B64A96DB7F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67" name="Cuadro de texto 47830">
          <a:extLst>
            <a:ext uri="{FF2B5EF4-FFF2-40B4-BE49-F238E27FC236}">
              <a16:creationId xmlns:a16="http://schemas.microsoft.com/office/drawing/2014/main" id="{0753226C-7472-4D40-B4B5-5736C96D746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68" name="Cuadro de texto 47831">
          <a:extLst>
            <a:ext uri="{FF2B5EF4-FFF2-40B4-BE49-F238E27FC236}">
              <a16:creationId xmlns:a16="http://schemas.microsoft.com/office/drawing/2014/main" id="{09052783-6BAF-4BE4-835C-7F4814867B3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69" name="Cuadro de texto 47840">
          <a:extLst>
            <a:ext uri="{FF2B5EF4-FFF2-40B4-BE49-F238E27FC236}">
              <a16:creationId xmlns:a16="http://schemas.microsoft.com/office/drawing/2014/main" id="{2F496A91-6ACF-4372-9B3A-EDD4E4677FB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70" name="Cuadro de texto 47841">
          <a:extLst>
            <a:ext uri="{FF2B5EF4-FFF2-40B4-BE49-F238E27FC236}">
              <a16:creationId xmlns:a16="http://schemas.microsoft.com/office/drawing/2014/main" id="{98057649-488E-4331-BA30-77B7CE53AB4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71" name="Cuadro de texto 47842">
          <a:extLst>
            <a:ext uri="{FF2B5EF4-FFF2-40B4-BE49-F238E27FC236}">
              <a16:creationId xmlns:a16="http://schemas.microsoft.com/office/drawing/2014/main" id="{277BC171-FE38-4C84-93E8-E23CFDF3C87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72" name="Cuadro de texto 47843">
          <a:extLst>
            <a:ext uri="{FF2B5EF4-FFF2-40B4-BE49-F238E27FC236}">
              <a16:creationId xmlns:a16="http://schemas.microsoft.com/office/drawing/2014/main" id="{F1CC661E-DE40-4EB7-94D4-FDAEE087462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73" name="Cuadro de texto 47844">
          <a:extLst>
            <a:ext uri="{FF2B5EF4-FFF2-40B4-BE49-F238E27FC236}">
              <a16:creationId xmlns:a16="http://schemas.microsoft.com/office/drawing/2014/main" id="{23A9F335-BD1E-42D6-BCD2-9C2F05A5155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74" name="Cuadro de texto 47845">
          <a:extLst>
            <a:ext uri="{FF2B5EF4-FFF2-40B4-BE49-F238E27FC236}">
              <a16:creationId xmlns:a16="http://schemas.microsoft.com/office/drawing/2014/main" id="{D8322566-6263-4A4C-B92F-F601CDA2AD3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75" name="Cuadro de texto 47846">
          <a:extLst>
            <a:ext uri="{FF2B5EF4-FFF2-40B4-BE49-F238E27FC236}">
              <a16:creationId xmlns:a16="http://schemas.microsoft.com/office/drawing/2014/main" id="{7E0DFCF2-2D21-443A-A06D-6356B5C2863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76" name="Cuadro de texto 47847">
          <a:extLst>
            <a:ext uri="{FF2B5EF4-FFF2-40B4-BE49-F238E27FC236}">
              <a16:creationId xmlns:a16="http://schemas.microsoft.com/office/drawing/2014/main" id="{AD34AB72-DF1C-40CE-AB5C-102533B79DD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77" name="Cuadro de texto 47848">
          <a:extLst>
            <a:ext uri="{FF2B5EF4-FFF2-40B4-BE49-F238E27FC236}">
              <a16:creationId xmlns:a16="http://schemas.microsoft.com/office/drawing/2014/main" id="{CA747D73-BD8D-4342-9F94-3B72DAC68C6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78" name="Cuadro de texto 47849">
          <a:extLst>
            <a:ext uri="{FF2B5EF4-FFF2-40B4-BE49-F238E27FC236}">
              <a16:creationId xmlns:a16="http://schemas.microsoft.com/office/drawing/2014/main" id="{15A1C95C-DA2C-46B0-B4F4-FDB4AFD30BD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79" name="Cuadro de texto 47850">
          <a:extLst>
            <a:ext uri="{FF2B5EF4-FFF2-40B4-BE49-F238E27FC236}">
              <a16:creationId xmlns:a16="http://schemas.microsoft.com/office/drawing/2014/main" id="{0CD4D563-13F3-46E5-8380-024BB6B9A77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80" name="Cuadro de texto 47851">
          <a:extLst>
            <a:ext uri="{FF2B5EF4-FFF2-40B4-BE49-F238E27FC236}">
              <a16:creationId xmlns:a16="http://schemas.microsoft.com/office/drawing/2014/main" id="{338050E3-9197-485C-9E4C-214B6CCAE8E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81" name="Cuadro de texto 47856">
          <a:extLst>
            <a:ext uri="{FF2B5EF4-FFF2-40B4-BE49-F238E27FC236}">
              <a16:creationId xmlns:a16="http://schemas.microsoft.com/office/drawing/2014/main" id="{34DF41D4-1F19-4F25-AFB4-499B4880481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82" name="Cuadro de texto 47857">
          <a:extLst>
            <a:ext uri="{FF2B5EF4-FFF2-40B4-BE49-F238E27FC236}">
              <a16:creationId xmlns:a16="http://schemas.microsoft.com/office/drawing/2014/main" id="{9BF26412-4286-48BE-9710-D8C1F4CBBCF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83" name="Cuadro de texto 47858">
          <a:extLst>
            <a:ext uri="{FF2B5EF4-FFF2-40B4-BE49-F238E27FC236}">
              <a16:creationId xmlns:a16="http://schemas.microsoft.com/office/drawing/2014/main" id="{6F8DA8AC-DF81-48F8-8247-286FCCFD662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84" name="Cuadro de texto 47859">
          <a:extLst>
            <a:ext uri="{FF2B5EF4-FFF2-40B4-BE49-F238E27FC236}">
              <a16:creationId xmlns:a16="http://schemas.microsoft.com/office/drawing/2014/main" id="{B3958643-9C25-4CC9-98B9-3EB1CC77FFD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85" name="Cuadro de texto 47860">
          <a:extLst>
            <a:ext uri="{FF2B5EF4-FFF2-40B4-BE49-F238E27FC236}">
              <a16:creationId xmlns:a16="http://schemas.microsoft.com/office/drawing/2014/main" id="{558981AF-C1E2-4DA0-BDB6-87AD2CEF0F4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86" name="Cuadro de texto 47861">
          <a:extLst>
            <a:ext uri="{FF2B5EF4-FFF2-40B4-BE49-F238E27FC236}">
              <a16:creationId xmlns:a16="http://schemas.microsoft.com/office/drawing/2014/main" id="{3CCCD591-9645-4EED-AA4C-044D27AD7D0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87" name="Cuadro de texto 47862">
          <a:extLst>
            <a:ext uri="{FF2B5EF4-FFF2-40B4-BE49-F238E27FC236}">
              <a16:creationId xmlns:a16="http://schemas.microsoft.com/office/drawing/2014/main" id="{1CE79650-C802-4DAD-A434-9685720F6F6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88" name="Cuadro de texto 47863">
          <a:extLst>
            <a:ext uri="{FF2B5EF4-FFF2-40B4-BE49-F238E27FC236}">
              <a16:creationId xmlns:a16="http://schemas.microsoft.com/office/drawing/2014/main" id="{C877B205-86FB-4F90-9C76-BDC3B7D0CFD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89" name="Cuadro de texto 47864">
          <a:extLst>
            <a:ext uri="{FF2B5EF4-FFF2-40B4-BE49-F238E27FC236}">
              <a16:creationId xmlns:a16="http://schemas.microsoft.com/office/drawing/2014/main" id="{0F2FE17C-59CC-4C70-961E-213C78BF116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790" name="Cuadro de texto 47865">
          <a:extLst>
            <a:ext uri="{FF2B5EF4-FFF2-40B4-BE49-F238E27FC236}">
              <a16:creationId xmlns:a16="http://schemas.microsoft.com/office/drawing/2014/main" id="{71B9FA10-89DE-46A3-85B5-4E9336118B2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791" name="Cuadro de texto 47866">
          <a:extLst>
            <a:ext uri="{FF2B5EF4-FFF2-40B4-BE49-F238E27FC236}">
              <a16:creationId xmlns:a16="http://schemas.microsoft.com/office/drawing/2014/main" id="{FD6C194F-1225-4A0F-94ED-94617B6B0E6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792" name="Cuadro de texto 47867">
          <a:extLst>
            <a:ext uri="{FF2B5EF4-FFF2-40B4-BE49-F238E27FC236}">
              <a16:creationId xmlns:a16="http://schemas.microsoft.com/office/drawing/2014/main" id="{7E8F8325-AC6E-42D2-B57F-91D96E79761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793" name="Cuadro de texto 47868">
          <a:extLst>
            <a:ext uri="{FF2B5EF4-FFF2-40B4-BE49-F238E27FC236}">
              <a16:creationId xmlns:a16="http://schemas.microsoft.com/office/drawing/2014/main" id="{609040E7-44F0-40BA-9C6A-AA8C76967FF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794" name="Cuadro de texto 47869">
          <a:extLst>
            <a:ext uri="{FF2B5EF4-FFF2-40B4-BE49-F238E27FC236}">
              <a16:creationId xmlns:a16="http://schemas.microsoft.com/office/drawing/2014/main" id="{D855DEE1-E369-47D4-921A-6B19CF4387B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795" name="Cuadro de texto 47870">
          <a:extLst>
            <a:ext uri="{FF2B5EF4-FFF2-40B4-BE49-F238E27FC236}">
              <a16:creationId xmlns:a16="http://schemas.microsoft.com/office/drawing/2014/main" id="{36AE5261-049D-42B7-861D-A485E7ADD6D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796" name="Cuadro de texto 47871">
          <a:extLst>
            <a:ext uri="{FF2B5EF4-FFF2-40B4-BE49-F238E27FC236}">
              <a16:creationId xmlns:a16="http://schemas.microsoft.com/office/drawing/2014/main" id="{445640E6-C7FC-4511-BFC9-48923788C77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797" name="Cuadro de texto 47872">
          <a:extLst>
            <a:ext uri="{FF2B5EF4-FFF2-40B4-BE49-F238E27FC236}">
              <a16:creationId xmlns:a16="http://schemas.microsoft.com/office/drawing/2014/main" id="{1B77B26E-5405-4A9A-9EEB-33E689A44E1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798" name="Cuadro de texto 47873">
          <a:extLst>
            <a:ext uri="{FF2B5EF4-FFF2-40B4-BE49-F238E27FC236}">
              <a16:creationId xmlns:a16="http://schemas.microsoft.com/office/drawing/2014/main" id="{B9C190FA-93EB-46A5-99D9-598C0096570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799" name="Cuadro de texto 47874">
          <a:extLst>
            <a:ext uri="{FF2B5EF4-FFF2-40B4-BE49-F238E27FC236}">
              <a16:creationId xmlns:a16="http://schemas.microsoft.com/office/drawing/2014/main" id="{1C71F170-BAA2-4EB9-9FA2-EB62A91FCCD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800" name="Cuadro de texto 47875">
          <a:extLst>
            <a:ext uri="{FF2B5EF4-FFF2-40B4-BE49-F238E27FC236}">
              <a16:creationId xmlns:a16="http://schemas.microsoft.com/office/drawing/2014/main" id="{AADC155B-A04B-494D-8D43-10A6A23B986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801" name="Cuadro de texto 47876">
          <a:extLst>
            <a:ext uri="{FF2B5EF4-FFF2-40B4-BE49-F238E27FC236}">
              <a16:creationId xmlns:a16="http://schemas.microsoft.com/office/drawing/2014/main" id="{D12263F8-F7E7-4FE8-BC45-B40DB0A34DB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802" name="Cuadro de texto 47877">
          <a:extLst>
            <a:ext uri="{FF2B5EF4-FFF2-40B4-BE49-F238E27FC236}">
              <a16:creationId xmlns:a16="http://schemas.microsoft.com/office/drawing/2014/main" id="{E3EC6904-1318-46CF-BB89-196EBFB2513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803" name="Cuadro de texto 47878">
          <a:extLst>
            <a:ext uri="{FF2B5EF4-FFF2-40B4-BE49-F238E27FC236}">
              <a16:creationId xmlns:a16="http://schemas.microsoft.com/office/drawing/2014/main" id="{D6D392FB-B1BE-42D6-B260-03022EAC267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804" name="Cuadro de texto 47879">
          <a:extLst>
            <a:ext uri="{FF2B5EF4-FFF2-40B4-BE49-F238E27FC236}">
              <a16:creationId xmlns:a16="http://schemas.microsoft.com/office/drawing/2014/main" id="{87B87175-A8D1-444B-ACCE-9FF567FEE18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805" name="Cuadro de texto 47880">
          <a:extLst>
            <a:ext uri="{FF2B5EF4-FFF2-40B4-BE49-F238E27FC236}">
              <a16:creationId xmlns:a16="http://schemas.microsoft.com/office/drawing/2014/main" id="{D4EF853A-FA77-44C0-9F81-1BE94500C46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806" name="Cuadro de texto 47881">
          <a:extLst>
            <a:ext uri="{FF2B5EF4-FFF2-40B4-BE49-F238E27FC236}">
              <a16:creationId xmlns:a16="http://schemas.microsoft.com/office/drawing/2014/main" id="{5D9F4F3F-16FC-454C-AB10-BC34A62B1AD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276225</xdr:rowOff>
    </xdr:to>
    <xdr:sp macro="" textlink="">
      <xdr:nvSpPr>
        <xdr:cNvPr id="807" name="Cuadro de texto 47882">
          <a:extLst>
            <a:ext uri="{FF2B5EF4-FFF2-40B4-BE49-F238E27FC236}">
              <a16:creationId xmlns:a16="http://schemas.microsoft.com/office/drawing/2014/main" id="{76EF7F62-4BB4-4DD0-8068-A8DB147BA04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276225</xdr:rowOff>
    </xdr:to>
    <xdr:sp macro="" textlink="">
      <xdr:nvSpPr>
        <xdr:cNvPr id="808" name="Cuadro de texto 47883">
          <a:extLst>
            <a:ext uri="{FF2B5EF4-FFF2-40B4-BE49-F238E27FC236}">
              <a16:creationId xmlns:a16="http://schemas.microsoft.com/office/drawing/2014/main" id="{CDCD6221-7F50-4BA2-8983-816FE96EDE7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809" name="Cuadro de texto 47884">
          <a:extLst>
            <a:ext uri="{FF2B5EF4-FFF2-40B4-BE49-F238E27FC236}">
              <a16:creationId xmlns:a16="http://schemas.microsoft.com/office/drawing/2014/main" id="{1326F741-4BF4-446C-805F-66A8AA68B41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810" name="Cuadro de texto 47885">
          <a:extLst>
            <a:ext uri="{FF2B5EF4-FFF2-40B4-BE49-F238E27FC236}">
              <a16:creationId xmlns:a16="http://schemas.microsoft.com/office/drawing/2014/main" id="{EC1E31D0-1AE7-4552-8F51-114B8CB32E7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811" name="Cuadro de texto 47886">
          <a:extLst>
            <a:ext uri="{FF2B5EF4-FFF2-40B4-BE49-F238E27FC236}">
              <a16:creationId xmlns:a16="http://schemas.microsoft.com/office/drawing/2014/main" id="{B8CFDF33-A3DC-482E-BDD6-17915F87481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812" name="Cuadro de texto 47887">
          <a:extLst>
            <a:ext uri="{FF2B5EF4-FFF2-40B4-BE49-F238E27FC236}">
              <a16:creationId xmlns:a16="http://schemas.microsoft.com/office/drawing/2014/main" id="{0F607057-1013-43D8-B468-98476A2F862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813" name="Cuadro de texto 47888">
          <a:extLst>
            <a:ext uri="{FF2B5EF4-FFF2-40B4-BE49-F238E27FC236}">
              <a16:creationId xmlns:a16="http://schemas.microsoft.com/office/drawing/2014/main" id="{DB34F15A-F20B-4FCD-8AAC-E816EE4FD5F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814" name="Cuadro de texto 47889">
          <a:extLst>
            <a:ext uri="{FF2B5EF4-FFF2-40B4-BE49-F238E27FC236}">
              <a16:creationId xmlns:a16="http://schemas.microsoft.com/office/drawing/2014/main" id="{CD92C8E8-079A-4EB5-AC9E-087EA93B099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219075</xdr:rowOff>
    </xdr:to>
    <xdr:sp macro="" textlink="">
      <xdr:nvSpPr>
        <xdr:cNvPr id="815" name="Cuadro de texto 47890">
          <a:extLst>
            <a:ext uri="{FF2B5EF4-FFF2-40B4-BE49-F238E27FC236}">
              <a16:creationId xmlns:a16="http://schemas.microsoft.com/office/drawing/2014/main" id="{E12F1B41-F8A5-4FD9-BD81-47ED135F2BE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219075</xdr:rowOff>
    </xdr:to>
    <xdr:sp macro="" textlink="">
      <xdr:nvSpPr>
        <xdr:cNvPr id="816" name="Cuadro de texto 47891">
          <a:extLst>
            <a:ext uri="{FF2B5EF4-FFF2-40B4-BE49-F238E27FC236}">
              <a16:creationId xmlns:a16="http://schemas.microsoft.com/office/drawing/2014/main" id="{EEA3A6D5-E3BC-4156-B765-1FE0F3734E9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17" name="Cuadro de texto 47896">
          <a:extLst>
            <a:ext uri="{FF2B5EF4-FFF2-40B4-BE49-F238E27FC236}">
              <a16:creationId xmlns:a16="http://schemas.microsoft.com/office/drawing/2014/main" id="{A5802362-55C6-49EB-B06A-2640BFD54EE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18" name="Cuadro de texto 47897">
          <a:extLst>
            <a:ext uri="{FF2B5EF4-FFF2-40B4-BE49-F238E27FC236}">
              <a16:creationId xmlns:a16="http://schemas.microsoft.com/office/drawing/2014/main" id="{9329854A-62E3-456E-A68C-FE031DB72DE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19" name="Cuadro de texto 47898">
          <a:extLst>
            <a:ext uri="{FF2B5EF4-FFF2-40B4-BE49-F238E27FC236}">
              <a16:creationId xmlns:a16="http://schemas.microsoft.com/office/drawing/2014/main" id="{7D83856E-DF6C-43AC-89F3-45F6AB2FADC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20" name="Cuadro de texto 47899">
          <a:extLst>
            <a:ext uri="{FF2B5EF4-FFF2-40B4-BE49-F238E27FC236}">
              <a16:creationId xmlns:a16="http://schemas.microsoft.com/office/drawing/2014/main" id="{899A6DE1-C041-46ED-91C6-F193D0DCD6C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21" name="Cuadro de texto 47900">
          <a:extLst>
            <a:ext uri="{FF2B5EF4-FFF2-40B4-BE49-F238E27FC236}">
              <a16:creationId xmlns:a16="http://schemas.microsoft.com/office/drawing/2014/main" id="{546A7909-740E-4A7D-BDDA-7DADB29F983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22" name="Cuadro de texto 47901">
          <a:extLst>
            <a:ext uri="{FF2B5EF4-FFF2-40B4-BE49-F238E27FC236}">
              <a16:creationId xmlns:a16="http://schemas.microsoft.com/office/drawing/2014/main" id="{F17EE207-D855-4C16-BBCC-EB4BEC46293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23" name="Cuadro de texto 47902">
          <a:extLst>
            <a:ext uri="{FF2B5EF4-FFF2-40B4-BE49-F238E27FC236}">
              <a16:creationId xmlns:a16="http://schemas.microsoft.com/office/drawing/2014/main" id="{C3FE58E8-58A9-49DA-92B3-1FEF36B1BBE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24" name="Cuadro de texto 47903">
          <a:extLst>
            <a:ext uri="{FF2B5EF4-FFF2-40B4-BE49-F238E27FC236}">
              <a16:creationId xmlns:a16="http://schemas.microsoft.com/office/drawing/2014/main" id="{166D1343-5152-4058-BCF9-E8371B5F028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25" name="Cuadro de texto 47904">
          <a:extLst>
            <a:ext uri="{FF2B5EF4-FFF2-40B4-BE49-F238E27FC236}">
              <a16:creationId xmlns:a16="http://schemas.microsoft.com/office/drawing/2014/main" id="{9E28BB74-8FEB-430B-899E-D9557BC6554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26" name="Cuadro de texto 47905">
          <a:extLst>
            <a:ext uri="{FF2B5EF4-FFF2-40B4-BE49-F238E27FC236}">
              <a16:creationId xmlns:a16="http://schemas.microsoft.com/office/drawing/2014/main" id="{E42D012D-21FA-479D-B1F2-D302D30CF59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27" name="Cuadro de texto 47914">
          <a:extLst>
            <a:ext uri="{FF2B5EF4-FFF2-40B4-BE49-F238E27FC236}">
              <a16:creationId xmlns:a16="http://schemas.microsoft.com/office/drawing/2014/main" id="{2A64C474-E4F6-48F8-AC18-AEA676FE80F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28" name="Cuadro de texto 47915">
          <a:extLst>
            <a:ext uri="{FF2B5EF4-FFF2-40B4-BE49-F238E27FC236}">
              <a16:creationId xmlns:a16="http://schemas.microsoft.com/office/drawing/2014/main" id="{5CCD5513-1B66-4F0A-B818-DAF3122948D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29" name="Cuadro de texto 47916">
          <a:extLst>
            <a:ext uri="{FF2B5EF4-FFF2-40B4-BE49-F238E27FC236}">
              <a16:creationId xmlns:a16="http://schemas.microsoft.com/office/drawing/2014/main" id="{B31081F9-ED21-48CF-A01C-B51A7AC9282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30" name="Cuadro de texto 47917">
          <a:extLst>
            <a:ext uri="{FF2B5EF4-FFF2-40B4-BE49-F238E27FC236}">
              <a16:creationId xmlns:a16="http://schemas.microsoft.com/office/drawing/2014/main" id="{D919CEBC-6E89-4B2A-819B-18BCAA0D201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31" name="Cuadro de texto 47918">
          <a:extLst>
            <a:ext uri="{FF2B5EF4-FFF2-40B4-BE49-F238E27FC236}">
              <a16:creationId xmlns:a16="http://schemas.microsoft.com/office/drawing/2014/main" id="{9B94CD5E-B8D0-4950-95A6-7F4584CFC5E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32" name="Cuadro de texto 47919">
          <a:extLst>
            <a:ext uri="{FF2B5EF4-FFF2-40B4-BE49-F238E27FC236}">
              <a16:creationId xmlns:a16="http://schemas.microsoft.com/office/drawing/2014/main" id="{DE1212C2-FF98-4062-8554-24F2F43402A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33" name="Cuadro de texto 47920">
          <a:extLst>
            <a:ext uri="{FF2B5EF4-FFF2-40B4-BE49-F238E27FC236}">
              <a16:creationId xmlns:a16="http://schemas.microsoft.com/office/drawing/2014/main" id="{3EBC7F86-5F0D-4F8C-95E4-5BE2DB83BE6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34" name="Cuadro de texto 47921">
          <a:extLst>
            <a:ext uri="{FF2B5EF4-FFF2-40B4-BE49-F238E27FC236}">
              <a16:creationId xmlns:a16="http://schemas.microsoft.com/office/drawing/2014/main" id="{7CF5EB6F-719A-4AF7-9339-07240EA152B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35" name="Cuadro de texto 47922">
          <a:extLst>
            <a:ext uri="{FF2B5EF4-FFF2-40B4-BE49-F238E27FC236}">
              <a16:creationId xmlns:a16="http://schemas.microsoft.com/office/drawing/2014/main" id="{AF778251-A79A-4A8A-83A5-926673B3BA1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36" name="Cuadro de texto 47923">
          <a:extLst>
            <a:ext uri="{FF2B5EF4-FFF2-40B4-BE49-F238E27FC236}">
              <a16:creationId xmlns:a16="http://schemas.microsoft.com/office/drawing/2014/main" id="{A8D39AF6-7B98-4FB6-9C39-4F797C9AE61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37" name="Cuadro de texto 47924">
          <a:extLst>
            <a:ext uri="{FF2B5EF4-FFF2-40B4-BE49-F238E27FC236}">
              <a16:creationId xmlns:a16="http://schemas.microsoft.com/office/drawing/2014/main" id="{FCECB7FF-96D4-496C-BB8F-B84E514A130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38" name="Cuadro de texto 47925">
          <a:extLst>
            <a:ext uri="{FF2B5EF4-FFF2-40B4-BE49-F238E27FC236}">
              <a16:creationId xmlns:a16="http://schemas.microsoft.com/office/drawing/2014/main" id="{BE20F45C-B1CB-4452-8BBC-1FC22DF4CA2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39" name="Cuadro de texto 47930">
          <a:extLst>
            <a:ext uri="{FF2B5EF4-FFF2-40B4-BE49-F238E27FC236}">
              <a16:creationId xmlns:a16="http://schemas.microsoft.com/office/drawing/2014/main" id="{AE1F59DF-B493-4929-A1F6-4D696BC84C3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40" name="Cuadro de texto 47931">
          <a:extLst>
            <a:ext uri="{FF2B5EF4-FFF2-40B4-BE49-F238E27FC236}">
              <a16:creationId xmlns:a16="http://schemas.microsoft.com/office/drawing/2014/main" id="{A8EE5EE9-AB1C-435B-9541-48F2335E4F3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41" name="Cuadro de texto 47932">
          <a:extLst>
            <a:ext uri="{FF2B5EF4-FFF2-40B4-BE49-F238E27FC236}">
              <a16:creationId xmlns:a16="http://schemas.microsoft.com/office/drawing/2014/main" id="{25D21A0F-1CED-4084-A7FA-E8B62FE3A12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42" name="Cuadro de texto 47933">
          <a:extLst>
            <a:ext uri="{FF2B5EF4-FFF2-40B4-BE49-F238E27FC236}">
              <a16:creationId xmlns:a16="http://schemas.microsoft.com/office/drawing/2014/main" id="{7D911C6C-BA39-46D7-A864-9EA22F8E4B9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43" name="Cuadro de texto 47934">
          <a:extLst>
            <a:ext uri="{FF2B5EF4-FFF2-40B4-BE49-F238E27FC236}">
              <a16:creationId xmlns:a16="http://schemas.microsoft.com/office/drawing/2014/main" id="{17C71F00-388A-401D-AFF4-9A2F8B09BB1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44" name="Cuadro de texto 47935">
          <a:extLst>
            <a:ext uri="{FF2B5EF4-FFF2-40B4-BE49-F238E27FC236}">
              <a16:creationId xmlns:a16="http://schemas.microsoft.com/office/drawing/2014/main" id="{39889D7F-1FEF-4E54-B97F-18843B50D4B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45" name="Cuadro de texto 47936">
          <a:extLst>
            <a:ext uri="{FF2B5EF4-FFF2-40B4-BE49-F238E27FC236}">
              <a16:creationId xmlns:a16="http://schemas.microsoft.com/office/drawing/2014/main" id="{81360CB8-9EAA-48A5-A2FD-8590D3B7712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46" name="Cuadro de texto 47937">
          <a:extLst>
            <a:ext uri="{FF2B5EF4-FFF2-40B4-BE49-F238E27FC236}">
              <a16:creationId xmlns:a16="http://schemas.microsoft.com/office/drawing/2014/main" id="{25B7E441-270A-4AE4-9ABD-A5B7BE8A11D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47" name="Cuadro de texto 47938">
          <a:extLst>
            <a:ext uri="{FF2B5EF4-FFF2-40B4-BE49-F238E27FC236}">
              <a16:creationId xmlns:a16="http://schemas.microsoft.com/office/drawing/2014/main" id="{D0B69078-680F-412B-8161-79E9FABD610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171450</xdr:rowOff>
    </xdr:to>
    <xdr:sp macro="" textlink="">
      <xdr:nvSpPr>
        <xdr:cNvPr id="848" name="Cuadro de texto 47939">
          <a:extLst>
            <a:ext uri="{FF2B5EF4-FFF2-40B4-BE49-F238E27FC236}">
              <a16:creationId xmlns:a16="http://schemas.microsoft.com/office/drawing/2014/main" id="{4F32CA8D-91E7-4707-BB29-58D87E62C92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849" name="Cuadro de texto 47940">
          <a:extLst>
            <a:ext uri="{FF2B5EF4-FFF2-40B4-BE49-F238E27FC236}">
              <a16:creationId xmlns:a16="http://schemas.microsoft.com/office/drawing/2014/main" id="{6BD72C15-6983-48AC-815D-2A21458E7C4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850" name="Cuadro de texto 47941">
          <a:extLst>
            <a:ext uri="{FF2B5EF4-FFF2-40B4-BE49-F238E27FC236}">
              <a16:creationId xmlns:a16="http://schemas.microsoft.com/office/drawing/2014/main" id="{18EC8149-98E9-4FAE-99E6-F4FD7705FBC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851" name="Cuadro de texto 47942">
          <a:extLst>
            <a:ext uri="{FF2B5EF4-FFF2-40B4-BE49-F238E27FC236}">
              <a16:creationId xmlns:a16="http://schemas.microsoft.com/office/drawing/2014/main" id="{69B33080-AFAC-4C15-BA6B-AD6D2718E85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852" name="Cuadro de texto 47943">
          <a:extLst>
            <a:ext uri="{FF2B5EF4-FFF2-40B4-BE49-F238E27FC236}">
              <a16:creationId xmlns:a16="http://schemas.microsoft.com/office/drawing/2014/main" id="{4508BF24-A760-47FA-AE92-789E00B97BF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853" name="Cuadro de texto 47944">
          <a:extLst>
            <a:ext uri="{FF2B5EF4-FFF2-40B4-BE49-F238E27FC236}">
              <a16:creationId xmlns:a16="http://schemas.microsoft.com/office/drawing/2014/main" id="{4F8D4735-51A2-457A-8127-C47ED22AD0D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854" name="Cuadro de texto 47945">
          <a:extLst>
            <a:ext uri="{FF2B5EF4-FFF2-40B4-BE49-F238E27FC236}">
              <a16:creationId xmlns:a16="http://schemas.microsoft.com/office/drawing/2014/main" id="{3A5DC0F8-878A-4A88-9736-9F05F6176F3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855" name="Cuadro de texto 47946">
          <a:extLst>
            <a:ext uri="{FF2B5EF4-FFF2-40B4-BE49-F238E27FC236}">
              <a16:creationId xmlns:a16="http://schemas.microsoft.com/office/drawing/2014/main" id="{7E505A59-4597-4EFD-847F-819AF57C36D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266700</xdr:rowOff>
    </xdr:to>
    <xdr:sp macro="" textlink="">
      <xdr:nvSpPr>
        <xdr:cNvPr id="856" name="Cuadro de texto 47947">
          <a:extLst>
            <a:ext uri="{FF2B5EF4-FFF2-40B4-BE49-F238E27FC236}">
              <a16:creationId xmlns:a16="http://schemas.microsoft.com/office/drawing/2014/main" id="{AEE5E38D-3DFE-492F-B305-E2BECA7CFD4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857" name="Cuadro de texto 47948">
          <a:extLst>
            <a:ext uri="{FF2B5EF4-FFF2-40B4-BE49-F238E27FC236}">
              <a16:creationId xmlns:a16="http://schemas.microsoft.com/office/drawing/2014/main" id="{D3829474-4467-4E61-8BCB-57CD36A416F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858" name="Cuadro de texto 47949">
          <a:extLst>
            <a:ext uri="{FF2B5EF4-FFF2-40B4-BE49-F238E27FC236}">
              <a16:creationId xmlns:a16="http://schemas.microsoft.com/office/drawing/2014/main" id="{2E27DD21-188D-47A1-A1DE-DB642354A48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859" name="Cuadro de texto 47950">
          <a:extLst>
            <a:ext uri="{FF2B5EF4-FFF2-40B4-BE49-F238E27FC236}">
              <a16:creationId xmlns:a16="http://schemas.microsoft.com/office/drawing/2014/main" id="{82AE2771-88D2-4F07-8A23-8AD61C14ED3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860" name="Cuadro de texto 47951">
          <a:extLst>
            <a:ext uri="{FF2B5EF4-FFF2-40B4-BE49-F238E27FC236}">
              <a16:creationId xmlns:a16="http://schemas.microsoft.com/office/drawing/2014/main" id="{508D5525-15EE-4863-92A6-876F24D7EFC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861" name="Cuadro de texto 47952">
          <a:extLst>
            <a:ext uri="{FF2B5EF4-FFF2-40B4-BE49-F238E27FC236}">
              <a16:creationId xmlns:a16="http://schemas.microsoft.com/office/drawing/2014/main" id="{90BFEF2F-BDCA-428E-A8EB-05AF1E055CD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862" name="Cuadro de texto 47953">
          <a:extLst>
            <a:ext uri="{FF2B5EF4-FFF2-40B4-BE49-F238E27FC236}">
              <a16:creationId xmlns:a16="http://schemas.microsoft.com/office/drawing/2014/main" id="{34C669C5-F9FD-42F5-8573-6A92B59CB53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295275</xdr:rowOff>
    </xdr:to>
    <xdr:sp macro="" textlink="">
      <xdr:nvSpPr>
        <xdr:cNvPr id="863" name="Cuadro de texto 47954">
          <a:extLst>
            <a:ext uri="{FF2B5EF4-FFF2-40B4-BE49-F238E27FC236}">
              <a16:creationId xmlns:a16="http://schemas.microsoft.com/office/drawing/2014/main" id="{53C01EBA-6305-4109-B769-64CDC976F0A7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295275</xdr:rowOff>
    </xdr:to>
    <xdr:sp macro="" textlink="">
      <xdr:nvSpPr>
        <xdr:cNvPr id="864" name="Cuadro de texto 47955">
          <a:extLst>
            <a:ext uri="{FF2B5EF4-FFF2-40B4-BE49-F238E27FC236}">
              <a16:creationId xmlns:a16="http://schemas.microsoft.com/office/drawing/2014/main" id="{212E055F-8ECA-42EB-BD1E-87CB340985C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865" name="Cuadro de texto 47956">
          <a:extLst>
            <a:ext uri="{FF2B5EF4-FFF2-40B4-BE49-F238E27FC236}">
              <a16:creationId xmlns:a16="http://schemas.microsoft.com/office/drawing/2014/main" id="{18D6F4F8-FAA9-4119-99CA-660A395FCCB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866" name="Cuadro de texto 47957">
          <a:extLst>
            <a:ext uri="{FF2B5EF4-FFF2-40B4-BE49-F238E27FC236}">
              <a16:creationId xmlns:a16="http://schemas.microsoft.com/office/drawing/2014/main" id="{CF16574B-A8D1-4135-A1C9-999EB864952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867" name="Cuadro de texto 47958">
          <a:extLst>
            <a:ext uri="{FF2B5EF4-FFF2-40B4-BE49-F238E27FC236}">
              <a16:creationId xmlns:a16="http://schemas.microsoft.com/office/drawing/2014/main" id="{857B4099-5584-41A3-9BED-BADE0B70FEF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868" name="Cuadro de texto 47959">
          <a:extLst>
            <a:ext uri="{FF2B5EF4-FFF2-40B4-BE49-F238E27FC236}">
              <a16:creationId xmlns:a16="http://schemas.microsoft.com/office/drawing/2014/main" id="{641107D7-4A38-43A4-B3E2-CD2F863EA06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869" name="Cuadro de texto 47960">
          <a:extLst>
            <a:ext uri="{FF2B5EF4-FFF2-40B4-BE49-F238E27FC236}">
              <a16:creationId xmlns:a16="http://schemas.microsoft.com/office/drawing/2014/main" id="{79E37EEF-A9A7-4679-A7C9-B9C13A6ED53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870" name="Cuadro de texto 47961">
          <a:extLst>
            <a:ext uri="{FF2B5EF4-FFF2-40B4-BE49-F238E27FC236}">
              <a16:creationId xmlns:a16="http://schemas.microsoft.com/office/drawing/2014/main" id="{502DC6FD-53D6-418D-B9F4-0B905FADF88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871" name="Cuadro de texto 47962">
          <a:extLst>
            <a:ext uri="{FF2B5EF4-FFF2-40B4-BE49-F238E27FC236}">
              <a16:creationId xmlns:a16="http://schemas.microsoft.com/office/drawing/2014/main" id="{F93E0F1E-C913-416E-986E-16C4B8A98C1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872" name="Cuadro de texto 47963">
          <a:extLst>
            <a:ext uri="{FF2B5EF4-FFF2-40B4-BE49-F238E27FC236}">
              <a16:creationId xmlns:a16="http://schemas.microsoft.com/office/drawing/2014/main" id="{FC826D66-1E0E-428A-B1E1-39B6690D385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873" name="Cuadro de texto 47964">
          <a:extLst>
            <a:ext uri="{FF2B5EF4-FFF2-40B4-BE49-F238E27FC236}">
              <a16:creationId xmlns:a16="http://schemas.microsoft.com/office/drawing/2014/main" id="{C5F0308C-AF91-4CE9-A0A0-05B4947644C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874" name="Cuadro de texto 47965">
          <a:extLst>
            <a:ext uri="{FF2B5EF4-FFF2-40B4-BE49-F238E27FC236}">
              <a16:creationId xmlns:a16="http://schemas.microsoft.com/office/drawing/2014/main" id="{30263ED0-5AA3-4D54-9330-1F211D1719E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875" name="Cuadro de texto 47966">
          <a:extLst>
            <a:ext uri="{FF2B5EF4-FFF2-40B4-BE49-F238E27FC236}">
              <a16:creationId xmlns:a16="http://schemas.microsoft.com/office/drawing/2014/main" id="{E6356ECC-4A23-4ED5-B080-E701ED64419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876" name="Cuadro de texto 47967">
          <a:extLst>
            <a:ext uri="{FF2B5EF4-FFF2-40B4-BE49-F238E27FC236}">
              <a16:creationId xmlns:a16="http://schemas.microsoft.com/office/drawing/2014/main" id="{C4ECC90E-681F-4609-825E-23661AF3937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877" name="Cuadro de texto 47968">
          <a:extLst>
            <a:ext uri="{FF2B5EF4-FFF2-40B4-BE49-F238E27FC236}">
              <a16:creationId xmlns:a16="http://schemas.microsoft.com/office/drawing/2014/main" id="{241E1141-C461-4F91-8D8D-FA7DF0DB727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878" name="Cuadro de texto 47969">
          <a:extLst>
            <a:ext uri="{FF2B5EF4-FFF2-40B4-BE49-F238E27FC236}">
              <a16:creationId xmlns:a16="http://schemas.microsoft.com/office/drawing/2014/main" id="{402B2591-2A0C-412E-A6CB-CCA8CF9D0C4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879" name="Cuadro de texto 47970">
          <a:extLst>
            <a:ext uri="{FF2B5EF4-FFF2-40B4-BE49-F238E27FC236}">
              <a16:creationId xmlns:a16="http://schemas.microsoft.com/office/drawing/2014/main" id="{62782C8A-4385-43DE-9ACC-B5933C3564A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880" name="Cuadro de texto 47971">
          <a:extLst>
            <a:ext uri="{FF2B5EF4-FFF2-40B4-BE49-F238E27FC236}">
              <a16:creationId xmlns:a16="http://schemas.microsoft.com/office/drawing/2014/main" id="{C62B2821-A584-49F3-91B5-2DA9256E285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881" name="Cuadro de texto 47972">
          <a:extLst>
            <a:ext uri="{FF2B5EF4-FFF2-40B4-BE49-F238E27FC236}">
              <a16:creationId xmlns:a16="http://schemas.microsoft.com/office/drawing/2014/main" id="{2F65207C-F75F-448A-97A6-F28055C7C4A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882" name="Cuadro de texto 47973">
          <a:extLst>
            <a:ext uri="{FF2B5EF4-FFF2-40B4-BE49-F238E27FC236}">
              <a16:creationId xmlns:a16="http://schemas.microsoft.com/office/drawing/2014/main" id="{2C5E17A0-13EA-4CD0-9993-185C50BD486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883" name="Cuadro de texto 47974">
          <a:extLst>
            <a:ext uri="{FF2B5EF4-FFF2-40B4-BE49-F238E27FC236}">
              <a16:creationId xmlns:a16="http://schemas.microsoft.com/office/drawing/2014/main" id="{385E411C-39B7-4983-8C9F-B3DF638A562F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884" name="Cuadro de texto 47975">
          <a:extLst>
            <a:ext uri="{FF2B5EF4-FFF2-40B4-BE49-F238E27FC236}">
              <a16:creationId xmlns:a16="http://schemas.microsoft.com/office/drawing/2014/main" id="{072C2BD5-BD99-4379-AE2F-567CC3DA5F4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885" name="Cuadro de texto 47976">
          <a:extLst>
            <a:ext uri="{FF2B5EF4-FFF2-40B4-BE49-F238E27FC236}">
              <a16:creationId xmlns:a16="http://schemas.microsoft.com/office/drawing/2014/main" id="{6A4B0EDD-72BD-487A-9E88-922FC0B5100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886" name="Cuadro de texto 47977">
          <a:extLst>
            <a:ext uri="{FF2B5EF4-FFF2-40B4-BE49-F238E27FC236}">
              <a16:creationId xmlns:a16="http://schemas.microsoft.com/office/drawing/2014/main" id="{1CB61892-1153-46C3-BBAB-F57F32E9BF0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887" name="Cuadro de texto 47978">
          <a:extLst>
            <a:ext uri="{FF2B5EF4-FFF2-40B4-BE49-F238E27FC236}">
              <a16:creationId xmlns:a16="http://schemas.microsoft.com/office/drawing/2014/main" id="{A70C092F-7218-48C2-B604-CCB70B268AF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888" name="Cuadro de texto 47979">
          <a:extLst>
            <a:ext uri="{FF2B5EF4-FFF2-40B4-BE49-F238E27FC236}">
              <a16:creationId xmlns:a16="http://schemas.microsoft.com/office/drawing/2014/main" id="{EC8B75AF-D958-4FED-AB79-9F3FCE43B81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889" name="Cuadro de texto 47980">
          <a:extLst>
            <a:ext uri="{FF2B5EF4-FFF2-40B4-BE49-F238E27FC236}">
              <a16:creationId xmlns:a16="http://schemas.microsoft.com/office/drawing/2014/main" id="{9AB71549-F6AE-40C5-93B7-8491D9A05A02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890" name="Cuadro de texto 47981">
          <a:extLst>
            <a:ext uri="{FF2B5EF4-FFF2-40B4-BE49-F238E27FC236}">
              <a16:creationId xmlns:a16="http://schemas.microsoft.com/office/drawing/2014/main" id="{C7E44BCA-D4AB-4ACF-9D9D-91BBEA0B321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276225</xdr:rowOff>
    </xdr:to>
    <xdr:sp macro="" textlink="">
      <xdr:nvSpPr>
        <xdr:cNvPr id="891" name="Cuadro de texto 47982">
          <a:extLst>
            <a:ext uri="{FF2B5EF4-FFF2-40B4-BE49-F238E27FC236}">
              <a16:creationId xmlns:a16="http://schemas.microsoft.com/office/drawing/2014/main" id="{3519FAE8-25C5-4F30-BBB7-43C66E80669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276225</xdr:rowOff>
    </xdr:to>
    <xdr:sp macro="" textlink="">
      <xdr:nvSpPr>
        <xdr:cNvPr id="892" name="Cuadro de texto 47983">
          <a:extLst>
            <a:ext uri="{FF2B5EF4-FFF2-40B4-BE49-F238E27FC236}">
              <a16:creationId xmlns:a16="http://schemas.microsoft.com/office/drawing/2014/main" id="{40D47725-0D88-45B8-B99A-414697347B4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893" name="Cuadro de texto 47984">
          <a:extLst>
            <a:ext uri="{FF2B5EF4-FFF2-40B4-BE49-F238E27FC236}">
              <a16:creationId xmlns:a16="http://schemas.microsoft.com/office/drawing/2014/main" id="{14FEA85A-8CC7-4232-9A6E-8651D3A3858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894" name="Cuadro de texto 47985">
          <a:extLst>
            <a:ext uri="{FF2B5EF4-FFF2-40B4-BE49-F238E27FC236}">
              <a16:creationId xmlns:a16="http://schemas.microsoft.com/office/drawing/2014/main" id="{1CE74346-0AA8-4C7B-A07A-F5361820E67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895" name="Cuadro de texto 47986">
          <a:extLst>
            <a:ext uri="{FF2B5EF4-FFF2-40B4-BE49-F238E27FC236}">
              <a16:creationId xmlns:a16="http://schemas.microsoft.com/office/drawing/2014/main" id="{5CEDCE16-38B7-40BF-B5FC-6430DBB4BEF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896" name="Cuadro de texto 47987">
          <a:extLst>
            <a:ext uri="{FF2B5EF4-FFF2-40B4-BE49-F238E27FC236}">
              <a16:creationId xmlns:a16="http://schemas.microsoft.com/office/drawing/2014/main" id="{F0987CBF-38E5-41B0-9574-20A51C081A2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897" name="Cuadro de texto 47988">
          <a:extLst>
            <a:ext uri="{FF2B5EF4-FFF2-40B4-BE49-F238E27FC236}">
              <a16:creationId xmlns:a16="http://schemas.microsoft.com/office/drawing/2014/main" id="{970636F6-2CD7-4B4C-B2EF-488B4048792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898" name="Cuadro de texto 47989">
          <a:extLst>
            <a:ext uri="{FF2B5EF4-FFF2-40B4-BE49-F238E27FC236}">
              <a16:creationId xmlns:a16="http://schemas.microsoft.com/office/drawing/2014/main" id="{DA5AE859-45AD-468D-A16E-EFD6C7F8FF4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219075</xdr:rowOff>
    </xdr:to>
    <xdr:sp macro="" textlink="">
      <xdr:nvSpPr>
        <xdr:cNvPr id="899" name="Cuadro de texto 47990">
          <a:extLst>
            <a:ext uri="{FF2B5EF4-FFF2-40B4-BE49-F238E27FC236}">
              <a16:creationId xmlns:a16="http://schemas.microsoft.com/office/drawing/2014/main" id="{6A80015D-1590-4B4D-BDE6-7C65F3F524F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219075</xdr:rowOff>
    </xdr:to>
    <xdr:sp macro="" textlink="">
      <xdr:nvSpPr>
        <xdr:cNvPr id="900" name="Cuadro de texto 47991">
          <a:extLst>
            <a:ext uri="{FF2B5EF4-FFF2-40B4-BE49-F238E27FC236}">
              <a16:creationId xmlns:a16="http://schemas.microsoft.com/office/drawing/2014/main" id="{472B2E91-3C97-4664-A562-83B2E598B7A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901" name="Cuadro de texto 48000">
          <a:extLst>
            <a:ext uri="{FF2B5EF4-FFF2-40B4-BE49-F238E27FC236}">
              <a16:creationId xmlns:a16="http://schemas.microsoft.com/office/drawing/2014/main" id="{59728C3C-B2DB-44CC-868E-D74FAB7F38C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902" name="Cuadro de texto 48001">
          <a:extLst>
            <a:ext uri="{FF2B5EF4-FFF2-40B4-BE49-F238E27FC236}">
              <a16:creationId xmlns:a16="http://schemas.microsoft.com/office/drawing/2014/main" id="{6D80C99A-D152-4EDA-A496-9BA173F518C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903" name="Cuadro de texto 48002">
          <a:extLst>
            <a:ext uri="{FF2B5EF4-FFF2-40B4-BE49-F238E27FC236}">
              <a16:creationId xmlns:a16="http://schemas.microsoft.com/office/drawing/2014/main" id="{E4946074-EF93-432A-A040-794DDBAB7D2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904" name="Cuadro de texto 48003">
          <a:extLst>
            <a:ext uri="{FF2B5EF4-FFF2-40B4-BE49-F238E27FC236}">
              <a16:creationId xmlns:a16="http://schemas.microsoft.com/office/drawing/2014/main" id="{100F822F-6D1F-41C5-BAAA-B2AF9973CDD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905" name="Cuadro de texto 48004">
          <a:extLst>
            <a:ext uri="{FF2B5EF4-FFF2-40B4-BE49-F238E27FC236}">
              <a16:creationId xmlns:a16="http://schemas.microsoft.com/office/drawing/2014/main" id="{327884B7-D0F5-4157-937D-A9199F2E3CA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906" name="Cuadro de texto 48005">
          <a:extLst>
            <a:ext uri="{FF2B5EF4-FFF2-40B4-BE49-F238E27FC236}">
              <a16:creationId xmlns:a16="http://schemas.microsoft.com/office/drawing/2014/main" id="{0B90C22F-9BCD-48F1-8844-C3503AB956CE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907" name="Cuadro de texto 48006">
          <a:extLst>
            <a:ext uri="{FF2B5EF4-FFF2-40B4-BE49-F238E27FC236}">
              <a16:creationId xmlns:a16="http://schemas.microsoft.com/office/drawing/2014/main" id="{F19FB0DF-C73A-49B6-8D5E-43B67629D8AC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257175</xdr:rowOff>
    </xdr:to>
    <xdr:sp macro="" textlink="">
      <xdr:nvSpPr>
        <xdr:cNvPr id="908" name="Cuadro de texto 48007">
          <a:extLst>
            <a:ext uri="{FF2B5EF4-FFF2-40B4-BE49-F238E27FC236}">
              <a16:creationId xmlns:a16="http://schemas.microsoft.com/office/drawing/2014/main" id="{9B718B68-2886-4DE1-8545-79C1548FF7E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909" name="Cuadro de texto 48008">
          <a:extLst>
            <a:ext uri="{FF2B5EF4-FFF2-40B4-BE49-F238E27FC236}">
              <a16:creationId xmlns:a16="http://schemas.microsoft.com/office/drawing/2014/main" id="{37342BC6-0145-42BA-864F-9A40E70EC1E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910" name="Cuadro de texto 48009">
          <a:extLst>
            <a:ext uri="{FF2B5EF4-FFF2-40B4-BE49-F238E27FC236}">
              <a16:creationId xmlns:a16="http://schemas.microsoft.com/office/drawing/2014/main" id="{8BD97E7C-D816-4E9C-B4E3-7B0F92733AF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911" name="Cuadro de texto 48010">
          <a:extLst>
            <a:ext uri="{FF2B5EF4-FFF2-40B4-BE49-F238E27FC236}">
              <a16:creationId xmlns:a16="http://schemas.microsoft.com/office/drawing/2014/main" id="{F74CA85D-2015-437D-9A89-DC40A4AAA7A4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912" name="Cuadro de texto 48011">
          <a:extLst>
            <a:ext uri="{FF2B5EF4-FFF2-40B4-BE49-F238E27FC236}">
              <a16:creationId xmlns:a16="http://schemas.microsoft.com/office/drawing/2014/main" id="{A523D291-2625-46B2-B4E4-F9FD7715FEA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913" name="Cuadro de texto 48012">
          <a:extLst>
            <a:ext uri="{FF2B5EF4-FFF2-40B4-BE49-F238E27FC236}">
              <a16:creationId xmlns:a16="http://schemas.microsoft.com/office/drawing/2014/main" id="{4D90499D-FDA9-4993-8DB5-CBE38C7DD630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914" name="Cuadro de texto 48013">
          <a:extLst>
            <a:ext uri="{FF2B5EF4-FFF2-40B4-BE49-F238E27FC236}">
              <a16:creationId xmlns:a16="http://schemas.microsoft.com/office/drawing/2014/main" id="{4499E407-C47B-46A5-8166-E17A62DA1845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915" name="Cuadro de texto 48014">
          <a:extLst>
            <a:ext uri="{FF2B5EF4-FFF2-40B4-BE49-F238E27FC236}">
              <a16:creationId xmlns:a16="http://schemas.microsoft.com/office/drawing/2014/main" id="{ACA12430-EEBB-4FD8-8B12-61F64014AEA9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285750</xdr:rowOff>
    </xdr:to>
    <xdr:sp macro="" textlink="">
      <xdr:nvSpPr>
        <xdr:cNvPr id="916" name="Cuadro de texto 48015">
          <a:extLst>
            <a:ext uri="{FF2B5EF4-FFF2-40B4-BE49-F238E27FC236}">
              <a16:creationId xmlns:a16="http://schemas.microsoft.com/office/drawing/2014/main" id="{87EFD53D-EDE2-4D38-9100-54CC00F2A32B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276225</xdr:rowOff>
    </xdr:to>
    <xdr:sp macro="" textlink="">
      <xdr:nvSpPr>
        <xdr:cNvPr id="917" name="Cuadro de texto 48016">
          <a:extLst>
            <a:ext uri="{FF2B5EF4-FFF2-40B4-BE49-F238E27FC236}">
              <a16:creationId xmlns:a16="http://schemas.microsoft.com/office/drawing/2014/main" id="{4FF2E2EF-084E-44D9-AD32-0CA5B985DDE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276225</xdr:rowOff>
    </xdr:to>
    <xdr:sp macro="" textlink="">
      <xdr:nvSpPr>
        <xdr:cNvPr id="918" name="Cuadro de texto 48017">
          <a:extLst>
            <a:ext uri="{FF2B5EF4-FFF2-40B4-BE49-F238E27FC236}">
              <a16:creationId xmlns:a16="http://schemas.microsoft.com/office/drawing/2014/main" id="{565CDF78-56A0-4B93-AC7C-D89BC87F0956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919" name="Cuadro de texto 48018">
          <a:extLst>
            <a:ext uri="{FF2B5EF4-FFF2-40B4-BE49-F238E27FC236}">
              <a16:creationId xmlns:a16="http://schemas.microsoft.com/office/drawing/2014/main" id="{1ABD6135-8974-400C-A2E0-01DE05463E4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247650</xdr:rowOff>
    </xdr:to>
    <xdr:sp macro="" textlink="">
      <xdr:nvSpPr>
        <xdr:cNvPr id="920" name="Cuadro de texto 48019">
          <a:extLst>
            <a:ext uri="{FF2B5EF4-FFF2-40B4-BE49-F238E27FC236}">
              <a16:creationId xmlns:a16="http://schemas.microsoft.com/office/drawing/2014/main" id="{846CDA6B-6B77-48C1-8023-089FF3114218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921" name="Cuadro de texto 48020">
          <a:extLst>
            <a:ext uri="{FF2B5EF4-FFF2-40B4-BE49-F238E27FC236}">
              <a16:creationId xmlns:a16="http://schemas.microsoft.com/office/drawing/2014/main" id="{ADA6EC6A-58BB-4407-AF1D-7156196FB1E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238125</xdr:rowOff>
    </xdr:to>
    <xdr:sp macro="" textlink="">
      <xdr:nvSpPr>
        <xdr:cNvPr id="922" name="Cuadro de texto 48021">
          <a:extLst>
            <a:ext uri="{FF2B5EF4-FFF2-40B4-BE49-F238E27FC236}">
              <a16:creationId xmlns:a16="http://schemas.microsoft.com/office/drawing/2014/main" id="{6ECEFD3D-75BC-4D00-8941-A2DF5F584A11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923" name="Cuadro de texto 48022">
          <a:extLst>
            <a:ext uri="{FF2B5EF4-FFF2-40B4-BE49-F238E27FC236}">
              <a16:creationId xmlns:a16="http://schemas.microsoft.com/office/drawing/2014/main" id="{EE4BCAF9-D0F3-4999-BFC7-646A45CDE55D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228600</xdr:rowOff>
    </xdr:to>
    <xdr:sp macro="" textlink="">
      <xdr:nvSpPr>
        <xdr:cNvPr id="924" name="Cuadro de texto 48023">
          <a:extLst>
            <a:ext uri="{FF2B5EF4-FFF2-40B4-BE49-F238E27FC236}">
              <a16:creationId xmlns:a16="http://schemas.microsoft.com/office/drawing/2014/main" id="{3264FB7A-DC7A-4300-B992-BE41D9F90873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159</xdr:row>
      <xdr:rowOff>0</xdr:rowOff>
    </xdr:from>
    <xdr:to>
      <xdr:col>1</xdr:col>
      <xdr:colOff>1409700</xdr:colOff>
      <xdr:row>159</xdr:row>
      <xdr:rowOff>219075</xdr:rowOff>
    </xdr:to>
    <xdr:sp macro="" textlink="">
      <xdr:nvSpPr>
        <xdr:cNvPr id="925" name="Cuadro de texto 48024">
          <a:extLst>
            <a:ext uri="{FF2B5EF4-FFF2-40B4-BE49-F238E27FC236}">
              <a16:creationId xmlns:a16="http://schemas.microsoft.com/office/drawing/2014/main" id="{14544043-9CB4-4766-A3CE-1226C8574D8A}"/>
            </a:ext>
          </a:extLst>
        </xdr:cNvPr>
        <xdr:cNvSpPr txBox="1">
          <a:spLocks noChangeArrowheads="1"/>
        </xdr:cNvSpPr>
      </xdr:nvSpPr>
      <xdr:spPr bwMode="auto">
        <a:xfrm>
          <a:off x="1733550" y="290322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PROYECTO%20TERMINACION%20SOFTBALL%20COJPD/PRESUPUESTO%20MODIFICADO/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X206"/>
  <sheetViews>
    <sheetView showGridLines="0" showZeros="0" tabSelected="1" view="pageBreakPreview" zoomScaleNormal="100" zoomScaleSheetLayoutView="100" workbookViewId="0">
      <selection activeCell="E16" sqref="E16"/>
    </sheetView>
  </sheetViews>
  <sheetFormatPr baseColWidth="10" defaultRowHeight="12.75" x14ac:dyDescent="0.2"/>
  <cols>
    <col min="1" max="1" width="6.42578125" style="114" customWidth="1"/>
    <col min="2" max="2" width="51.28515625" style="115" customWidth="1"/>
    <col min="3" max="3" width="10.85546875" style="116" customWidth="1"/>
    <col min="4" max="4" width="7.42578125" style="117" customWidth="1"/>
    <col min="5" max="5" width="10.7109375" style="118" customWidth="1"/>
    <col min="6" max="6" width="15.5703125" style="119" customWidth="1"/>
    <col min="7" max="7" width="16.85546875" style="119" customWidth="1"/>
    <col min="8" max="8" width="14.85546875" style="119" customWidth="1"/>
    <col min="9" max="9" width="13.5703125" style="119" customWidth="1"/>
    <col min="10" max="10" width="9.28515625" style="119" customWidth="1"/>
    <col min="11" max="11" width="9" style="120" customWidth="1"/>
    <col min="12" max="12" width="13.85546875" style="120" bestFit="1" customWidth="1"/>
    <col min="13" max="13" width="16" style="115" customWidth="1"/>
    <col min="14" max="15" width="11.42578125" style="115"/>
    <col min="16" max="16" width="14" style="115" bestFit="1" customWidth="1"/>
    <col min="17" max="258" width="11.42578125" style="115"/>
    <col min="259" max="259" width="5.7109375" style="115" customWidth="1"/>
    <col min="260" max="260" width="51.28515625" style="115" customWidth="1"/>
    <col min="261" max="261" width="11.42578125" style="115" customWidth="1"/>
    <col min="262" max="262" width="6.5703125" style="115" customWidth="1"/>
    <col min="263" max="263" width="14.140625" style="115" customWidth="1"/>
    <col min="264" max="266" width="13.5703125" style="115" customWidth="1"/>
    <col min="267" max="267" width="17.7109375" style="115" customWidth="1"/>
    <col min="268" max="268" width="13.85546875" style="115" bestFit="1" customWidth="1"/>
    <col min="269" max="269" width="13.7109375" style="115" bestFit="1" customWidth="1"/>
    <col min="270" max="514" width="11.42578125" style="115"/>
    <col min="515" max="515" width="5.7109375" style="115" customWidth="1"/>
    <col min="516" max="516" width="51.28515625" style="115" customWidth="1"/>
    <col min="517" max="517" width="11.42578125" style="115" customWidth="1"/>
    <col min="518" max="518" width="6.5703125" style="115" customWidth="1"/>
    <col min="519" max="519" width="14.140625" style="115" customWidth="1"/>
    <col min="520" max="522" width="13.5703125" style="115" customWidth="1"/>
    <col min="523" max="523" width="17.7109375" style="115" customWidth="1"/>
    <col min="524" max="524" width="13.85546875" style="115" bestFit="1" customWidth="1"/>
    <col min="525" max="525" width="13.7109375" style="115" bestFit="1" customWidth="1"/>
    <col min="526" max="770" width="11.42578125" style="115"/>
    <col min="771" max="771" width="5.7109375" style="115" customWidth="1"/>
    <col min="772" max="772" width="51.28515625" style="115" customWidth="1"/>
    <col min="773" max="773" width="11.42578125" style="115" customWidth="1"/>
    <col min="774" max="774" width="6.5703125" style="115" customWidth="1"/>
    <col min="775" max="775" width="14.140625" style="115" customWidth="1"/>
    <col min="776" max="778" width="13.5703125" style="115" customWidth="1"/>
    <col min="779" max="779" width="17.7109375" style="115" customWidth="1"/>
    <col min="780" max="780" width="13.85546875" style="115" bestFit="1" customWidth="1"/>
    <col min="781" max="781" width="13.7109375" style="115" bestFit="1" customWidth="1"/>
    <col min="782" max="1026" width="11.42578125" style="115"/>
    <col min="1027" max="1027" width="5.7109375" style="115" customWidth="1"/>
    <col min="1028" max="1028" width="51.28515625" style="115" customWidth="1"/>
    <col min="1029" max="1029" width="11.42578125" style="115" customWidth="1"/>
    <col min="1030" max="1030" width="6.5703125" style="115" customWidth="1"/>
    <col min="1031" max="1031" width="14.140625" style="115" customWidth="1"/>
    <col min="1032" max="1034" width="13.5703125" style="115" customWidth="1"/>
    <col min="1035" max="1035" width="17.7109375" style="115" customWidth="1"/>
    <col min="1036" max="1036" width="13.85546875" style="115" bestFit="1" customWidth="1"/>
    <col min="1037" max="1037" width="13.7109375" style="115" bestFit="1" customWidth="1"/>
    <col min="1038" max="1282" width="11.42578125" style="115"/>
    <col min="1283" max="1283" width="5.7109375" style="115" customWidth="1"/>
    <col min="1284" max="1284" width="51.28515625" style="115" customWidth="1"/>
    <col min="1285" max="1285" width="11.42578125" style="115" customWidth="1"/>
    <col min="1286" max="1286" width="6.5703125" style="115" customWidth="1"/>
    <col min="1287" max="1287" width="14.140625" style="115" customWidth="1"/>
    <col min="1288" max="1290" width="13.5703125" style="115" customWidth="1"/>
    <col min="1291" max="1291" width="17.7109375" style="115" customWidth="1"/>
    <col min="1292" max="1292" width="13.85546875" style="115" bestFit="1" customWidth="1"/>
    <col min="1293" max="1293" width="13.7109375" style="115" bestFit="1" customWidth="1"/>
    <col min="1294" max="1538" width="11.42578125" style="115"/>
    <col min="1539" max="1539" width="5.7109375" style="115" customWidth="1"/>
    <col min="1540" max="1540" width="51.28515625" style="115" customWidth="1"/>
    <col min="1541" max="1541" width="11.42578125" style="115" customWidth="1"/>
    <col min="1542" max="1542" width="6.5703125" style="115" customWidth="1"/>
    <col min="1543" max="1543" width="14.140625" style="115" customWidth="1"/>
    <col min="1544" max="1546" width="13.5703125" style="115" customWidth="1"/>
    <col min="1547" max="1547" width="17.7109375" style="115" customWidth="1"/>
    <col min="1548" max="1548" width="13.85546875" style="115" bestFit="1" customWidth="1"/>
    <col min="1549" max="1549" width="13.7109375" style="115" bestFit="1" customWidth="1"/>
    <col min="1550" max="1794" width="11.42578125" style="115"/>
    <col min="1795" max="1795" width="5.7109375" style="115" customWidth="1"/>
    <col min="1796" max="1796" width="51.28515625" style="115" customWidth="1"/>
    <col min="1797" max="1797" width="11.42578125" style="115" customWidth="1"/>
    <col min="1798" max="1798" width="6.5703125" style="115" customWidth="1"/>
    <col min="1799" max="1799" width="14.140625" style="115" customWidth="1"/>
    <col min="1800" max="1802" width="13.5703125" style="115" customWidth="1"/>
    <col min="1803" max="1803" width="17.7109375" style="115" customWidth="1"/>
    <col min="1804" max="1804" width="13.85546875" style="115" bestFit="1" customWidth="1"/>
    <col min="1805" max="1805" width="13.7109375" style="115" bestFit="1" customWidth="1"/>
    <col min="1806" max="2050" width="11.42578125" style="115"/>
    <col min="2051" max="2051" width="5.7109375" style="115" customWidth="1"/>
    <col min="2052" max="2052" width="51.28515625" style="115" customWidth="1"/>
    <col min="2053" max="2053" width="11.42578125" style="115" customWidth="1"/>
    <col min="2054" max="2054" width="6.5703125" style="115" customWidth="1"/>
    <col min="2055" max="2055" width="14.140625" style="115" customWidth="1"/>
    <col min="2056" max="2058" width="13.5703125" style="115" customWidth="1"/>
    <col min="2059" max="2059" width="17.7109375" style="115" customWidth="1"/>
    <col min="2060" max="2060" width="13.85546875" style="115" bestFit="1" customWidth="1"/>
    <col min="2061" max="2061" width="13.7109375" style="115" bestFit="1" customWidth="1"/>
    <col min="2062" max="2306" width="11.42578125" style="115"/>
    <col min="2307" max="2307" width="5.7109375" style="115" customWidth="1"/>
    <col min="2308" max="2308" width="51.28515625" style="115" customWidth="1"/>
    <col min="2309" max="2309" width="11.42578125" style="115" customWidth="1"/>
    <col min="2310" max="2310" width="6.5703125" style="115" customWidth="1"/>
    <col min="2311" max="2311" width="14.140625" style="115" customWidth="1"/>
    <col min="2312" max="2314" width="13.5703125" style="115" customWidth="1"/>
    <col min="2315" max="2315" width="17.7109375" style="115" customWidth="1"/>
    <col min="2316" max="2316" width="13.85546875" style="115" bestFit="1" customWidth="1"/>
    <col min="2317" max="2317" width="13.7109375" style="115" bestFit="1" customWidth="1"/>
    <col min="2318" max="2562" width="11.42578125" style="115"/>
    <col min="2563" max="2563" width="5.7109375" style="115" customWidth="1"/>
    <col min="2564" max="2564" width="51.28515625" style="115" customWidth="1"/>
    <col min="2565" max="2565" width="11.42578125" style="115" customWidth="1"/>
    <col min="2566" max="2566" width="6.5703125" style="115" customWidth="1"/>
    <col min="2567" max="2567" width="14.140625" style="115" customWidth="1"/>
    <col min="2568" max="2570" width="13.5703125" style="115" customWidth="1"/>
    <col min="2571" max="2571" width="17.7109375" style="115" customWidth="1"/>
    <col min="2572" max="2572" width="13.85546875" style="115" bestFit="1" customWidth="1"/>
    <col min="2573" max="2573" width="13.7109375" style="115" bestFit="1" customWidth="1"/>
    <col min="2574" max="2818" width="11.42578125" style="115"/>
    <col min="2819" max="2819" width="5.7109375" style="115" customWidth="1"/>
    <col min="2820" max="2820" width="51.28515625" style="115" customWidth="1"/>
    <col min="2821" max="2821" width="11.42578125" style="115" customWidth="1"/>
    <col min="2822" max="2822" width="6.5703125" style="115" customWidth="1"/>
    <col min="2823" max="2823" width="14.140625" style="115" customWidth="1"/>
    <col min="2824" max="2826" width="13.5703125" style="115" customWidth="1"/>
    <col min="2827" max="2827" width="17.7109375" style="115" customWidth="1"/>
    <col min="2828" max="2828" width="13.85546875" style="115" bestFit="1" customWidth="1"/>
    <col min="2829" max="2829" width="13.7109375" style="115" bestFit="1" customWidth="1"/>
    <col min="2830" max="3074" width="11.42578125" style="115"/>
    <col min="3075" max="3075" width="5.7109375" style="115" customWidth="1"/>
    <col min="3076" max="3076" width="51.28515625" style="115" customWidth="1"/>
    <col min="3077" max="3077" width="11.42578125" style="115" customWidth="1"/>
    <col min="3078" max="3078" width="6.5703125" style="115" customWidth="1"/>
    <col min="3079" max="3079" width="14.140625" style="115" customWidth="1"/>
    <col min="3080" max="3082" width="13.5703125" style="115" customWidth="1"/>
    <col min="3083" max="3083" width="17.7109375" style="115" customWidth="1"/>
    <col min="3084" max="3084" width="13.85546875" style="115" bestFit="1" customWidth="1"/>
    <col min="3085" max="3085" width="13.7109375" style="115" bestFit="1" customWidth="1"/>
    <col min="3086" max="3330" width="11.42578125" style="115"/>
    <col min="3331" max="3331" width="5.7109375" style="115" customWidth="1"/>
    <col min="3332" max="3332" width="51.28515625" style="115" customWidth="1"/>
    <col min="3333" max="3333" width="11.42578125" style="115" customWidth="1"/>
    <col min="3334" max="3334" width="6.5703125" style="115" customWidth="1"/>
    <col min="3335" max="3335" width="14.140625" style="115" customWidth="1"/>
    <col min="3336" max="3338" width="13.5703125" style="115" customWidth="1"/>
    <col min="3339" max="3339" width="17.7109375" style="115" customWidth="1"/>
    <col min="3340" max="3340" width="13.85546875" style="115" bestFit="1" customWidth="1"/>
    <col min="3341" max="3341" width="13.7109375" style="115" bestFit="1" customWidth="1"/>
    <col min="3342" max="3586" width="11.42578125" style="115"/>
    <col min="3587" max="3587" width="5.7109375" style="115" customWidth="1"/>
    <col min="3588" max="3588" width="51.28515625" style="115" customWidth="1"/>
    <col min="3589" max="3589" width="11.42578125" style="115" customWidth="1"/>
    <col min="3590" max="3590" width="6.5703125" style="115" customWidth="1"/>
    <col min="3591" max="3591" width="14.140625" style="115" customWidth="1"/>
    <col min="3592" max="3594" width="13.5703125" style="115" customWidth="1"/>
    <col min="3595" max="3595" width="17.7109375" style="115" customWidth="1"/>
    <col min="3596" max="3596" width="13.85546875" style="115" bestFit="1" customWidth="1"/>
    <col min="3597" max="3597" width="13.7109375" style="115" bestFit="1" customWidth="1"/>
    <col min="3598" max="3842" width="11.42578125" style="115"/>
    <col min="3843" max="3843" width="5.7109375" style="115" customWidth="1"/>
    <col min="3844" max="3844" width="51.28515625" style="115" customWidth="1"/>
    <col min="3845" max="3845" width="11.42578125" style="115" customWidth="1"/>
    <col min="3846" max="3846" width="6.5703125" style="115" customWidth="1"/>
    <col min="3847" max="3847" width="14.140625" style="115" customWidth="1"/>
    <col min="3848" max="3850" width="13.5703125" style="115" customWidth="1"/>
    <col min="3851" max="3851" width="17.7109375" style="115" customWidth="1"/>
    <col min="3852" max="3852" width="13.85546875" style="115" bestFit="1" customWidth="1"/>
    <col min="3853" max="3853" width="13.7109375" style="115" bestFit="1" customWidth="1"/>
    <col min="3854" max="4098" width="11.42578125" style="115"/>
    <col min="4099" max="4099" width="5.7109375" style="115" customWidth="1"/>
    <col min="4100" max="4100" width="51.28515625" style="115" customWidth="1"/>
    <col min="4101" max="4101" width="11.42578125" style="115" customWidth="1"/>
    <col min="4102" max="4102" width="6.5703125" style="115" customWidth="1"/>
    <col min="4103" max="4103" width="14.140625" style="115" customWidth="1"/>
    <col min="4104" max="4106" width="13.5703125" style="115" customWidth="1"/>
    <col min="4107" max="4107" width="17.7109375" style="115" customWidth="1"/>
    <col min="4108" max="4108" width="13.85546875" style="115" bestFit="1" customWidth="1"/>
    <col min="4109" max="4109" width="13.7109375" style="115" bestFit="1" customWidth="1"/>
    <col min="4110" max="4354" width="11.42578125" style="115"/>
    <col min="4355" max="4355" width="5.7109375" style="115" customWidth="1"/>
    <col min="4356" max="4356" width="51.28515625" style="115" customWidth="1"/>
    <col min="4357" max="4357" width="11.42578125" style="115" customWidth="1"/>
    <col min="4358" max="4358" width="6.5703125" style="115" customWidth="1"/>
    <col min="4359" max="4359" width="14.140625" style="115" customWidth="1"/>
    <col min="4360" max="4362" width="13.5703125" style="115" customWidth="1"/>
    <col min="4363" max="4363" width="17.7109375" style="115" customWidth="1"/>
    <col min="4364" max="4364" width="13.85546875" style="115" bestFit="1" customWidth="1"/>
    <col min="4365" max="4365" width="13.7109375" style="115" bestFit="1" customWidth="1"/>
    <col min="4366" max="4610" width="11.42578125" style="115"/>
    <col min="4611" max="4611" width="5.7109375" style="115" customWidth="1"/>
    <col min="4612" max="4612" width="51.28515625" style="115" customWidth="1"/>
    <col min="4613" max="4613" width="11.42578125" style="115" customWidth="1"/>
    <col min="4614" max="4614" width="6.5703125" style="115" customWidth="1"/>
    <col min="4615" max="4615" width="14.140625" style="115" customWidth="1"/>
    <col min="4616" max="4618" width="13.5703125" style="115" customWidth="1"/>
    <col min="4619" max="4619" width="17.7109375" style="115" customWidth="1"/>
    <col min="4620" max="4620" width="13.85546875" style="115" bestFit="1" customWidth="1"/>
    <col min="4621" max="4621" width="13.7109375" style="115" bestFit="1" customWidth="1"/>
    <col min="4622" max="4866" width="11.42578125" style="115"/>
    <col min="4867" max="4867" width="5.7109375" style="115" customWidth="1"/>
    <col min="4868" max="4868" width="51.28515625" style="115" customWidth="1"/>
    <col min="4869" max="4869" width="11.42578125" style="115" customWidth="1"/>
    <col min="4870" max="4870" width="6.5703125" style="115" customWidth="1"/>
    <col min="4871" max="4871" width="14.140625" style="115" customWidth="1"/>
    <col min="4872" max="4874" width="13.5703125" style="115" customWidth="1"/>
    <col min="4875" max="4875" width="17.7109375" style="115" customWidth="1"/>
    <col min="4876" max="4876" width="13.85546875" style="115" bestFit="1" customWidth="1"/>
    <col min="4877" max="4877" width="13.7109375" style="115" bestFit="1" customWidth="1"/>
    <col min="4878" max="5122" width="11.42578125" style="115"/>
    <col min="5123" max="5123" width="5.7109375" style="115" customWidth="1"/>
    <col min="5124" max="5124" width="51.28515625" style="115" customWidth="1"/>
    <col min="5125" max="5125" width="11.42578125" style="115" customWidth="1"/>
    <col min="5126" max="5126" width="6.5703125" style="115" customWidth="1"/>
    <col min="5127" max="5127" width="14.140625" style="115" customWidth="1"/>
    <col min="5128" max="5130" width="13.5703125" style="115" customWidth="1"/>
    <col min="5131" max="5131" width="17.7109375" style="115" customWidth="1"/>
    <col min="5132" max="5132" width="13.85546875" style="115" bestFit="1" customWidth="1"/>
    <col min="5133" max="5133" width="13.7109375" style="115" bestFit="1" customWidth="1"/>
    <col min="5134" max="5378" width="11.42578125" style="115"/>
    <col min="5379" max="5379" width="5.7109375" style="115" customWidth="1"/>
    <col min="5380" max="5380" width="51.28515625" style="115" customWidth="1"/>
    <col min="5381" max="5381" width="11.42578125" style="115" customWidth="1"/>
    <col min="5382" max="5382" width="6.5703125" style="115" customWidth="1"/>
    <col min="5383" max="5383" width="14.140625" style="115" customWidth="1"/>
    <col min="5384" max="5386" width="13.5703125" style="115" customWidth="1"/>
    <col min="5387" max="5387" width="17.7109375" style="115" customWidth="1"/>
    <col min="5388" max="5388" width="13.85546875" style="115" bestFit="1" customWidth="1"/>
    <col min="5389" max="5389" width="13.7109375" style="115" bestFit="1" customWidth="1"/>
    <col min="5390" max="5634" width="11.42578125" style="115"/>
    <col min="5635" max="5635" width="5.7109375" style="115" customWidth="1"/>
    <col min="5636" max="5636" width="51.28515625" style="115" customWidth="1"/>
    <col min="5637" max="5637" width="11.42578125" style="115" customWidth="1"/>
    <col min="5638" max="5638" width="6.5703125" style="115" customWidth="1"/>
    <col min="5639" max="5639" width="14.140625" style="115" customWidth="1"/>
    <col min="5640" max="5642" width="13.5703125" style="115" customWidth="1"/>
    <col min="5643" max="5643" width="17.7109375" style="115" customWidth="1"/>
    <col min="5644" max="5644" width="13.85546875" style="115" bestFit="1" customWidth="1"/>
    <col min="5645" max="5645" width="13.7109375" style="115" bestFit="1" customWidth="1"/>
    <col min="5646" max="5890" width="11.42578125" style="115"/>
    <col min="5891" max="5891" width="5.7109375" style="115" customWidth="1"/>
    <col min="5892" max="5892" width="51.28515625" style="115" customWidth="1"/>
    <col min="5893" max="5893" width="11.42578125" style="115" customWidth="1"/>
    <col min="5894" max="5894" width="6.5703125" style="115" customWidth="1"/>
    <col min="5895" max="5895" width="14.140625" style="115" customWidth="1"/>
    <col min="5896" max="5898" width="13.5703125" style="115" customWidth="1"/>
    <col min="5899" max="5899" width="17.7109375" style="115" customWidth="1"/>
    <col min="5900" max="5900" width="13.85546875" style="115" bestFit="1" customWidth="1"/>
    <col min="5901" max="5901" width="13.7109375" style="115" bestFit="1" customWidth="1"/>
    <col min="5902" max="6146" width="11.42578125" style="115"/>
    <col min="6147" max="6147" width="5.7109375" style="115" customWidth="1"/>
    <col min="6148" max="6148" width="51.28515625" style="115" customWidth="1"/>
    <col min="6149" max="6149" width="11.42578125" style="115" customWidth="1"/>
    <col min="6150" max="6150" width="6.5703125" style="115" customWidth="1"/>
    <col min="6151" max="6151" width="14.140625" style="115" customWidth="1"/>
    <col min="6152" max="6154" width="13.5703125" style="115" customWidth="1"/>
    <col min="6155" max="6155" width="17.7109375" style="115" customWidth="1"/>
    <col min="6156" max="6156" width="13.85546875" style="115" bestFit="1" customWidth="1"/>
    <col min="6157" max="6157" width="13.7109375" style="115" bestFit="1" customWidth="1"/>
    <col min="6158" max="6402" width="11.42578125" style="115"/>
    <col min="6403" max="6403" width="5.7109375" style="115" customWidth="1"/>
    <col min="6404" max="6404" width="51.28515625" style="115" customWidth="1"/>
    <col min="6405" max="6405" width="11.42578125" style="115" customWidth="1"/>
    <col min="6406" max="6406" width="6.5703125" style="115" customWidth="1"/>
    <col min="6407" max="6407" width="14.140625" style="115" customWidth="1"/>
    <col min="6408" max="6410" width="13.5703125" style="115" customWidth="1"/>
    <col min="6411" max="6411" width="17.7109375" style="115" customWidth="1"/>
    <col min="6412" max="6412" width="13.85546875" style="115" bestFit="1" customWidth="1"/>
    <col min="6413" max="6413" width="13.7109375" style="115" bestFit="1" customWidth="1"/>
    <col min="6414" max="6658" width="11.42578125" style="115"/>
    <col min="6659" max="6659" width="5.7109375" style="115" customWidth="1"/>
    <col min="6660" max="6660" width="51.28515625" style="115" customWidth="1"/>
    <col min="6661" max="6661" width="11.42578125" style="115" customWidth="1"/>
    <col min="6662" max="6662" width="6.5703125" style="115" customWidth="1"/>
    <col min="6663" max="6663" width="14.140625" style="115" customWidth="1"/>
    <col min="6664" max="6666" width="13.5703125" style="115" customWidth="1"/>
    <col min="6667" max="6667" width="17.7109375" style="115" customWidth="1"/>
    <col min="6668" max="6668" width="13.85546875" style="115" bestFit="1" customWidth="1"/>
    <col min="6669" max="6669" width="13.7109375" style="115" bestFit="1" customWidth="1"/>
    <col min="6670" max="6914" width="11.42578125" style="115"/>
    <col min="6915" max="6915" width="5.7109375" style="115" customWidth="1"/>
    <col min="6916" max="6916" width="51.28515625" style="115" customWidth="1"/>
    <col min="6917" max="6917" width="11.42578125" style="115" customWidth="1"/>
    <col min="6918" max="6918" width="6.5703125" style="115" customWidth="1"/>
    <col min="6919" max="6919" width="14.140625" style="115" customWidth="1"/>
    <col min="6920" max="6922" width="13.5703125" style="115" customWidth="1"/>
    <col min="6923" max="6923" width="17.7109375" style="115" customWidth="1"/>
    <col min="6924" max="6924" width="13.85546875" style="115" bestFit="1" customWidth="1"/>
    <col min="6925" max="6925" width="13.7109375" style="115" bestFit="1" customWidth="1"/>
    <col min="6926" max="7170" width="11.42578125" style="115"/>
    <col min="7171" max="7171" width="5.7109375" style="115" customWidth="1"/>
    <col min="7172" max="7172" width="51.28515625" style="115" customWidth="1"/>
    <col min="7173" max="7173" width="11.42578125" style="115" customWidth="1"/>
    <col min="7174" max="7174" width="6.5703125" style="115" customWidth="1"/>
    <col min="7175" max="7175" width="14.140625" style="115" customWidth="1"/>
    <col min="7176" max="7178" width="13.5703125" style="115" customWidth="1"/>
    <col min="7179" max="7179" width="17.7109375" style="115" customWidth="1"/>
    <col min="7180" max="7180" width="13.85546875" style="115" bestFit="1" customWidth="1"/>
    <col min="7181" max="7181" width="13.7109375" style="115" bestFit="1" customWidth="1"/>
    <col min="7182" max="7426" width="11.42578125" style="115"/>
    <col min="7427" max="7427" width="5.7109375" style="115" customWidth="1"/>
    <col min="7428" max="7428" width="51.28515625" style="115" customWidth="1"/>
    <col min="7429" max="7429" width="11.42578125" style="115" customWidth="1"/>
    <col min="7430" max="7430" width="6.5703125" style="115" customWidth="1"/>
    <col min="7431" max="7431" width="14.140625" style="115" customWidth="1"/>
    <col min="7432" max="7434" width="13.5703125" style="115" customWidth="1"/>
    <col min="7435" max="7435" width="17.7109375" style="115" customWidth="1"/>
    <col min="7436" max="7436" width="13.85546875" style="115" bestFit="1" customWidth="1"/>
    <col min="7437" max="7437" width="13.7109375" style="115" bestFit="1" customWidth="1"/>
    <col min="7438" max="7682" width="11.42578125" style="115"/>
    <col min="7683" max="7683" width="5.7109375" style="115" customWidth="1"/>
    <col min="7684" max="7684" width="51.28515625" style="115" customWidth="1"/>
    <col min="7685" max="7685" width="11.42578125" style="115" customWidth="1"/>
    <col min="7686" max="7686" width="6.5703125" style="115" customWidth="1"/>
    <col min="7687" max="7687" width="14.140625" style="115" customWidth="1"/>
    <col min="7688" max="7690" width="13.5703125" style="115" customWidth="1"/>
    <col min="7691" max="7691" width="17.7109375" style="115" customWidth="1"/>
    <col min="7692" max="7692" width="13.85546875" style="115" bestFit="1" customWidth="1"/>
    <col min="7693" max="7693" width="13.7109375" style="115" bestFit="1" customWidth="1"/>
    <col min="7694" max="7938" width="11.42578125" style="115"/>
    <col min="7939" max="7939" width="5.7109375" style="115" customWidth="1"/>
    <col min="7940" max="7940" width="51.28515625" style="115" customWidth="1"/>
    <col min="7941" max="7941" width="11.42578125" style="115" customWidth="1"/>
    <col min="7942" max="7942" width="6.5703125" style="115" customWidth="1"/>
    <col min="7943" max="7943" width="14.140625" style="115" customWidth="1"/>
    <col min="7944" max="7946" width="13.5703125" style="115" customWidth="1"/>
    <col min="7947" max="7947" width="17.7109375" style="115" customWidth="1"/>
    <col min="7948" max="7948" width="13.85546875" style="115" bestFit="1" customWidth="1"/>
    <col min="7949" max="7949" width="13.7109375" style="115" bestFit="1" customWidth="1"/>
    <col min="7950" max="8194" width="11.42578125" style="115"/>
    <col min="8195" max="8195" width="5.7109375" style="115" customWidth="1"/>
    <col min="8196" max="8196" width="51.28515625" style="115" customWidth="1"/>
    <col min="8197" max="8197" width="11.42578125" style="115" customWidth="1"/>
    <col min="8198" max="8198" width="6.5703125" style="115" customWidth="1"/>
    <col min="8199" max="8199" width="14.140625" style="115" customWidth="1"/>
    <col min="8200" max="8202" width="13.5703125" style="115" customWidth="1"/>
    <col min="8203" max="8203" width="17.7109375" style="115" customWidth="1"/>
    <col min="8204" max="8204" width="13.85546875" style="115" bestFit="1" customWidth="1"/>
    <col min="8205" max="8205" width="13.7109375" style="115" bestFit="1" customWidth="1"/>
    <col min="8206" max="8450" width="11.42578125" style="115"/>
    <col min="8451" max="8451" width="5.7109375" style="115" customWidth="1"/>
    <col min="8452" max="8452" width="51.28515625" style="115" customWidth="1"/>
    <col min="8453" max="8453" width="11.42578125" style="115" customWidth="1"/>
    <col min="8454" max="8454" width="6.5703125" style="115" customWidth="1"/>
    <col min="8455" max="8455" width="14.140625" style="115" customWidth="1"/>
    <col min="8456" max="8458" width="13.5703125" style="115" customWidth="1"/>
    <col min="8459" max="8459" width="17.7109375" style="115" customWidth="1"/>
    <col min="8460" max="8460" width="13.85546875" style="115" bestFit="1" customWidth="1"/>
    <col min="8461" max="8461" width="13.7109375" style="115" bestFit="1" customWidth="1"/>
    <col min="8462" max="8706" width="11.42578125" style="115"/>
    <col min="8707" max="8707" width="5.7109375" style="115" customWidth="1"/>
    <col min="8708" max="8708" width="51.28515625" style="115" customWidth="1"/>
    <col min="8709" max="8709" width="11.42578125" style="115" customWidth="1"/>
    <col min="8710" max="8710" width="6.5703125" style="115" customWidth="1"/>
    <col min="8711" max="8711" width="14.140625" style="115" customWidth="1"/>
    <col min="8712" max="8714" width="13.5703125" style="115" customWidth="1"/>
    <col min="8715" max="8715" width="17.7109375" style="115" customWidth="1"/>
    <col min="8716" max="8716" width="13.85546875" style="115" bestFit="1" customWidth="1"/>
    <col min="8717" max="8717" width="13.7109375" style="115" bestFit="1" customWidth="1"/>
    <col min="8718" max="8962" width="11.42578125" style="115"/>
    <col min="8963" max="8963" width="5.7109375" style="115" customWidth="1"/>
    <col min="8964" max="8964" width="51.28515625" style="115" customWidth="1"/>
    <col min="8965" max="8965" width="11.42578125" style="115" customWidth="1"/>
    <col min="8966" max="8966" width="6.5703125" style="115" customWidth="1"/>
    <col min="8967" max="8967" width="14.140625" style="115" customWidth="1"/>
    <col min="8968" max="8970" width="13.5703125" style="115" customWidth="1"/>
    <col min="8971" max="8971" width="17.7109375" style="115" customWidth="1"/>
    <col min="8972" max="8972" width="13.85546875" style="115" bestFit="1" customWidth="1"/>
    <col min="8973" max="8973" width="13.7109375" style="115" bestFit="1" customWidth="1"/>
    <col min="8974" max="9218" width="11.42578125" style="115"/>
    <col min="9219" max="9219" width="5.7109375" style="115" customWidth="1"/>
    <col min="9220" max="9220" width="51.28515625" style="115" customWidth="1"/>
    <col min="9221" max="9221" width="11.42578125" style="115" customWidth="1"/>
    <col min="9222" max="9222" width="6.5703125" style="115" customWidth="1"/>
    <col min="9223" max="9223" width="14.140625" style="115" customWidth="1"/>
    <col min="9224" max="9226" width="13.5703125" style="115" customWidth="1"/>
    <col min="9227" max="9227" width="17.7109375" style="115" customWidth="1"/>
    <col min="9228" max="9228" width="13.85546875" style="115" bestFit="1" customWidth="1"/>
    <col min="9229" max="9229" width="13.7109375" style="115" bestFit="1" customWidth="1"/>
    <col min="9230" max="9474" width="11.42578125" style="115"/>
    <col min="9475" max="9475" width="5.7109375" style="115" customWidth="1"/>
    <col min="9476" max="9476" width="51.28515625" style="115" customWidth="1"/>
    <col min="9477" max="9477" width="11.42578125" style="115" customWidth="1"/>
    <col min="9478" max="9478" width="6.5703125" style="115" customWidth="1"/>
    <col min="9479" max="9479" width="14.140625" style="115" customWidth="1"/>
    <col min="9480" max="9482" width="13.5703125" style="115" customWidth="1"/>
    <col min="9483" max="9483" width="17.7109375" style="115" customWidth="1"/>
    <col min="9484" max="9484" width="13.85546875" style="115" bestFit="1" customWidth="1"/>
    <col min="9485" max="9485" width="13.7109375" style="115" bestFit="1" customWidth="1"/>
    <col min="9486" max="9730" width="11.42578125" style="115"/>
    <col min="9731" max="9731" width="5.7109375" style="115" customWidth="1"/>
    <col min="9732" max="9732" width="51.28515625" style="115" customWidth="1"/>
    <col min="9733" max="9733" width="11.42578125" style="115" customWidth="1"/>
    <col min="9734" max="9734" width="6.5703125" style="115" customWidth="1"/>
    <col min="9735" max="9735" width="14.140625" style="115" customWidth="1"/>
    <col min="9736" max="9738" width="13.5703125" style="115" customWidth="1"/>
    <col min="9739" max="9739" width="17.7109375" style="115" customWidth="1"/>
    <col min="9740" max="9740" width="13.85546875" style="115" bestFit="1" customWidth="1"/>
    <col min="9741" max="9741" width="13.7109375" style="115" bestFit="1" customWidth="1"/>
    <col min="9742" max="9986" width="11.42578125" style="115"/>
    <col min="9987" max="9987" width="5.7109375" style="115" customWidth="1"/>
    <col min="9988" max="9988" width="51.28515625" style="115" customWidth="1"/>
    <col min="9989" max="9989" width="11.42578125" style="115" customWidth="1"/>
    <col min="9990" max="9990" width="6.5703125" style="115" customWidth="1"/>
    <col min="9991" max="9991" width="14.140625" style="115" customWidth="1"/>
    <col min="9992" max="9994" width="13.5703125" style="115" customWidth="1"/>
    <col min="9995" max="9995" width="17.7109375" style="115" customWidth="1"/>
    <col min="9996" max="9996" width="13.85546875" style="115" bestFit="1" customWidth="1"/>
    <col min="9997" max="9997" width="13.7109375" style="115" bestFit="1" customWidth="1"/>
    <col min="9998" max="10242" width="11.42578125" style="115"/>
    <col min="10243" max="10243" width="5.7109375" style="115" customWidth="1"/>
    <col min="10244" max="10244" width="51.28515625" style="115" customWidth="1"/>
    <col min="10245" max="10245" width="11.42578125" style="115" customWidth="1"/>
    <col min="10246" max="10246" width="6.5703125" style="115" customWidth="1"/>
    <col min="10247" max="10247" width="14.140625" style="115" customWidth="1"/>
    <col min="10248" max="10250" width="13.5703125" style="115" customWidth="1"/>
    <col min="10251" max="10251" width="17.7109375" style="115" customWidth="1"/>
    <col min="10252" max="10252" width="13.85546875" style="115" bestFit="1" customWidth="1"/>
    <col min="10253" max="10253" width="13.7109375" style="115" bestFit="1" customWidth="1"/>
    <col min="10254" max="10498" width="11.42578125" style="115"/>
    <col min="10499" max="10499" width="5.7109375" style="115" customWidth="1"/>
    <col min="10500" max="10500" width="51.28515625" style="115" customWidth="1"/>
    <col min="10501" max="10501" width="11.42578125" style="115" customWidth="1"/>
    <col min="10502" max="10502" width="6.5703125" style="115" customWidth="1"/>
    <col min="10503" max="10503" width="14.140625" style="115" customWidth="1"/>
    <col min="10504" max="10506" width="13.5703125" style="115" customWidth="1"/>
    <col min="10507" max="10507" width="17.7109375" style="115" customWidth="1"/>
    <col min="10508" max="10508" width="13.85546875" style="115" bestFit="1" customWidth="1"/>
    <col min="10509" max="10509" width="13.7109375" style="115" bestFit="1" customWidth="1"/>
    <col min="10510" max="10754" width="11.42578125" style="115"/>
    <col min="10755" max="10755" width="5.7109375" style="115" customWidth="1"/>
    <col min="10756" max="10756" width="51.28515625" style="115" customWidth="1"/>
    <col min="10757" max="10757" width="11.42578125" style="115" customWidth="1"/>
    <col min="10758" max="10758" width="6.5703125" style="115" customWidth="1"/>
    <col min="10759" max="10759" width="14.140625" style="115" customWidth="1"/>
    <col min="10760" max="10762" width="13.5703125" style="115" customWidth="1"/>
    <col min="10763" max="10763" width="17.7109375" style="115" customWidth="1"/>
    <col min="10764" max="10764" width="13.85546875" style="115" bestFit="1" customWidth="1"/>
    <col min="10765" max="10765" width="13.7109375" style="115" bestFit="1" customWidth="1"/>
    <col min="10766" max="11010" width="11.42578125" style="115"/>
    <col min="11011" max="11011" width="5.7109375" style="115" customWidth="1"/>
    <col min="11012" max="11012" width="51.28515625" style="115" customWidth="1"/>
    <col min="11013" max="11013" width="11.42578125" style="115" customWidth="1"/>
    <col min="11014" max="11014" width="6.5703125" style="115" customWidth="1"/>
    <col min="11015" max="11015" width="14.140625" style="115" customWidth="1"/>
    <col min="11016" max="11018" width="13.5703125" style="115" customWidth="1"/>
    <col min="11019" max="11019" width="17.7109375" style="115" customWidth="1"/>
    <col min="11020" max="11020" width="13.85546875" style="115" bestFit="1" customWidth="1"/>
    <col min="11021" max="11021" width="13.7109375" style="115" bestFit="1" customWidth="1"/>
    <col min="11022" max="11266" width="11.42578125" style="115"/>
    <col min="11267" max="11267" width="5.7109375" style="115" customWidth="1"/>
    <col min="11268" max="11268" width="51.28515625" style="115" customWidth="1"/>
    <col min="11269" max="11269" width="11.42578125" style="115" customWidth="1"/>
    <col min="11270" max="11270" width="6.5703125" style="115" customWidth="1"/>
    <col min="11271" max="11271" width="14.140625" style="115" customWidth="1"/>
    <col min="11272" max="11274" width="13.5703125" style="115" customWidth="1"/>
    <col min="11275" max="11275" width="17.7109375" style="115" customWidth="1"/>
    <col min="11276" max="11276" width="13.85546875" style="115" bestFit="1" customWidth="1"/>
    <col min="11277" max="11277" width="13.7109375" style="115" bestFit="1" customWidth="1"/>
    <col min="11278" max="11522" width="11.42578125" style="115"/>
    <col min="11523" max="11523" width="5.7109375" style="115" customWidth="1"/>
    <col min="11524" max="11524" width="51.28515625" style="115" customWidth="1"/>
    <col min="11525" max="11525" width="11.42578125" style="115" customWidth="1"/>
    <col min="11526" max="11526" width="6.5703125" style="115" customWidth="1"/>
    <col min="11527" max="11527" width="14.140625" style="115" customWidth="1"/>
    <col min="11528" max="11530" width="13.5703125" style="115" customWidth="1"/>
    <col min="11531" max="11531" width="17.7109375" style="115" customWidth="1"/>
    <col min="11532" max="11532" width="13.85546875" style="115" bestFit="1" customWidth="1"/>
    <col min="11533" max="11533" width="13.7109375" style="115" bestFit="1" customWidth="1"/>
    <col min="11534" max="11778" width="11.42578125" style="115"/>
    <col min="11779" max="11779" width="5.7109375" style="115" customWidth="1"/>
    <col min="11780" max="11780" width="51.28515625" style="115" customWidth="1"/>
    <col min="11781" max="11781" width="11.42578125" style="115" customWidth="1"/>
    <col min="11782" max="11782" width="6.5703125" style="115" customWidth="1"/>
    <col min="11783" max="11783" width="14.140625" style="115" customWidth="1"/>
    <col min="11784" max="11786" width="13.5703125" style="115" customWidth="1"/>
    <col min="11787" max="11787" width="17.7109375" style="115" customWidth="1"/>
    <col min="11788" max="11788" width="13.85546875" style="115" bestFit="1" customWidth="1"/>
    <col min="11789" max="11789" width="13.7109375" style="115" bestFit="1" customWidth="1"/>
    <col min="11790" max="12034" width="11.42578125" style="115"/>
    <col min="12035" max="12035" width="5.7109375" style="115" customWidth="1"/>
    <col min="12036" max="12036" width="51.28515625" style="115" customWidth="1"/>
    <col min="12037" max="12037" width="11.42578125" style="115" customWidth="1"/>
    <col min="12038" max="12038" width="6.5703125" style="115" customWidth="1"/>
    <col min="12039" max="12039" width="14.140625" style="115" customWidth="1"/>
    <col min="12040" max="12042" width="13.5703125" style="115" customWidth="1"/>
    <col min="12043" max="12043" width="17.7109375" style="115" customWidth="1"/>
    <col min="12044" max="12044" width="13.85546875" style="115" bestFit="1" customWidth="1"/>
    <col min="12045" max="12045" width="13.7109375" style="115" bestFit="1" customWidth="1"/>
    <col min="12046" max="12290" width="11.42578125" style="115"/>
    <col min="12291" max="12291" width="5.7109375" style="115" customWidth="1"/>
    <col min="12292" max="12292" width="51.28515625" style="115" customWidth="1"/>
    <col min="12293" max="12293" width="11.42578125" style="115" customWidth="1"/>
    <col min="12294" max="12294" width="6.5703125" style="115" customWidth="1"/>
    <col min="12295" max="12295" width="14.140625" style="115" customWidth="1"/>
    <col min="12296" max="12298" width="13.5703125" style="115" customWidth="1"/>
    <col min="12299" max="12299" width="17.7109375" style="115" customWidth="1"/>
    <col min="12300" max="12300" width="13.85546875" style="115" bestFit="1" customWidth="1"/>
    <col min="12301" max="12301" width="13.7109375" style="115" bestFit="1" customWidth="1"/>
    <col min="12302" max="12546" width="11.42578125" style="115"/>
    <col min="12547" max="12547" width="5.7109375" style="115" customWidth="1"/>
    <col min="12548" max="12548" width="51.28515625" style="115" customWidth="1"/>
    <col min="12549" max="12549" width="11.42578125" style="115" customWidth="1"/>
    <col min="12550" max="12550" width="6.5703125" style="115" customWidth="1"/>
    <col min="12551" max="12551" width="14.140625" style="115" customWidth="1"/>
    <col min="12552" max="12554" width="13.5703125" style="115" customWidth="1"/>
    <col min="12555" max="12555" width="17.7109375" style="115" customWidth="1"/>
    <col min="12556" max="12556" width="13.85546875" style="115" bestFit="1" customWidth="1"/>
    <col min="12557" max="12557" width="13.7109375" style="115" bestFit="1" customWidth="1"/>
    <col min="12558" max="12802" width="11.42578125" style="115"/>
    <col min="12803" max="12803" width="5.7109375" style="115" customWidth="1"/>
    <col min="12804" max="12804" width="51.28515625" style="115" customWidth="1"/>
    <col min="12805" max="12805" width="11.42578125" style="115" customWidth="1"/>
    <col min="12806" max="12806" width="6.5703125" style="115" customWidth="1"/>
    <col min="12807" max="12807" width="14.140625" style="115" customWidth="1"/>
    <col min="12808" max="12810" width="13.5703125" style="115" customWidth="1"/>
    <col min="12811" max="12811" width="17.7109375" style="115" customWidth="1"/>
    <col min="12812" max="12812" width="13.85546875" style="115" bestFit="1" customWidth="1"/>
    <col min="12813" max="12813" width="13.7109375" style="115" bestFit="1" customWidth="1"/>
    <col min="12814" max="13058" width="11.42578125" style="115"/>
    <col min="13059" max="13059" width="5.7109375" style="115" customWidth="1"/>
    <col min="13060" max="13060" width="51.28515625" style="115" customWidth="1"/>
    <col min="13061" max="13061" width="11.42578125" style="115" customWidth="1"/>
    <col min="13062" max="13062" width="6.5703125" style="115" customWidth="1"/>
    <col min="13063" max="13063" width="14.140625" style="115" customWidth="1"/>
    <col min="13064" max="13066" width="13.5703125" style="115" customWidth="1"/>
    <col min="13067" max="13067" width="17.7109375" style="115" customWidth="1"/>
    <col min="13068" max="13068" width="13.85546875" style="115" bestFit="1" customWidth="1"/>
    <col min="13069" max="13069" width="13.7109375" style="115" bestFit="1" customWidth="1"/>
    <col min="13070" max="13314" width="11.42578125" style="115"/>
    <col min="13315" max="13315" width="5.7109375" style="115" customWidth="1"/>
    <col min="13316" max="13316" width="51.28515625" style="115" customWidth="1"/>
    <col min="13317" max="13317" width="11.42578125" style="115" customWidth="1"/>
    <col min="13318" max="13318" width="6.5703125" style="115" customWidth="1"/>
    <col min="13319" max="13319" width="14.140625" style="115" customWidth="1"/>
    <col min="13320" max="13322" width="13.5703125" style="115" customWidth="1"/>
    <col min="13323" max="13323" width="17.7109375" style="115" customWidth="1"/>
    <col min="13324" max="13324" width="13.85546875" style="115" bestFit="1" customWidth="1"/>
    <col min="13325" max="13325" width="13.7109375" style="115" bestFit="1" customWidth="1"/>
    <col min="13326" max="13570" width="11.42578125" style="115"/>
    <col min="13571" max="13571" width="5.7109375" style="115" customWidth="1"/>
    <col min="13572" max="13572" width="51.28515625" style="115" customWidth="1"/>
    <col min="13573" max="13573" width="11.42578125" style="115" customWidth="1"/>
    <col min="13574" max="13574" width="6.5703125" style="115" customWidth="1"/>
    <col min="13575" max="13575" width="14.140625" style="115" customWidth="1"/>
    <col min="13576" max="13578" width="13.5703125" style="115" customWidth="1"/>
    <col min="13579" max="13579" width="17.7109375" style="115" customWidth="1"/>
    <col min="13580" max="13580" width="13.85546875" style="115" bestFit="1" customWidth="1"/>
    <col min="13581" max="13581" width="13.7109375" style="115" bestFit="1" customWidth="1"/>
    <col min="13582" max="13826" width="11.42578125" style="115"/>
    <col min="13827" max="13827" width="5.7109375" style="115" customWidth="1"/>
    <col min="13828" max="13828" width="51.28515625" style="115" customWidth="1"/>
    <col min="13829" max="13829" width="11.42578125" style="115" customWidth="1"/>
    <col min="13830" max="13830" width="6.5703125" style="115" customWidth="1"/>
    <col min="13831" max="13831" width="14.140625" style="115" customWidth="1"/>
    <col min="13832" max="13834" width="13.5703125" style="115" customWidth="1"/>
    <col min="13835" max="13835" width="17.7109375" style="115" customWidth="1"/>
    <col min="13836" max="13836" width="13.85546875" style="115" bestFit="1" customWidth="1"/>
    <col min="13837" max="13837" width="13.7109375" style="115" bestFit="1" customWidth="1"/>
    <col min="13838" max="14082" width="11.42578125" style="115"/>
    <col min="14083" max="14083" width="5.7109375" style="115" customWidth="1"/>
    <col min="14084" max="14084" width="51.28515625" style="115" customWidth="1"/>
    <col min="14085" max="14085" width="11.42578125" style="115" customWidth="1"/>
    <col min="14086" max="14086" width="6.5703125" style="115" customWidth="1"/>
    <col min="14087" max="14087" width="14.140625" style="115" customWidth="1"/>
    <col min="14088" max="14090" width="13.5703125" style="115" customWidth="1"/>
    <col min="14091" max="14091" width="17.7109375" style="115" customWidth="1"/>
    <col min="14092" max="14092" width="13.85546875" style="115" bestFit="1" customWidth="1"/>
    <col min="14093" max="14093" width="13.7109375" style="115" bestFit="1" customWidth="1"/>
    <col min="14094" max="14338" width="11.42578125" style="115"/>
    <col min="14339" max="14339" width="5.7109375" style="115" customWidth="1"/>
    <col min="14340" max="14340" width="51.28515625" style="115" customWidth="1"/>
    <col min="14341" max="14341" width="11.42578125" style="115" customWidth="1"/>
    <col min="14342" max="14342" width="6.5703125" style="115" customWidth="1"/>
    <col min="14343" max="14343" width="14.140625" style="115" customWidth="1"/>
    <col min="14344" max="14346" width="13.5703125" style="115" customWidth="1"/>
    <col min="14347" max="14347" width="17.7109375" style="115" customWidth="1"/>
    <col min="14348" max="14348" width="13.85546875" style="115" bestFit="1" customWidth="1"/>
    <col min="14349" max="14349" width="13.7109375" style="115" bestFit="1" customWidth="1"/>
    <col min="14350" max="14594" width="11.42578125" style="115"/>
    <col min="14595" max="14595" width="5.7109375" style="115" customWidth="1"/>
    <col min="14596" max="14596" width="51.28515625" style="115" customWidth="1"/>
    <col min="14597" max="14597" width="11.42578125" style="115" customWidth="1"/>
    <col min="14598" max="14598" width="6.5703125" style="115" customWidth="1"/>
    <col min="14599" max="14599" width="14.140625" style="115" customWidth="1"/>
    <col min="14600" max="14602" width="13.5703125" style="115" customWidth="1"/>
    <col min="14603" max="14603" width="17.7109375" style="115" customWidth="1"/>
    <col min="14604" max="14604" width="13.85546875" style="115" bestFit="1" customWidth="1"/>
    <col min="14605" max="14605" width="13.7109375" style="115" bestFit="1" customWidth="1"/>
    <col min="14606" max="14850" width="11.42578125" style="115"/>
    <col min="14851" max="14851" width="5.7109375" style="115" customWidth="1"/>
    <col min="14852" max="14852" width="51.28515625" style="115" customWidth="1"/>
    <col min="14853" max="14853" width="11.42578125" style="115" customWidth="1"/>
    <col min="14854" max="14854" width="6.5703125" style="115" customWidth="1"/>
    <col min="14855" max="14855" width="14.140625" style="115" customWidth="1"/>
    <col min="14856" max="14858" width="13.5703125" style="115" customWidth="1"/>
    <col min="14859" max="14859" width="17.7109375" style="115" customWidth="1"/>
    <col min="14860" max="14860" width="13.85546875" style="115" bestFit="1" customWidth="1"/>
    <col min="14861" max="14861" width="13.7109375" style="115" bestFit="1" customWidth="1"/>
    <col min="14862" max="15106" width="11.42578125" style="115"/>
    <col min="15107" max="15107" width="5.7109375" style="115" customWidth="1"/>
    <col min="15108" max="15108" width="51.28515625" style="115" customWidth="1"/>
    <col min="15109" max="15109" width="11.42578125" style="115" customWidth="1"/>
    <col min="15110" max="15110" width="6.5703125" style="115" customWidth="1"/>
    <col min="15111" max="15111" width="14.140625" style="115" customWidth="1"/>
    <col min="15112" max="15114" width="13.5703125" style="115" customWidth="1"/>
    <col min="15115" max="15115" width="17.7109375" style="115" customWidth="1"/>
    <col min="15116" max="15116" width="13.85546875" style="115" bestFit="1" customWidth="1"/>
    <col min="15117" max="15117" width="13.7109375" style="115" bestFit="1" customWidth="1"/>
    <col min="15118" max="15362" width="11.42578125" style="115"/>
    <col min="15363" max="15363" width="5.7109375" style="115" customWidth="1"/>
    <col min="15364" max="15364" width="51.28515625" style="115" customWidth="1"/>
    <col min="15365" max="15365" width="11.42578125" style="115" customWidth="1"/>
    <col min="15366" max="15366" width="6.5703125" style="115" customWidth="1"/>
    <col min="15367" max="15367" width="14.140625" style="115" customWidth="1"/>
    <col min="15368" max="15370" width="13.5703125" style="115" customWidth="1"/>
    <col min="15371" max="15371" width="17.7109375" style="115" customWidth="1"/>
    <col min="15372" max="15372" width="13.85546875" style="115" bestFit="1" customWidth="1"/>
    <col min="15373" max="15373" width="13.7109375" style="115" bestFit="1" customWidth="1"/>
    <col min="15374" max="15618" width="11.42578125" style="115"/>
    <col min="15619" max="15619" width="5.7109375" style="115" customWidth="1"/>
    <col min="15620" max="15620" width="51.28515625" style="115" customWidth="1"/>
    <col min="15621" max="15621" width="11.42578125" style="115" customWidth="1"/>
    <col min="15622" max="15622" width="6.5703125" style="115" customWidth="1"/>
    <col min="15623" max="15623" width="14.140625" style="115" customWidth="1"/>
    <col min="15624" max="15626" width="13.5703125" style="115" customWidth="1"/>
    <col min="15627" max="15627" width="17.7109375" style="115" customWidth="1"/>
    <col min="15628" max="15628" width="13.85546875" style="115" bestFit="1" customWidth="1"/>
    <col min="15629" max="15629" width="13.7109375" style="115" bestFit="1" customWidth="1"/>
    <col min="15630" max="15874" width="11.42578125" style="115"/>
    <col min="15875" max="15875" width="5.7109375" style="115" customWidth="1"/>
    <col min="15876" max="15876" width="51.28515625" style="115" customWidth="1"/>
    <col min="15877" max="15877" width="11.42578125" style="115" customWidth="1"/>
    <col min="15878" max="15878" width="6.5703125" style="115" customWidth="1"/>
    <col min="15879" max="15879" width="14.140625" style="115" customWidth="1"/>
    <col min="15880" max="15882" width="13.5703125" style="115" customWidth="1"/>
    <col min="15883" max="15883" width="17.7109375" style="115" customWidth="1"/>
    <col min="15884" max="15884" width="13.85546875" style="115" bestFit="1" customWidth="1"/>
    <col min="15885" max="15885" width="13.7109375" style="115" bestFit="1" customWidth="1"/>
    <col min="15886" max="16130" width="11.42578125" style="115"/>
    <col min="16131" max="16131" width="5.7109375" style="115" customWidth="1"/>
    <col min="16132" max="16132" width="51.28515625" style="115" customWidth="1"/>
    <col min="16133" max="16133" width="11.42578125" style="115" customWidth="1"/>
    <col min="16134" max="16134" width="6.5703125" style="115" customWidth="1"/>
    <col min="16135" max="16135" width="14.140625" style="115" customWidth="1"/>
    <col min="16136" max="16138" width="13.5703125" style="115" customWidth="1"/>
    <col min="16139" max="16139" width="17.7109375" style="115" customWidth="1"/>
    <col min="16140" max="16140" width="13.85546875" style="115" bestFit="1" customWidth="1"/>
    <col min="16141" max="16141" width="13.7109375" style="115" bestFit="1" customWidth="1"/>
    <col min="16142" max="16384" width="11.42578125" style="115"/>
  </cols>
  <sheetData>
    <row r="1" spans="1:17" s="4" customFormat="1" x14ac:dyDescent="0.2">
      <c r="A1" s="123"/>
      <c r="B1" s="123"/>
      <c r="C1" s="123"/>
      <c r="D1" s="123"/>
      <c r="E1" s="123"/>
      <c r="F1" s="123"/>
      <c r="G1" s="1"/>
      <c r="H1" s="1"/>
      <c r="I1" s="2"/>
      <c r="J1" s="2"/>
      <c r="K1" s="3"/>
      <c r="L1" s="3"/>
    </row>
    <row r="2" spans="1:17" s="4" customFormat="1" x14ac:dyDescent="0.2">
      <c r="A2" s="123"/>
      <c r="B2" s="123"/>
      <c r="C2" s="123"/>
      <c r="D2" s="123"/>
      <c r="E2" s="123"/>
      <c r="F2" s="123"/>
      <c r="G2" s="1"/>
      <c r="H2" s="1"/>
      <c r="I2" s="2"/>
      <c r="J2" s="2"/>
      <c r="K2" s="3"/>
      <c r="L2" s="3"/>
    </row>
    <row r="3" spans="1:17" s="4" customFormat="1" x14ac:dyDescent="0.2">
      <c r="A3" s="123"/>
      <c r="B3" s="123"/>
      <c r="C3" s="123"/>
      <c r="D3" s="123"/>
      <c r="E3" s="123"/>
      <c r="F3" s="123"/>
      <c r="G3" s="1"/>
      <c r="H3" s="1"/>
      <c r="I3" s="2"/>
      <c r="J3" s="2"/>
      <c r="K3" s="3"/>
      <c r="L3" s="3"/>
    </row>
    <row r="4" spans="1:17" s="4" customFormat="1" x14ac:dyDescent="0.2">
      <c r="A4" s="123"/>
      <c r="B4" s="123"/>
      <c r="C4" s="123"/>
      <c r="D4" s="123"/>
      <c r="E4" s="123"/>
      <c r="F4" s="123"/>
      <c r="G4" s="1"/>
      <c r="H4" s="1"/>
      <c r="I4" s="2"/>
      <c r="J4" s="2"/>
      <c r="K4" s="3"/>
      <c r="L4" s="3"/>
    </row>
    <row r="5" spans="1:17" s="4" customFormat="1" x14ac:dyDescent="0.2">
      <c r="A5" s="128"/>
      <c r="B5" s="128"/>
      <c r="C5" s="128"/>
      <c r="D5" s="128"/>
      <c r="E5" s="128"/>
      <c r="F5" s="128"/>
      <c r="G5" s="1"/>
      <c r="H5" s="1"/>
      <c r="I5" s="2"/>
      <c r="J5" s="2"/>
      <c r="K5" s="3"/>
      <c r="L5" s="3"/>
    </row>
    <row r="6" spans="1:17" s="4" customFormat="1" x14ac:dyDescent="0.2">
      <c r="A6" s="129"/>
      <c r="B6" s="129"/>
      <c r="C6" s="128"/>
      <c r="D6" s="128"/>
      <c r="E6" s="128"/>
      <c r="F6" s="128"/>
      <c r="G6" s="1"/>
      <c r="H6" s="1"/>
      <c r="I6" s="2"/>
      <c r="J6" s="2"/>
      <c r="K6" s="3"/>
      <c r="L6" s="3"/>
    </row>
    <row r="7" spans="1:17" s="4" customFormat="1" ht="14.25" customHeight="1" x14ac:dyDescent="0.2">
      <c r="A7" s="130" t="s">
        <v>0</v>
      </c>
      <c r="B7" s="131"/>
      <c r="C7" s="131"/>
      <c r="D7" s="131"/>
      <c r="E7" s="131"/>
      <c r="F7" s="131"/>
      <c r="G7" s="5"/>
      <c r="H7" s="5"/>
      <c r="I7" s="2"/>
      <c r="J7" s="2"/>
      <c r="K7" s="3"/>
      <c r="L7" s="3"/>
    </row>
    <row r="8" spans="1:17" s="4" customFormat="1" x14ac:dyDescent="0.2">
      <c r="A8" s="132" t="s">
        <v>1</v>
      </c>
      <c r="B8" s="133"/>
      <c r="C8" s="133"/>
      <c r="D8" s="133"/>
      <c r="E8" s="134" t="s">
        <v>2</v>
      </c>
      <c r="F8" s="135"/>
      <c r="G8" s="5"/>
      <c r="H8" s="5"/>
      <c r="I8" s="2"/>
      <c r="J8" s="2"/>
      <c r="K8" s="3"/>
      <c r="L8" s="3"/>
    </row>
    <row r="9" spans="1:17" s="4" customFormat="1" x14ac:dyDescent="0.2">
      <c r="A9" s="136"/>
      <c r="B9" s="137"/>
      <c r="C9" s="137"/>
      <c r="D9" s="138"/>
      <c r="E9" s="139"/>
      <c r="F9" s="140"/>
      <c r="G9" s="6"/>
      <c r="H9" s="6"/>
      <c r="I9" s="2"/>
      <c r="J9" s="2"/>
      <c r="K9" s="3"/>
      <c r="L9" s="3"/>
    </row>
    <row r="10" spans="1:17" s="10" customFormat="1" x14ac:dyDescent="0.2">
      <c r="A10" s="182" t="s">
        <v>3</v>
      </c>
      <c r="B10" s="182" t="s">
        <v>4</v>
      </c>
      <c r="C10" s="183" t="s">
        <v>5</v>
      </c>
      <c r="D10" s="182" t="s">
        <v>6</v>
      </c>
      <c r="E10" s="142" t="s">
        <v>7</v>
      </c>
      <c r="F10" s="141" t="s">
        <v>8</v>
      </c>
      <c r="G10" s="7"/>
      <c r="H10" s="7"/>
      <c r="I10" s="8"/>
      <c r="J10" s="8"/>
      <c r="K10" s="9"/>
      <c r="L10" s="9"/>
    </row>
    <row r="11" spans="1:17" s="4" customFormat="1" ht="3.75" customHeight="1" x14ac:dyDescent="0.2">
      <c r="A11" s="184"/>
      <c r="B11" s="184"/>
      <c r="C11" s="185"/>
      <c r="D11" s="184"/>
      <c r="E11" s="144"/>
      <c r="F11" s="143"/>
      <c r="G11" s="11"/>
      <c r="H11" s="11"/>
      <c r="I11" s="2"/>
      <c r="J11" s="2"/>
      <c r="K11" s="3"/>
      <c r="L11" s="3"/>
    </row>
    <row r="12" spans="1:17" s="16" customFormat="1" x14ac:dyDescent="0.2">
      <c r="A12" s="184"/>
      <c r="B12" s="186"/>
      <c r="C12" s="187"/>
      <c r="D12" s="188"/>
      <c r="E12" s="145"/>
      <c r="F12" s="146"/>
      <c r="G12" s="12"/>
      <c r="H12" s="12"/>
      <c r="I12" s="2"/>
      <c r="J12" s="13"/>
      <c r="K12" s="14"/>
      <c r="L12" s="3"/>
      <c r="M12" s="15"/>
      <c r="N12" s="15"/>
    </row>
    <row r="13" spans="1:17" s="20" customFormat="1" ht="25.5" x14ac:dyDescent="0.2">
      <c r="A13" s="189" t="s">
        <v>9</v>
      </c>
      <c r="B13" s="190" t="s">
        <v>10</v>
      </c>
      <c r="C13" s="191"/>
      <c r="D13" s="192"/>
      <c r="E13" s="147"/>
      <c r="F13" s="148">
        <f t="shared" ref="F13" si="0">ROUND(E13*C13,2)</f>
        <v>0</v>
      </c>
      <c r="G13" s="17"/>
      <c r="H13" s="17"/>
      <c r="I13" s="18"/>
      <c r="J13" s="19"/>
      <c r="L13" s="21"/>
      <c r="Q13" s="22"/>
    </row>
    <row r="14" spans="1:17" s="20" customFormat="1" x14ac:dyDescent="0.2">
      <c r="A14" s="189"/>
      <c r="B14" s="190"/>
      <c r="C14" s="191"/>
      <c r="D14" s="192"/>
      <c r="E14" s="147"/>
      <c r="F14" s="148"/>
      <c r="G14" s="17"/>
      <c r="H14" s="17"/>
      <c r="I14" s="18"/>
      <c r="J14" s="19"/>
      <c r="L14" s="23"/>
      <c r="Q14" s="22"/>
    </row>
    <row r="15" spans="1:17" s="20" customFormat="1" x14ac:dyDescent="0.2">
      <c r="A15" s="189">
        <v>1</v>
      </c>
      <c r="B15" s="190" t="s">
        <v>11</v>
      </c>
      <c r="C15" s="191"/>
      <c r="D15" s="192"/>
      <c r="E15" s="147"/>
      <c r="F15" s="148"/>
      <c r="G15" s="17"/>
      <c r="H15" s="17"/>
      <c r="I15" s="18"/>
      <c r="J15" s="19"/>
      <c r="L15" s="23"/>
      <c r="Q15" s="22"/>
    </row>
    <row r="16" spans="1:17" s="20" customFormat="1" x14ac:dyDescent="0.2">
      <c r="A16" s="193">
        <v>1.1000000000000001</v>
      </c>
      <c r="B16" s="194" t="s">
        <v>12</v>
      </c>
      <c r="C16" s="195">
        <v>1</v>
      </c>
      <c r="D16" s="196" t="s">
        <v>13</v>
      </c>
      <c r="E16" s="149"/>
      <c r="F16" s="150">
        <f>+E16*C16</f>
        <v>0</v>
      </c>
      <c r="G16" s="17"/>
      <c r="H16" s="17"/>
      <c r="I16" s="18"/>
      <c r="J16" s="19"/>
      <c r="L16" s="23"/>
      <c r="Q16" s="22"/>
    </row>
    <row r="17" spans="1:17" s="20" customFormat="1" x14ac:dyDescent="0.2">
      <c r="A17" s="193">
        <v>1.2</v>
      </c>
      <c r="B17" s="194" t="s">
        <v>14</v>
      </c>
      <c r="C17" s="195">
        <v>4</v>
      </c>
      <c r="D17" s="196" t="s">
        <v>15</v>
      </c>
      <c r="E17" s="149"/>
      <c r="F17" s="150">
        <f t="shared" ref="F17:F80" si="1">+E17*C17</f>
        <v>0</v>
      </c>
      <c r="G17" s="17"/>
      <c r="H17" s="17"/>
      <c r="I17" s="18"/>
      <c r="J17" s="19"/>
      <c r="L17" s="23"/>
      <c r="Q17" s="22"/>
    </row>
    <row r="18" spans="1:17" s="20" customFormat="1" x14ac:dyDescent="0.2">
      <c r="A18" s="193">
        <v>1.3</v>
      </c>
      <c r="B18" s="194" t="s">
        <v>16</v>
      </c>
      <c r="C18" s="195">
        <v>1</v>
      </c>
      <c r="D18" s="196" t="s">
        <v>13</v>
      </c>
      <c r="E18" s="149"/>
      <c r="F18" s="150">
        <f t="shared" si="1"/>
        <v>0</v>
      </c>
      <c r="G18" s="17"/>
      <c r="H18" s="17"/>
      <c r="I18" s="18"/>
      <c r="J18" s="19"/>
      <c r="L18" s="23"/>
      <c r="Q18" s="22"/>
    </row>
    <row r="19" spans="1:17" s="20" customFormat="1" x14ac:dyDescent="0.2">
      <c r="A19" s="189"/>
      <c r="B19" s="190"/>
      <c r="C19" s="191"/>
      <c r="D19" s="192"/>
      <c r="E19" s="147"/>
      <c r="F19" s="150">
        <f t="shared" si="1"/>
        <v>0</v>
      </c>
      <c r="G19" s="17"/>
      <c r="H19" s="17"/>
      <c r="I19" s="18"/>
      <c r="J19" s="19"/>
      <c r="L19" s="23"/>
      <c r="Q19" s="22"/>
    </row>
    <row r="20" spans="1:17" s="20" customFormat="1" x14ac:dyDescent="0.2">
      <c r="A20" s="189">
        <v>2</v>
      </c>
      <c r="B20" s="197" t="s">
        <v>17</v>
      </c>
      <c r="C20" s="198"/>
      <c r="D20" s="199"/>
      <c r="E20" s="151"/>
      <c r="F20" s="150">
        <f t="shared" si="1"/>
        <v>0</v>
      </c>
      <c r="G20" s="17"/>
      <c r="H20" s="17"/>
      <c r="I20" s="18"/>
      <c r="J20" s="19"/>
      <c r="L20" s="23"/>
      <c r="Q20" s="22"/>
    </row>
    <row r="21" spans="1:17" s="20" customFormat="1" x14ac:dyDescent="0.2">
      <c r="A21" s="193">
        <v>2.1</v>
      </c>
      <c r="B21" s="200" t="s">
        <v>18</v>
      </c>
      <c r="C21" s="201">
        <v>4</v>
      </c>
      <c r="D21" s="196" t="s">
        <v>15</v>
      </c>
      <c r="E21" s="24"/>
      <c r="F21" s="150">
        <f t="shared" si="1"/>
        <v>0</v>
      </c>
      <c r="G21" s="17"/>
      <c r="H21" s="17"/>
      <c r="I21" s="18"/>
      <c r="J21" s="19"/>
      <c r="L21" s="23"/>
      <c r="Q21" s="22"/>
    </row>
    <row r="22" spans="1:17" s="20" customFormat="1" x14ac:dyDescent="0.2">
      <c r="A22" s="189"/>
      <c r="B22" s="200"/>
      <c r="C22" s="201"/>
      <c r="D22" s="196"/>
      <c r="E22" s="24"/>
      <c r="F22" s="150">
        <f t="shared" si="1"/>
        <v>0</v>
      </c>
      <c r="G22" s="17"/>
      <c r="H22" s="17"/>
      <c r="I22" s="18"/>
      <c r="J22" s="19"/>
      <c r="L22" s="23"/>
      <c r="Q22" s="22"/>
    </row>
    <row r="23" spans="1:17" s="20" customFormat="1" x14ac:dyDescent="0.2">
      <c r="A23" s="189">
        <v>3</v>
      </c>
      <c r="B23" s="202" t="s">
        <v>19</v>
      </c>
      <c r="C23" s="201"/>
      <c r="D23" s="196"/>
      <c r="E23" s="24"/>
      <c r="F23" s="150">
        <f t="shared" si="1"/>
        <v>0</v>
      </c>
      <c r="G23" s="17"/>
      <c r="H23" s="17"/>
      <c r="I23" s="18"/>
      <c r="J23" s="19"/>
      <c r="L23" s="23"/>
      <c r="Q23" s="22"/>
    </row>
    <row r="24" spans="1:17" s="20" customFormat="1" x14ac:dyDescent="0.2">
      <c r="A24" s="193">
        <v>3.1</v>
      </c>
      <c r="B24" s="200" t="s">
        <v>20</v>
      </c>
      <c r="C24" s="201">
        <v>4</v>
      </c>
      <c r="D24" s="196" t="s">
        <v>15</v>
      </c>
      <c r="E24" s="24"/>
      <c r="F24" s="150">
        <f t="shared" si="1"/>
        <v>0</v>
      </c>
      <c r="G24" s="17"/>
      <c r="H24" s="17"/>
      <c r="I24" s="18"/>
      <c r="J24" s="19"/>
      <c r="L24" s="23"/>
      <c r="Q24" s="22"/>
    </row>
    <row r="25" spans="1:17" s="20" customFormat="1" x14ac:dyDescent="0.2">
      <c r="A25" s="193">
        <v>3.2</v>
      </c>
      <c r="B25" s="200" t="s">
        <v>21</v>
      </c>
      <c r="C25" s="201">
        <v>4</v>
      </c>
      <c r="D25" s="196" t="s">
        <v>15</v>
      </c>
      <c r="E25" s="24"/>
      <c r="F25" s="150">
        <f t="shared" si="1"/>
        <v>0</v>
      </c>
      <c r="G25" s="17"/>
      <c r="H25" s="17"/>
      <c r="I25" s="18"/>
      <c r="J25" s="19"/>
      <c r="L25" s="23"/>
      <c r="Q25" s="22"/>
    </row>
    <row r="26" spans="1:17" s="20" customFormat="1" x14ac:dyDescent="0.2">
      <c r="A26" s="189"/>
      <c r="B26" s="200"/>
      <c r="C26" s="201"/>
      <c r="D26" s="196"/>
      <c r="E26" s="24"/>
      <c r="F26" s="150">
        <f t="shared" si="1"/>
        <v>0</v>
      </c>
      <c r="G26" s="17"/>
      <c r="H26" s="17"/>
      <c r="I26" s="18"/>
      <c r="J26" s="19"/>
      <c r="L26" s="23"/>
      <c r="Q26" s="22"/>
    </row>
    <row r="27" spans="1:17" s="20" customFormat="1" ht="25.5" customHeight="1" x14ac:dyDescent="0.2">
      <c r="A27" s="203">
        <v>4</v>
      </c>
      <c r="B27" s="204" t="s">
        <v>22</v>
      </c>
      <c r="C27" s="205">
        <v>1</v>
      </c>
      <c r="D27" s="196" t="s">
        <v>23</v>
      </c>
      <c r="E27" s="149"/>
      <c r="F27" s="150">
        <f t="shared" si="1"/>
        <v>0</v>
      </c>
      <c r="G27" s="17"/>
      <c r="H27" s="25"/>
      <c r="I27" s="18"/>
      <c r="J27" s="19"/>
      <c r="P27" s="26"/>
    </row>
    <row r="28" spans="1:17" s="20" customFormat="1" x14ac:dyDescent="0.2">
      <c r="A28" s="206">
        <v>4.0999999999999996</v>
      </c>
      <c r="B28" s="200" t="s">
        <v>24</v>
      </c>
      <c r="C28" s="207">
        <v>1</v>
      </c>
      <c r="D28" s="196" t="s">
        <v>23</v>
      </c>
      <c r="E28" s="149"/>
      <c r="F28" s="150">
        <f t="shared" si="1"/>
        <v>0</v>
      </c>
      <c r="G28" s="17"/>
      <c r="H28" s="25"/>
      <c r="I28" s="18"/>
      <c r="J28" s="19"/>
      <c r="P28" s="26"/>
    </row>
    <row r="29" spans="1:17" s="20" customFormat="1" x14ac:dyDescent="0.2">
      <c r="A29" s="206">
        <v>4.2</v>
      </c>
      <c r="B29" s="200" t="s">
        <v>25</v>
      </c>
      <c r="C29" s="208">
        <v>1</v>
      </c>
      <c r="D29" s="196" t="s">
        <v>23</v>
      </c>
      <c r="E29" s="149"/>
      <c r="F29" s="150">
        <f t="shared" si="1"/>
        <v>0</v>
      </c>
      <c r="G29" s="17"/>
      <c r="H29" s="25"/>
      <c r="I29" s="18"/>
      <c r="J29" s="19"/>
      <c r="P29" s="26"/>
    </row>
    <row r="30" spans="1:17" s="20" customFormat="1" x14ac:dyDescent="0.2">
      <c r="A30" s="206">
        <v>4.3</v>
      </c>
      <c r="B30" s="200" t="s">
        <v>26</v>
      </c>
      <c r="C30" s="208">
        <v>1</v>
      </c>
      <c r="D30" s="196" t="s">
        <v>23</v>
      </c>
      <c r="E30" s="149"/>
      <c r="F30" s="150">
        <f t="shared" si="1"/>
        <v>0</v>
      </c>
      <c r="G30" s="17"/>
      <c r="H30" s="25"/>
      <c r="I30" s="18"/>
      <c r="J30" s="19"/>
      <c r="P30" s="26"/>
    </row>
    <row r="31" spans="1:17" s="20" customFormat="1" x14ac:dyDescent="0.2">
      <c r="A31" s="206">
        <v>4.4000000000000004</v>
      </c>
      <c r="B31" s="209" t="s">
        <v>27</v>
      </c>
      <c r="C31" s="205">
        <v>1</v>
      </c>
      <c r="D31" s="196" t="s">
        <v>23</v>
      </c>
      <c r="E31" s="149"/>
      <c r="F31" s="150">
        <f t="shared" si="1"/>
        <v>0</v>
      </c>
      <c r="G31" s="17"/>
      <c r="H31" s="25"/>
      <c r="I31" s="18"/>
      <c r="J31" s="19"/>
      <c r="P31" s="26"/>
    </row>
    <row r="32" spans="1:17" s="29" customFormat="1" x14ac:dyDescent="0.2">
      <c r="A32" s="206">
        <v>4.5</v>
      </c>
      <c r="B32" s="200" t="s">
        <v>28</v>
      </c>
      <c r="C32" s="208">
        <v>2</v>
      </c>
      <c r="D32" s="196" t="s">
        <v>23</v>
      </c>
      <c r="E32" s="149"/>
      <c r="F32" s="150">
        <f t="shared" si="1"/>
        <v>0</v>
      </c>
      <c r="G32" s="17"/>
      <c r="H32" s="25"/>
      <c r="I32" s="27"/>
      <c r="J32" s="28"/>
      <c r="L32" s="30"/>
      <c r="M32" s="30"/>
      <c r="P32" s="31"/>
    </row>
    <row r="33" spans="1:14" s="34" customFormat="1" ht="13.5" customHeight="1" x14ac:dyDescent="0.2">
      <c r="A33" s="206">
        <v>4.5999999999999996</v>
      </c>
      <c r="B33" s="200" t="s">
        <v>29</v>
      </c>
      <c r="C33" s="208">
        <v>3</v>
      </c>
      <c r="D33" s="196" t="s">
        <v>23</v>
      </c>
      <c r="E33" s="149"/>
      <c r="F33" s="150">
        <f t="shared" si="1"/>
        <v>0</v>
      </c>
      <c r="G33" s="17"/>
      <c r="H33" s="25"/>
      <c r="I33" s="32"/>
      <c r="J33" s="33"/>
      <c r="L33" s="35"/>
      <c r="M33" s="35"/>
    </row>
    <row r="34" spans="1:14" s="29" customFormat="1" ht="12.75" customHeight="1" x14ac:dyDescent="0.2">
      <c r="A34" s="206">
        <v>4.7</v>
      </c>
      <c r="B34" s="200" t="s">
        <v>30</v>
      </c>
      <c r="C34" s="208">
        <v>1</v>
      </c>
      <c r="D34" s="196" t="s">
        <v>23</v>
      </c>
      <c r="E34" s="149"/>
      <c r="F34" s="150">
        <f t="shared" si="1"/>
        <v>0</v>
      </c>
      <c r="G34" s="17"/>
      <c r="H34" s="25"/>
      <c r="I34" s="27"/>
      <c r="J34" s="28"/>
      <c r="L34" s="30"/>
      <c r="M34" s="30"/>
    </row>
    <row r="35" spans="1:14" s="29" customFormat="1" ht="12.75" customHeight="1" x14ac:dyDescent="0.2">
      <c r="A35" s="206">
        <v>4.8</v>
      </c>
      <c r="B35" s="200" t="s">
        <v>31</v>
      </c>
      <c r="C35" s="208">
        <v>3</v>
      </c>
      <c r="D35" s="196" t="s">
        <v>23</v>
      </c>
      <c r="E35" s="149"/>
      <c r="F35" s="150">
        <f t="shared" si="1"/>
        <v>0</v>
      </c>
      <c r="G35" s="17"/>
      <c r="H35" s="25"/>
      <c r="I35" s="27"/>
      <c r="J35" s="28"/>
      <c r="L35" s="30"/>
      <c r="M35" s="30"/>
    </row>
    <row r="36" spans="1:14" s="29" customFormat="1" ht="12.75" customHeight="1" x14ac:dyDescent="0.2">
      <c r="A36" s="206"/>
      <c r="B36" s="200"/>
      <c r="C36" s="208"/>
      <c r="D36" s="196"/>
      <c r="E36" s="149"/>
      <c r="F36" s="150">
        <f t="shared" si="1"/>
        <v>0</v>
      </c>
      <c r="G36" s="17"/>
      <c r="H36" s="25"/>
      <c r="I36" s="27"/>
      <c r="J36" s="28"/>
      <c r="L36" s="30"/>
      <c r="M36" s="30"/>
    </row>
    <row r="37" spans="1:14" s="29" customFormat="1" ht="25.5" x14ac:dyDescent="0.2">
      <c r="A37" s="210">
        <v>5</v>
      </c>
      <c r="B37" s="211" t="s">
        <v>32</v>
      </c>
      <c r="C37" s="208">
        <v>1</v>
      </c>
      <c r="D37" s="196" t="s">
        <v>23</v>
      </c>
      <c r="E37" s="149"/>
      <c r="F37" s="150">
        <f t="shared" si="1"/>
        <v>0</v>
      </c>
      <c r="G37" s="17"/>
      <c r="H37" s="25"/>
      <c r="I37" s="27"/>
      <c r="J37" s="28"/>
      <c r="L37" s="30"/>
      <c r="M37" s="30"/>
    </row>
    <row r="38" spans="1:14" s="29" customFormat="1" ht="12.75" customHeight="1" x14ac:dyDescent="0.2">
      <c r="A38" s="210"/>
      <c r="B38" s="200"/>
      <c r="C38" s="208"/>
      <c r="D38" s="196"/>
      <c r="E38" s="149"/>
      <c r="F38" s="150">
        <f t="shared" si="1"/>
        <v>0</v>
      </c>
      <c r="G38" s="17"/>
      <c r="H38" s="25"/>
      <c r="I38" s="27"/>
      <c r="J38" s="28"/>
      <c r="L38" s="30"/>
      <c r="M38" s="30"/>
    </row>
    <row r="39" spans="1:14" s="29" customFormat="1" ht="12.75" customHeight="1" x14ac:dyDescent="0.2">
      <c r="A39" s="210">
        <v>6</v>
      </c>
      <c r="B39" s="200" t="s">
        <v>33</v>
      </c>
      <c r="C39" s="208">
        <v>1</v>
      </c>
      <c r="D39" s="196" t="s">
        <v>13</v>
      </c>
      <c r="E39" s="149"/>
      <c r="F39" s="150">
        <f t="shared" si="1"/>
        <v>0</v>
      </c>
      <c r="G39" s="17"/>
      <c r="H39" s="25"/>
      <c r="I39" s="27"/>
      <c r="J39" s="28"/>
      <c r="L39" s="30"/>
      <c r="M39" s="30"/>
    </row>
    <row r="40" spans="1:14" s="29" customFormat="1" ht="12.75" customHeight="1" x14ac:dyDescent="0.2">
      <c r="A40" s="210"/>
      <c r="B40" s="200"/>
      <c r="C40" s="208"/>
      <c r="D40" s="196"/>
      <c r="E40" s="149"/>
      <c r="F40" s="150">
        <f t="shared" si="1"/>
        <v>0</v>
      </c>
      <c r="G40" s="17"/>
      <c r="H40" s="25"/>
      <c r="I40" s="27"/>
      <c r="J40" s="28"/>
      <c r="L40" s="30"/>
      <c r="M40" s="30"/>
    </row>
    <row r="41" spans="1:14" s="29" customFormat="1" ht="12.75" customHeight="1" x14ac:dyDescent="0.2">
      <c r="A41" s="210">
        <v>7</v>
      </c>
      <c r="B41" s="200" t="s">
        <v>34</v>
      </c>
      <c r="C41" s="208">
        <v>1</v>
      </c>
      <c r="D41" s="196" t="s">
        <v>23</v>
      </c>
      <c r="E41" s="149"/>
      <c r="F41" s="150">
        <f t="shared" si="1"/>
        <v>0</v>
      </c>
      <c r="G41" s="17"/>
      <c r="H41" s="25"/>
      <c r="I41" s="27"/>
      <c r="J41" s="28"/>
      <c r="L41" s="30"/>
      <c r="M41" s="30"/>
    </row>
    <row r="42" spans="1:14" s="36" customFormat="1" ht="12.75" customHeight="1" x14ac:dyDescent="0.2">
      <c r="A42" s="212"/>
      <c r="B42" s="212" t="s">
        <v>35</v>
      </c>
      <c r="C42" s="213"/>
      <c r="D42" s="214"/>
      <c r="E42" s="152"/>
      <c r="F42" s="152">
        <f>SUM(F16:F41)</f>
        <v>0</v>
      </c>
      <c r="G42" s="17"/>
    </row>
    <row r="43" spans="1:14" s="16" customFormat="1" x14ac:dyDescent="0.2">
      <c r="A43" s="215"/>
      <c r="B43" s="215"/>
      <c r="C43" s="205"/>
      <c r="D43" s="188"/>
      <c r="E43" s="149"/>
      <c r="F43" s="150"/>
      <c r="G43" s="17"/>
      <c r="H43" s="25"/>
      <c r="I43" s="2"/>
      <c r="J43" s="2"/>
      <c r="K43" s="3"/>
      <c r="L43" s="3"/>
      <c r="M43" s="15"/>
      <c r="N43" s="15"/>
    </row>
    <row r="44" spans="1:14" s="16" customFormat="1" x14ac:dyDescent="0.2">
      <c r="A44" s="216" t="s">
        <v>36</v>
      </c>
      <c r="B44" s="217" t="s">
        <v>37</v>
      </c>
      <c r="C44" s="205"/>
      <c r="D44" s="188"/>
      <c r="E44" s="149"/>
      <c r="F44" s="150">
        <f t="shared" si="1"/>
        <v>0</v>
      </c>
      <c r="G44" s="17"/>
      <c r="H44" s="25"/>
      <c r="I44" s="2"/>
      <c r="J44" s="2"/>
      <c r="K44" s="3"/>
      <c r="L44" s="3"/>
      <c r="M44" s="15"/>
      <c r="N44" s="15"/>
    </row>
    <row r="45" spans="1:14" s="16" customFormat="1" x14ac:dyDescent="0.2">
      <c r="A45" s="215"/>
      <c r="B45" s="215"/>
      <c r="C45" s="205"/>
      <c r="D45" s="188"/>
      <c r="E45" s="149"/>
      <c r="F45" s="150">
        <f t="shared" si="1"/>
        <v>0</v>
      </c>
      <c r="G45" s="17"/>
      <c r="H45" s="25"/>
      <c r="I45" s="2"/>
      <c r="J45" s="2"/>
      <c r="K45" s="3"/>
      <c r="L45" s="3"/>
      <c r="M45" s="15"/>
      <c r="N45" s="15"/>
    </row>
    <row r="46" spans="1:14" s="16" customFormat="1" x14ac:dyDescent="0.2">
      <c r="A46" s="218">
        <v>1</v>
      </c>
      <c r="B46" s="219" t="s">
        <v>38</v>
      </c>
      <c r="C46" s="205">
        <v>21027</v>
      </c>
      <c r="D46" s="220" t="s">
        <v>39</v>
      </c>
      <c r="E46" s="149"/>
      <c r="F46" s="150">
        <f t="shared" si="1"/>
        <v>0</v>
      </c>
      <c r="G46" s="17"/>
      <c r="H46" s="25"/>
      <c r="I46" s="2"/>
      <c r="J46" s="37"/>
      <c r="K46" s="38"/>
    </row>
    <row r="47" spans="1:14" s="16" customFormat="1" x14ac:dyDescent="0.2">
      <c r="A47" s="221"/>
      <c r="B47" s="215"/>
      <c r="C47" s="205"/>
      <c r="D47" s="220"/>
      <c r="E47" s="149"/>
      <c r="F47" s="150">
        <f t="shared" si="1"/>
        <v>0</v>
      </c>
      <c r="G47" s="17"/>
      <c r="H47" s="25"/>
      <c r="I47" s="2"/>
      <c r="J47" s="2"/>
      <c r="K47" s="38"/>
    </row>
    <row r="48" spans="1:14" s="39" customFormat="1" x14ac:dyDescent="0.2">
      <c r="A48" s="222">
        <v>2</v>
      </c>
      <c r="B48" s="223" t="s">
        <v>40</v>
      </c>
      <c r="C48" s="205"/>
      <c r="D48" s="224"/>
      <c r="E48" s="149"/>
      <c r="F48" s="150">
        <f t="shared" si="1"/>
        <v>0</v>
      </c>
      <c r="G48" s="17"/>
      <c r="H48" s="25"/>
      <c r="I48" s="33"/>
    </row>
    <row r="49" spans="1:19" s="39" customFormat="1" x14ac:dyDescent="0.2">
      <c r="A49" s="225">
        <v>2.1</v>
      </c>
      <c r="B49" s="226" t="s">
        <v>41</v>
      </c>
      <c r="C49" s="195">
        <v>27648</v>
      </c>
      <c r="D49" s="220" t="s">
        <v>39</v>
      </c>
      <c r="E49" s="149"/>
      <c r="F49" s="150">
        <f t="shared" si="1"/>
        <v>0</v>
      </c>
      <c r="G49" s="17"/>
      <c r="H49" s="25"/>
      <c r="I49" s="40"/>
      <c r="J49" s="40"/>
    </row>
    <row r="50" spans="1:19" s="39" customFormat="1" x14ac:dyDescent="0.2">
      <c r="A50" s="193">
        <v>2.2000000000000002</v>
      </c>
      <c r="B50" s="226" t="s">
        <v>42</v>
      </c>
      <c r="C50" s="195">
        <v>10368</v>
      </c>
      <c r="D50" s="196" t="s">
        <v>43</v>
      </c>
      <c r="E50" s="149"/>
      <c r="F50" s="150">
        <f t="shared" si="1"/>
        <v>0</v>
      </c>
      <c r="G50" s="17"/>
      <c r="H50" s="25"/>
      <c r="I50" s="40"/>
      <c r="J50" s="40"/>
    </row>
    <row r="51" spans="1:19" s="39" customFormat="1" x14ac:dyDescent="0.2">
      <c r="A51" s="225">
        <v>2.2999999999999998</v>
      </c>
      <c r="B51" s="226" t="s">
        <v>44</v>
      </c>
      <c r="C51" s="195">
        <v>673.92</v>
      </c>
      <c r="D51" s="196" t="s">
        <v>45</v>
      </c>
      <c r="E51" s="149"/>
      <c r="F51" s="150">
        <f t="shared" si="1"/>
        <v>0</v>
      </c>
      <c r="G51" s="17"/>
      <c r="H51" s="25"/>
      <c r="I51" s="40"/>
      <c r="J51" s="40"/>
    </row>
    <row r="52" spans="1:19" s="40" customFormat="1" x14ac:dyDescent="0.2">
      <c r="A52" s="217"/>
      <c r="B52" s="227"/>
      <c r="C52" s="205"/>
      <c r="D52" s="224"/>
      <c r="E52" s="149"/>
      <c r="F52" s="150">
        <f t="shared" si="1"/>
        <v>0</v>
      </c>
      <c r="G52" s="17"/>
      <c r="H52" s="25"/>
      <c r="I52" s="2"/>
    </row>
    <row r="53" spans="1:19" s="40" customFormat="1" x14ac:dyDescent="0.2">
      <c r="A53" s="228">
        <v>3</v>
      </c>
      <c r="B53" s="228" t="s">
        <v>46</v>
      </c>
      <c r="C53" s="229"/>
      <c r="D53" s="230"/>
      <c r="E53" s="153"/>
      <c r="F53" s="150">
        <f t="shared" si="1"/>
        <v>0</v>
      </c>
      <c r="G53" s="17"/>
      <c r="H53" s="25"/>
      <c r="I53" s="2"/>
    </row>
    <row r="54" spans="1:19" s="40" customFormat="1" ht="14.25" x14ac:dyDescent="0.2">
      <c r="A54" s="217">
        <v>3.1</v>
      </c>
      <c r="B54" s="202" t="s">
        <v>47</v>
      </c>
      <c r="C54" s="205"/>
      <c r="D54" s="224"/>
      <c r="E54" s="149"/>
      <c r="F54" s="150">
        <f t="shared" si="1"/>
        <v>0</v>
      </c>
      <c r="G54" s="17"/>
      <c r="H54" s="25"/>
      <c r="I54" s="2"/>
      <c r="K54" s="33"/>
    </row>
    <row r="55" spans="1:19" s="40" customFormat="1" ht="13.5" customHeight="1" x14ac:dyDescent="0.2">
      <c r="A55" s="231" t="s">
        <v>48</v>
      </c>
      <c r="B55" s="200" t="s">
        <v>49</v>
      </c>
      <c r="C55" s="205">
        <v>11203.06</v>
      </c>
      <c r="D55" s="196" t="s">
        <v>45</v>
      </c>
      <c r="E55" s="149"/>
      <c r="F55" s="150">
        <f t="shared" si="1"/>
        <v>0</v>
      </c>
      <c r="G55" s="17"/>
      <c r="H55" s="25"/>
      <c r="I55" s="2"/>
      <c r="K55" s="33"/>
    </row>
    <row r="56" spans="1:19" s="40" customFormat="1" x14ac:dyDescent="0.2">
      <c r="A56" s="231" t="s">
        <v>50</v>
      </c>
      <c r="B56" s="200" t="s">
        <v>51</v>
      </c>
      <c r="C56" s="205">
        <v>4801.3100000000004</v>
      </c>
      <c r="D56" s="196" t="s">
        <v>45</v>
      </c>
      <c r="E56" s="149"/>
      <c r="F56" s="150">
        <f t="shared" si="1"/>
        <v>0</v>
      </c>
      <c r="G56" s="17"/>
      <c r="H56" s="25"/>
      <c r="I56" s="2"/>
      <c r="K56" s="33"/>
    </row>
    <row r="57" spans="1:19" s="41" customFormat="1" ht="14.25" customHeight="1" x14ac:dyDescent="0.2">
      <c r="A57" s="231" t="s">
        <v>52</v>
      </c>
      <c r="B57" s="226" t="s">
        <v>53</v>
      </c>
      <c r="C57" s="205">
        <v>15770.25</v>
      </c>
      <c r="D57" s="196" t="s">
        <v>43</v>
      </c>
      <c r="E57" s="154"/>
      <c r="F57" s="150">
        <f t="shared" si="1"/>
        <v>0</v>
      </c>
      <c r="G57" s="17"/>
      <c r="I57" s="42"/>
    </row>
    <row r="58" spans="1:19" s="40" customFormat="1" x14ac:dyDescent="0.2">
      <c r="A58" s="231" t="s">
        <v>54</v>
      </c>
      <c r="B58" s="232" t="s">
        <v>55</v>
      </c>
      <c r="C58" s="205">
        <v>1293.6199999999999</v>
      </c>
      <c r="D58" s="196" t="s">
        <v>45</v>
      </c>
      <c r="E58" s="149"/>
      <c r="F58" s="150">
        <f t="shared" si="1"/>
        <v>0</v>
      </c>
      <c r="G58" s="17"/>
      <c r="H58" s="25"/>
      <c r="I58" s="2"/>
      <c r="K58" s="33"/>
    </row>
    <row r="59" spans="1:19" s="46" customFormat="1" ht="14.25" customHeight="1" x14ac:dyDescent="0.2">
      <c r="A59" s="231" t="s">
        <v>56</v>
      </c>
      <c r="B59" s="200" t="s">
        <v>57</v>
      </c>
      <c r="C59" s="233">
        <v>5761.57</v>
      </c>
      <c r="D59" s="196" t="s">
        <v>45</v>
      </c>
      <c r="E59" s="155"/>
      <c r="F59" s="150">
        <f t="shared" si="1"/>
        <v>0</v>
      </c>
      <c r="G59" s="17"/>
      <c r="H59" s="25"/>
      <c r="I59" s="43"/>
      <c r="J59" s="44"/>
      <c r="K59" s="45"/>
    </row>
    <row r="60" spans="1:19" s="46" customFormat="1" ht="25.5" customHeight="1" x14ac:dyDescent="0.2">
      <c r="A60" s="231" t="s">
        <v>58</v>
      </c>
      <c r="B60" s="211" t="s">
        <v>59</v>
      </c>
      <c r="C60" s="234">
        <v>13808.54</v>
      </c>
      <c r="D60" s="235" t="s">
        <v>60</v>
      </c>
      <c r="E60" s="156"/>
      <c r="F60" s="150">
        <f t="shared" si="1"/>
        <v>0</v>
      </c>
      <c r="G60" s="17"/>
      <c r="H60" s="25"/>
      <c r="I60" s="43"/>
      <c r="J60" s="14"/>
    </row>
    <row r="61" spans="1:19" s="46" customFormat="1" ht="24.75" customHeight="1" x14ac:dyDescent="0.2">
      <c r="A61" s="231" t="s">
        <v>61</v>
      </c>
      <c r="B61" s="211" t="s">
        <v>62</v>
      </c>
      <c r="C61" s="236">
        <v>8876.7000000000007</v>
      </c>
      <c r="D61" s="237" t="s">
        <v>45</v>
      </c>
      <c r="E61" s="156"/>
      <c r="F61" s="150">
        <f t="shared" si="1"/>
        <v>0</v>
      </c>
      <c r="G61" s="17"/>
      <c r="H61" s="25"/>
      <c r="I61" s="43"/>
    </row>
    <row r="62" spans="1:19" s="16" customFormat="1" hidden="1" x14ac:dyDescent="0.2">
      <c r="A62" s="238"/>
      <c r="B62" s="215"/>
      <c r="C62" s="239"/>
      <c r="D62" s="220"/>
      <c r="E62" s="147"/>
      <c r="F62" s="150">
        <f t="shared" si="1"/>
        <v>0</v>
      </c>
      <c r="G62" s="17"/>
      <c r="H62" s="25"/>
      <c r="I62" s="2"/>
      <c r="J62" s="2"/>
      <c r="K62" s="38"/>
    </row>
    <row r="63" spans="1:19" s="16" customFormat="1" x14ac:dyDescent="0.2">
      <c r="A63" s="238"/>
      <c r="B63" s="215"/>
      <c r="C63" s="239"/>
      <c r="D63" s="220"/>
      <c r="E63" s="147"/>
      <c r="F63" s="150">
        <f t="shared" si="1"/>
        <v>0</v>
      </c>
      <c r="G63" s="17"/>
      <c r="H63" s="25"/>
      <c r="I63" s="2"/>
      <c r="J63" s="2"/>
      <c r="K63" s="38"/>
    </row>
    <row r="64" spans="1:19" s="16" customFormat="1" x14ac:dyDescent="0.2">
      <c r="A64" s="240">
        <v>4</v>
      </c>
      <c r="B64" s="219" t="s">
        <v>63</v>
      </c>
      <c r="C64" s="239"/>
      <c r="D64" s="220"/>
      <c r="E64" s="147"/>
      <c r="F64" s="150">
        <f t="shared" si="1"/>
        <v>0</v>
      </c>
      <c r="G64" s="17"/>
      <c r="H64" s="25"/>
      <c r="I64" s="2"/>
      <c r="J64" s="2"/>
      <c r="K64" s="3"/>
      <c r="L64" s="3"/>
      <c r="M64" s="15"/>
      <c r="N64" s="15"/>
      <c r="P64" s="47"/>
      <c r="Q64" s="15"/>
      <c r="R64" s="15"/>
      <c r="S64" s="15"/>
    </row>
    <row r="65" spans="1:26" s="16" customFormat="1" x14ac:dyDescent="0.2">
      <c r="A65" s="241">
        <v>4.0999999999999996</v>
      </c>
      <c r="B65" s="242" t="s">
        <v>64</v>
      </c>
      <c r="C65" s="205">
        <v>1339</v>
      </c>
      <c r="D65" s="220" t="s">
        <v>39</v>
      </c>
      <c r="E65" s="155"/>
      <c r="F65" s="150">
        <f t="shared" si="1"/>
        <v>0</v>
      </c>
      <c r="G65" s="17"/>
      <c r="H65" s="25"/>
      <c r="I65" s="48"/>
      <c r="J65" s="2"/>
      <c r="K65" s="3"/>
      <c r="L65" s="3"/>
      <c r="M65" s="15"/>
      <c r="N65" s="15"/>
      <c r="Q65" s="15"/>
      <c r="S65" s="15"/>
    </row>
    <row r="66" spans="1:26" s="16" customFormat="1" x14ac:dyDescent="0.2">
      <c r="A66" s="241">
        <v>4.2</v>
      </c>
      <c r="B66" s="242" t="s">
        <v>65</v>
      </c>
      <c r="C66" s="205">
        <v>1287.5</v>
      </c>
      <c r="D66" s="220" t="s">
        <v>39</v>
      </c>
      <c r="E66" s="149"/>
      <c r="F66" s="150">
        <f t="shared" si="1"/>
        <v>0</v>
      </c>
      <c r="G66" s="17"/>
      <c r="H66" s="25"/>
      <c r="I66" s="2"/>
      <c r="J66" s="2"/>
      <c r="K66" s="3"/>
      <c r="L66" s="3"/>
      <c r="M66" s="15"/>
      <c r="N66" s="15"/>
      <c r="Q66" s="15"/>
      <c r="S66" s="15"/>
    </row>
    <row r="67" spans="1:26" s="16" customFormat="1" x14ac:dyDescent="0.2">
      <c r="A67" s="241">
        <v>4.3</v>
      </c>
      <c r="B67" s="242" t="s">
        <v>66</v>
      </c>
      <c r="C67" s="205">
        <v>7456.2</v>
      </c>
      <c r="D67" s="220" t="s">
        <v>39</v>
      </c>
      <c r="E67" s="149"/>
      <c r="F67" s="150">
        <f t="shared" si="1"/>
        <v>0</v>
      </c>
      <c r="G67" s="17"/>
      <c r="H67" s="25"/>
      <c r="I67" s="2"/>
      <c r="J67" s="2"/>
      <c r="K67" s="3"/>
      <c r="L67" s="3"/>
      <c r="M67" s="15"/>
      <c r="N67" s="15"/>
      <c r="R67" s="15"/>
      <c r="V67" s="15"/>
      <c r="W67" s="15">
        <f>V67*0.7</f>
        <v>0</v>
      </c>
      <c r="X67" s="15">
        <f>V67-W67</f>
        <v>0</v>
      </c>
      <c r="Y67" s="15"/>
      <c r="Z67" s="15"/>
    </row>
    <row r="68" spans="1:26" s="16" customFormat="1" x14ac:dyDescent="0.2">
      <c r="A68" s="241">
        <v>4.4000000000000004</v>
      </c>
      <c r="B68" s="242" t="s">
        <v>67</v>
      </c>
      <c r="C68" s="205">
        <v>11390.34</v>
      </c>
      <c r="D68" s="220" t="s">
        <v>39</v>
      </c>
      <c r="E68" s="149"/>
      <c r="F68" s="150">
        <f t="shared" si="1"/>
        <v>0</v>
      </c>
      <c r="G68" s="17"/>
      <c r="H68" s="25"/>
      <c r="I68" s="2"/>
      <c r="J68" s="2"/>
      <c r="K68" s="3"/>
      <c r="L68" s="3"/>
      <c r="M68" s="15"/>
      <c r="N68" s="15"/>
    </row>
    <row r="69" spans="1:26" s="16" customFormat="1" x14ac:dyDescent="0.2">
      <c r="A69" s="243"/>
      <c r="B69" s="215"/>
      <c r="C69" s="205"/>
      <c r="D69" s="220"/>
      <c r="E69" s="149"/>
      <c r="F69" s="150">
        <f t="shared" si="1"/>
        <v>0</v>
      </c>
      <c r="G69" s="17"/>
      <c r="H69" s="25"/>
      <c r="I69" s="2"/>
      <c r="J69" s="2"/>
      <c r="K69" s="3"/>
      <c r="L69" s="3"/>
      <c r="M69" s="15"/>
      <c r="N69" s="15"/>
      <c r="O69" s="49"/>
    </row>
    <row r="70" spans="1:26" s="16" customFormat="1" x14ac:dyDescent="0.2">
      <c r="A70" s="240">
        <v>5</v>
      </c>
      <c r="B70" s="219" t="s">
        <v>68</v>
      </c>
      <c r="C70" s="205"/>
      <c r="D70" s="220"/>
      <c r="E70" s="149"/>
      <c r="F70" s="150">
        <f t="shared" si="1"/>
        <v>0</v>
      </c>
      <c r="G70" s="17"/>
      <c r="H70" s="25"/>
      <c r="I70" s="2"/>
      <c r="J70" s="2"/>
      <c r="K70" s="3"/>
      <c r="L70" s="3"/>
      <c r="M70" s="15"/>
      <c r="N70" s="15"/>
      <c r="O70" s="50"/>
      <c r="P70" s="15"/>
      <c r="Q70" s="3"/>
      <c r="R70" s="3"/>
      <c r="S70" s="4"/>
      <c r="T70" s="4"/>
      <c r="U70" s="49"/>
      <c r="V70" s="49"/>
    </row>
    <row r="71" spans="1:26" s="16" customFormat="1" x14ac:dyDescent="0.2">
      <c r="A71" s="241">
        <v>5.0999999999999996</v>
      </c>
      <c r="B71" s="242" t="s">
        <v>69</v>
      </c>
      <c r="C71" s="205">
        <v>1300</v>
      </c>
      <c r="D71" s="220" t="s">
        <v>39</v>
      </c>
      <c r="E71" s="149"/>
      <c r="F71" s="150">
        <f t="shared" si="1"/>
        <v>0</v>
      </c>
      <c r="G71" s="17"/>
      <c r="H71" s="25"/>
      <c r="I71" s="2"/>
      <c r="J71" s="2"/>
      <c r="K71" s="3"/>
      <c r="L71" s="3"/>
      <c r="M71" s="15"/>
      <c r="N71" s="15"/>
    </row>
    <row r="72" spans="1:26" s="16" customFormat="1" x14ac:dyDescent="0.2">
      <c r="A72" s="241">
        <v>5.2</v>
      </c>
      <c r="B72" s="242" t="s">
        <v>70</v>
      </c>
      <c r="C72" s="205">
        <v>1250</v>
      </c>
      <c r="D72" s="220" t="s">
        <v>39</v>
      </c>
      <c r="E72" s="149"/>
      <c r="F72" s="150">
        <f t="shared" si="1"/>
        <v>0</v>
      </c>
      <c r="G72" s="17"/>
      <c r="H72" s="25"/>
      <c r="I72" s="2"/>
      <c r="J72" s="2"/>
      <c r="K72" s="3"/>
      <c r="L72" s="3"/>
      <c r="M72" s="15"/>
      <c r="N72" s="15"/>
    </row>
    <row r="73" spans="1:26" s="16" customFormat="1" x14ac:dyDescent="0.2">
      <c r="A73" s="241">
        <v>5.3</v>
      </c>
      <c r="B73" s="242" t="s">
        <v>71</v>
      </c>
      <c r="C73" s="205">
        <v>7310</v>
      </c>
      <c r="D73" s="220" t="s">
        <v>39</v>
      </c>
      <c r="E73" s="149"/>
      <c r="F73" s="150">
        <f t="shared" si="1"/>
        <v>0</v>
      </c>
      <c r="G73" s="17"/>
      <c r="H73" s="25"/>
      <c r="I73" s="2"/>
      <c r="J73" s="2"/>
      <c r="K73" s="3"/>
      <c r="L73" s="3"/>
      <c r="M73" s="15"/>
      <c r="N73" s="15"/>
    </row>
    <row r="74" spans="1:26" s="16" customFormat="1" x14ac:dyDescent="0.2">
      <c r="A74" s="241">
        <v>5.4</v>
      </c>
      <c r="B74" s="242" t="s">
        <v>72</v>
      </c>
      <c r="C74" s="205">
        <v>11167</v>
      </c>
      <c r="D74" s="220" t="s">
        <v>39</v>
      </c>
      <c r="E74" s="149"/>
      <c r="F74" s="150">
        <f t="shared" si="1"/>
        <v>0</v>
      </c>
      <c r="G74" s="17"/>
      <c r="H74" s="25"/>
      <c r="I74" s="2"/>
      <c r="J74" s="2"/>
      <c r="K74" s="3"/>
      <c r="L74" s="3"/>
      <c r="M74" s="15"/>
      <c r="N74" s="15"/>
    </row>
    <row r="75" spans="1:26" s="16" customFormat="1" x14ac:dyDescent="0.2">
      <c r="A75" s="241"/>
      <c r="B75" s="242"/>
      <c r="C75" s="205"/>
      <c r="D75" s="220"/>
      <c r="E75" s="149"/>
      <c r="F75" s="150">
        <f t="shared" si="1"/>
        <v>0</v>
      </c>
      <c r="G75" s="17"/>
      <c r="H75" s="25"/>
      <c r="I75" s="2"/>
      <c r="J75" s="2"/>
      <c r="K75" s="3"/>
      <c r="L75" s="3"/>
      <c r="M75" s="15"/>
      <c r="N75" s="15"/>
    </row>
    <row r="76" spans="1:26" s="16" customFormat="1" x14ac:dyDescent="0.2">
      <c r="A76" s="244">
        <v>6</v>
      </c>
      <c r="B76" s="202" t="s">
        <v>73</v>
      </c>
      <c r="C76" s="205"/>
      <c r="D76" s="220"/>
      <c r="E76" s="149"/>
      <c r="F76" s="150">
        <f t="shared" si="1"/>
        <v>0</v>
      </c>
      <c r="G76" s="17"/>
      <c r="H76" s="25"/>
      <c r="I76" s="2"/>
      <c r="J76" s="2"/>
      <c r="K76" s="3"/>
      <c r="L76" s="3"/>
      <c r="M76" s="15"/>
      <c r="N76" s="15"/>
    </row>
    <row r="77" spans="1:26" s="16" customFormat="1" x14ac:dyDescent="0.2">
      <c r="A77" s="241">
        <v>6.1</v>
      </c>
      <c r="B77" s="242" t="s">
        <v>69</v>
      </c>
      <c r="C77" s="205">
        <v>1300</v>
      </c>
      <c r="D77" s="220" t="s">
        <v>39</v>
      </c>
      <c r="E77" s="149"/>
      <c r="F77" s="150">
        <f t="shared" si="1"/>
        <v>0</v>
      </c>
      <c r="G77" s="17"/>
      <c r="H77" s="25"/>
      <c r="I77" s="2"/>
      <c r="J77" s="2"/>
      <c r="K77" s="3"/>
      <c r="L77" s="3"/>
      <c r="M77" s="15"/>
      <c r="N77" s="15"/>
    </row>
    <row r="78" spans="1:26" s="16" customFormat="1" x14ac:dyDescent="0.2">
      <c r="A78" s="241">
        <v>6.2</v>
      </c>
      <c r="B78" s="242" t="s">
        <v>70</v>
      </c>
      <c r="C78" s="205">
        <v>1250</v>
      </c>
      <c r="D78" s="220" t="s">
        <v>39</v>
      </c>
      <c r="E78" s="149"/>
      <c r="F78" s="150">
        <f t="shared" si="1"/>
        <v>0</v>
      </c>
      <c r="G78" s="17"/>
      <c r="H78" s="25"/>
      <c r="I78" s="2"/>
      <c r="J78" s="2"/>
      <c r="K78" s="3"/>
      <c r="L78" s="3"/>
      <c r="M78" s="15"/>
      <c r="N78" s="15"/>
    </row>
    <row r="79" spans="1:26" s="16" customFormat="1" x14ac:dyDescent="0.2">
      <c r="A79" s="241">
        <v>6.3</v>
      </c>
      <c r="B79" s="242" t="s">
        <v>71</v>
      </c>
      <c r="C79" s="205">
        <v>7310</v>
      </c>
      <c r="D79" s="220" t="s">
        <v>39</v>
      </c>
      <c r="E79" s="149"/>
      <c r="F79" s="150">
        <f t="shared" si="1"/>
        <v>0</v>
      </c>
      <c r="G79" s="17"/>
      <c r="H79" s="25"/>
      <c r="I79" s="2"/>
      <c r="J79" s="2"/>
      <c r="K79" s="3"/>
      <c r="L79" s="3"/>
      <c r="M79" s="15"/>
      <c r="N79" s="15"/>
    </row>
    <row r="80" spans="1:26" s="16" customFormat="1" x14ac:dyDescent="0.2">
      <c r="A80" s="241">
        <v>6.4</v>
      </c>
      <c r="B80" s="242" t="s">
        <v>72</v>
      </c>
      <c r="C80" s="205">
        <v>11167</v>
      </c>
      <c r="D80" s="220" t="s">
        <v>39</v>
      </c>
      <c r="E80" s="149"/>
      <c r="F80" s="150">
        <f t="shared" si="1"/>
        <v>0</v>
      </c>
      <c r="G80" s="17"/>
      <c r="H80" s="25"/>
      <c r="I80" s="2"/>
      <c r="J80" s="2"/>
      <c r="K80" s="3"/>
      <c r="L80" s="3"/>
      <c r="M80" s="15"/>
      <c r="N80" s="15"/>
    </row>
    <row r="81" spans="1:213" s="16" customFormat="1" x14ac:dyDescent="0.2">
      <c r="A81" s="241"/>
      <c r="B81" s="242"/>
      <c r="C81" s="205"/>
      <c r="D81" s="220"/>
      <c r="E81" s="149"/>
      <c r="F81" s="150">
        <f t="shared" ref="F81:F144" si="2">+E81*C81</f>
        <v>0</v>
      </c>
      <c r="G81" s="17"/>
      <c r="H81" s="25"/>
      <c r="I81" s="2"/>
      <c r="J81" s="2"/>
      <c r="K81" s="3"/>
      <c r="L81" s="3"/>
      <c r="M81" s="15"/>
      <c r="N81" s="15"/>
    </row>
    <row r="82" spans="1:213" s="52" customFormat="1" x14ac:dyDescent="0.2">
      <c r="A82" s="245">
        <v>7</v>
      </c>
      <c r="B82" s="204" t="s">
        <v>74</v>
      </c>
      <c r="C82" s="205"/>
      <c r="D82" s="220"/>
      <c r="E82" s="157"/>
      <c r="F82" s="150">
        <f t="shared" si="2"/>
        <v>0</v>
      </c>
      <c r="G82" s="17"/>
      <c r="H82" s="25"/>
      <c r="I82" s="43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  <c r="GX82" s="51"/>
      <c r="GY82" s="51"/>
      <c r="GZ82" s="51"/>
      <c r="HA82" s="51"/>
      <c r="HB82" s="51"/>
      <c r="HC82" s="51"/>
      <c r="HD82" s="51"/>
      <c r="HE82" s="51"/>
    </row>
    <row r="83" spans="1:213" s="52" customFormat="1" x14ac:dyDescent="0.2">
      <c r="A83" s="245">
        <v>7.1</v>
      </c>
      <c r="B83" s="204" t="s">
        <v>75</v>
      </c>
      <c r="C83" s="205"/>
      <c r="D83" s="220"/>
      <c r="E83" s="157"/>
      <c r="F83" s="150">
        <f t="shared" si="2"/>
        <v>0</v>
      </c>
      <c r="G83" s="17"/>
      <c r="H83" s="25"/>
      <c r="I83" s="43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  <c r="FV83" s="51"/>
      <c r="FW83" s="51"/>
      <c r="FX83" s="51"/>
      <c r="FY83" s="51"/>
      <c r="FZ83" s="51"/>
      <c r="GA83" s="51"/>
      <c r="GB83" s="51"/>
      <c r="GC83" s="51"/>
      <c r="GD83" s="51"/>
      <c r="GE83" s="51"/>
      <c r="GF83" s="51"/>
      <c r="GG83" s="51"/>
      <c r="GH83" s="51"/>
      <c r="GI83" s="51"/>
      <c r="GJ83" s="51"/>
      <c r="GK83" s="51"/>
      <c r="GL83" s="51"/>
      <c r="GM83" s="51"/>
      <c r="GN83" s="51"/>
      <c r="GO83" s="51"/>
      <c r="GP83" s="51"/>
      <c r="GQ83" s="51"/>
      <c r="GR83" s="51"/>
      <c r="GS83" s="51"/>
      <c r="GT83" s="51"/>
      <c r="GU83" s="51"/>
      <c r="GV83" s="51"/>
      <c r="GW83" s="51"/>
      <c r="GX83" s="51"/>
      <c r="GY83" s="51"/>
      <c r="GZ83" s="51"/>
      <c r="HA83" s="51"/>
      <c r="HB83" s="51"/>
      <c r="HC83" s="51"/>
      <c r="HD83" s="51"/>
      <c r="HE83" s="51"/>
    </row>
    <row r="84" spans="1:213" s="55" customFormat="1" x14ac:dyDescent="0.2">
      <c r="A84" s="246" t="s">
        <v>76</v>
      </c>
      <c r="B84" s="200" t="s">
        <v>77</v>
      </c>
      <c r="C84" s="208">
        <v>1</v>
      </c>
      <c r="D84" s="196" t="s">
        <v>23</v>
      </c>
      <c r="E84" s="154"/>
      <c r="F84" s="150">
        <f t="shared" si="2"/>
        <v>0</v>
      </c>
      <c r="G84" s="17"/>
      <c r="H84" s="25"/>
      <c r="I84" s="53"/>
      <c r="J84" s="54"/>
      <c r="L84" s="56"/>
    </row>
    <row r="85" spans="1:213" s="55" customFormat="1" x14ac:dyDescent="0.2">
      <c r="A85" s="246" t="s">
        <v>78</v>
      </c>
      <c r="B85" s="200" t="s">
        <v>79</v>
      </c>
      <c r="C85" s="208">
        <v>1</v>
      </c>
      <c r="D85" s="196" t="s">
        <v>23</v>
      </c>
      <c r="E85" s="154"/>
      <c r="F85" s="150">
        <f t="shared" si="2"/>
        <v>0</v>
      </c>
      <c r="G85" s="17"/>
      <c r="H85" s="57"/>
      <c r="I85" s="53"/>
      <c r="J85" s="54"/>
      <c r="L85" s="56"/>
    </row>
    <row r="86" spans="1:213" s="20" customFormat="1" x14ac:dyDescent="0.2">
      <c r="A86" s="246" t="s">
        <v>80</v>
      </c>
      <c r="B86" s="200" t="s">
        <v>81</v>
      </c>
      <c r="C86" s="208">
        <v>3</v>
      </c>
      <c r="D86" s="196" t="s">
        <v>23</v>
      </c>
      <c r="E86" s="154"/>
      <c r="F86" s="150">
        <f t="shared" si="2"/>
        <v>0</v>
      </c>
      <c r="G86" s="17"/>
      <c r="H86" s="25"/>
      <c r="I86" s="58"/>
      <c r="J86" s="19"/>
      <c r="L86" s="21"/>
    </row>
    <row r="87" spans="1:213" s="20" customFormat="1" x14ac:dyDescent="0.2">
      <c r="A87" s="246" t="s">
        <v>82</v>
      </c>
      <c r="B87" s="200" t="s">
        <v>25</v>
      </c>
      <c r="C87" s="208">
        <v>5</v>
      </c>
      <c r="D87" s="196" t="s">
        <v>23</v>
      </c>
      <c r="E87" s="154"/>
      <c r="F87" s="150">
        <f t="shared" si="2"/>
        <v>0</v>
      </c>
      <c r="G87" s="17"/>
      <c r="H87" s="25"/>
      <c r="I87" s="58"/>
      <c r="J87" s="19"/>
      <c r="L87" s="21"/>
    </row>
    <row r="88" spans="1:213" s="20" customFormat="1" x14ac:dyDescent="0.2">
      <c r="A88" s="246" t="s">
        <v>83</v>
      </c>
      <c r="B88" s="200" t="s">
        <v>84</v>
      </c>
      <c r="C88" s="208">
        <v>2</v>
      </c>
      <c r="D88" s="196" t="s">
        <v>23</v>
      </c>
      <c r="E88" s="154"/>
      <c r="F88" s="150">
        <f t="shared" si="2"/>
        <v>0</v>
      </c>
      <c r="G88" s="17"/>
      <c r="H88" s="25"/>
      <c r="I88" s="58"/>
      <c r="J88" s="19"/>
      <c r="L88" s="21"/>
    </row>
    <row r="89" spans="1:213" s="20" customFormat="1" x14ac:dyDescent="0.2">
      <c r="A89" s="246" t="s">
        <v>85</v>
      </c>
      <c r="B89" s="200" t="s">
        <v>86</v>
      </c>
      <c r="C89" s="208">
        <v>2</v>
      </c>
      <c r="D89" s="196" t="s">
        <v>23</v>
      </c>
      <c r="E89" s="154"/>
      <c r="F89" s="150">
        <f t="shared" si="2"/>
        <v>0</v>
      </c>
      <c r="G89" s="17"/>
      <c r="H89" s="25"/>
      <c r="I89" s="58"/>
      <c r="J89" s="19"/>
      <c r="L89" s="21"/>
    </row>
    <row r="90" spans="1:213" s="20" customFormat="1" x14ac:dyDescent="0.2">
      <c r="A90" s="246" t="s">
        <v>87</v>
      </c>
      <c r="B90" s="200" t="s">
        <v>88</v>
      </c>
      <c r="C90" s="208">
        <v>2</v>
      </c>
      <c r="D90" s="196" t="s">
        <v>23</v>
      </c>
      <c r="E90" s="154"/>
      <c r="F90" s="150">
        <f t="shared" si="2"/>
        <v>0</v>
      </c>
      <c r="G90" s="17"/>
      <c r="H90" s="25"/>
      <c r="I90" s="58"/>
      <c r="J90" s="19"/>
      <c r="L90" s="21"/>
    </row>
    <row r="91" spans="1:213" s="20" customFormat="1" x14ac:dyDescent="0.2">
      <c r="A91" s="246" t="s">
        <v>89</v>
      </c>
      <c r="B91" s="200" t="s">
        <v>90</v>
      </c>
      <c r="C91" s="205">
        <v>1</v>
      </c>
      <c r="D91" s="196" t="s">
        <v>23</v>
      </c>
      <c r="E91" s="154"/>
      <c r="F91" s="150">
        <f t="shared" si="2"/>
        <v>0</v>
      </c>
      <c r="G91" s="17"/>
      <c r="H91" s="25"/>
      <c r="I91" s="58"/>
      <c r="J91" s="19"/>
      <c r="L91" s="21"/>
    </row>
    <row r="92" spans="1:213" s="20" customFormat="1" x14ac:dyDescent="0.2">
      <c r="A92" s="246" t="s">
        <v>91</v>
      </c>
      <c r="B92" s="200" t="s">
        <v>92</v>
      </c>
      <c r="C92" s="205">
        <v>5</v>
      </c>
      <c r="D92" s="196" t="s">
        <v>23</v>
      </c>
      <c r="E92" s="154"/>
      <c r="F92" s="150">
        <f t="shared" si="2"/>
        <v>0</v>
      </c>
      <c r="G92" s="17"/>
      <c r="H92" s="25"/>
      <c r="I92" s="58"/>
      <c r="J92" s="19"/>
      <c r="L92" s="21"/>
    </row>
    <row r="93" spans="1:213" s="20" customFormat="1" x14ac:dyDescent="0.2">
      <c r="A93" s="246" t="s">
        <v>93</v>
      </c>
      <c r="B93" s="200" t="s">
        <v>94</v>
      </c>
      <c r="C93" s="205">
        <v>1</v>
      </c>
      <c r="D93" s="196" t="s">
        <v>23</v>
      </c>
      <c r="E93" s="154"/>
      <c r="F93" s="150">
        <f t="shared" si="2"/>
        <v>0</v>
      </c>
      <c r="G93" s="17"/>
      <c r="H93" s="25"/>
      <c r="I93" s="58"/>
      <c r="J93" s="19"/>
      <c r="L93" s="21"/>
    </row>
    <row r="94" spans="1:213" s="20" customFormat="1" x14ac:dyDescent="0.2">
      <c r="A94" s="246" t="s">
        <v>95</v>
      </c>
      <c r="B94" s="200" t="s">
        <v>96</v>
      </c>
      <c r="C94" s="205">
        <v>1</v>
      </c>
      <c r="D94" s="196" t="s">
        <v>23</v>
      </c>
      <c r="E94" s="154"/>
      <c r="F94" s="150">
        <f t="shared" si="2"/>
        <v>0</v>
      </c>
      <c r="G94" s="17"/>
      <c r="H94" s="25"/>
      <c r="I94" s="58"/>
      <c r="J94" s="19"/>
      <c r="L94" s="21"/>
    </row>
    <row r="95" spans="1:213" s="20" customFormat="1" x14ac:dyDescent="0.2">
      <c r="A95" s="246" t="s">
        <v>97</v>
      </c>
      <c r="B95" s="200" t="s">
        <v>98</v>
      </c>
      <c r="C95" s="205">
        <v>1</v>
      </c>
      <c r="D95" s="196" t="s">
        <v>23</v>
      </c>
      <c r="E95" s="154"/>
      <c r="F95" s="150">
        <f t="shared" si="2"/>
        <v>0</v>
      </c>
      <c r="G95" s="17"/>
      <c r="H95" s="25"/>
      <c r="I95" s="58"/>
      <c r="J95" s="19"/>
      <c r="L95" s="21"/>
    </row>
    <row r="96" spans="1:213" s="20" customFormat="1" x14ac:dyDescent="0.2">
      <c r="A96" s="246" t="s">
        <v>99</v>
      </c>
      <c r="B96" s="200" t="s">
        <v>100</v>
      </c>
      <c r="C96" s="205">
        <v>1</v>
      </c>
      <c r="D96" s="196" t="s">
        <v>23</v>
      </c>
      <c r="E96" s="154"/>
      <c r="F96" s="150">
        <f t="shared" si="2"/>
        <v>0</v>
      </c>
      <c r="G96" s="17"/>
      <c r="H96" s="25"/>
      <c r="I96" s="58"/>
      <c r="J96" s="19"/>
      <c r="L96" s="21"/>
    </row>
    <row r="97" spans="1:12" s="20" customFormat="1" x14ac:dyDescent="0.2">
      <c r="A97" s="247" t="s">
        <v>101</v>
      </c>
      <c r="B97" s="248" t="s">
        <v>102</v>
      </c>
      <c r="C97" s="229">
        <v>2</v>
      </c>
      <c r="D97" s="249" t="s">
        <v>23</v>
      </c>
      <c r="E97" s="158"/>
      <c r="F97" s="150">
        <f t="shared" si="2"/>
        <v>0</v>
      </c>
      <c r="G97" s="17"/>
      <c r="H97" s="25"/>
      <c r="I97" s="58"/>
      <c r="J97" s="19"/>
      <c r="L97" s="21"/>
    </row>
    <row r="98" spans="1:12" s="20" customFormat="1" x14ac:dyDescent="0.2">
      <c r="A98" s="246"/>
      <c r="B98" s="200"/>
      <c r="C98" s="208"/>
      <c r="D98" s="196"/>
      <c r="E98" s="154"/>
      <c r="F98" s="150">
        <f t="shared" si="2"/>
        <v>0</v>
      </c>
      <c r="G98" s="17"/>
      <c r="H98" s="25"/>
      <c r="I98" s="58"/>
      <c r="J98" s="19"/>
      <c r="L98" s="21"/>
    </row>
    <row r="99" spans="1:12" s="20" customFormat="1" x14ac:dyDescent="0.2">
      <c r="A99" s="250">
        <v>7.2</v>
      </c>
      <c r="B99" s="204" t="s">
        <v>103</v>
      </c>
      <c r="C99" s="208"/>
      <c r="D99" s="196"/>
      <c r="E99" s="154"/>
      <c r="F99" s="150">
        <f t="shared" si="2"/>
        <v>0</v>
      </c>
      <c r="G99" s="17"/>
      <c r="H99" s="25"/>
      <c r="I99" s="58"/>
      <c r="J99" s="19"/>
      <c r="L99" s="21"/>
    </row>
    <row r="100" spans="1:12" s="20" customFormat="1" x14ac:dyDescent="0.2">
      <c r="A100" s="246" t="s">
        <v>104</v>
      </c>
      <c r="B100" s="200" t="s">
        <v>105</v>
      </c>
      <c r="C100" s="208">
        <v>7</v>
      </c>
      <c r="D100" s="196" t="s">
        <v>23</v>
      </c>
      <c r="E100" s="154"/>
      <c r="F100" s="150">
        <f t="shared" si="2"/>
        <v>0</v>
      </c>
      <c r="G100" s="17"/>
      <c r="H100" s="25"/>
      <c r="I100" s="58"/>
      <c r="J100" s="19"/>
      <c r="L100" s="21"/>
    </row>
    <row r="101" spans="1:12" s="20" customFormat="1" x14ac:dyDescent="0.2">
      <c r="A101" s="246" t="s">
        <v>106</v>
      </c>
      <c r="B101" s="200" t="s">
        <v>107</v>
      </c>
      <c r="C101" s="208">
        <v>3</v>
      </c>
      <c r="D101" s="196" t="s">
        <v>23</v>
      </c>
      <c r="E101" s="154"/>
      <c r="F101" s="150">
        <f t="shared" si="2"/>
        <v>0</v>
      </c>
      <c r="G101" s="17"/>
      <c r="H101" s="25"/>
      <c r="I101" s="58"/>
      <c r="J101" s="19"/>
      <c r="L101" s="21"/>
    </row>
    <row r="102" spans="1:12" s="20" customFormat="1" x14ac:dyDescent="0.2">
      <c r="A102" s="246" t="s">
        <v>108</v>
      </c>
      <c r="B102" s="200" t="s">
        <v>109</v>
      </c>
      <c r="C102" s="208">
        <v>10</v>
      </c>
      <c r="D102" s="196" t="s">
        <v>23</v>
      </c>
      <c r="E102" s="154"/>
      <c r="F102" s="150">
        <f t="shared" si="2"/>
        <v>0</v>
      </c>
      <c r="G102" s="17"/>
      <c r="H102" s="25"/>
      <c r="I102" s="58"/>
      <c r="J102" s="19"/>
      <c r="L102" s="21"/>
    </row>
    <row r="103" spans="1:12" s="20" customFormat="1" x14ac:dyDescent="0.2">
      <c r="A103" s="246" t="s">
        <v>110</v>
      </c>
      <c r="B103" s="200" t="s">
        <v>111</v>
      </c>
      <c r="C103" s="208">
        <v>18</v>
      </c>
      <c r="D103" s="196" t="s">
        <v>23</v>
      </c>
      <c r="E103" s="154"/>
      <c r="F103" s="150">
        <f t="shared" si="2"/>
        <v>0</v>
      </c>
      <c r="G103" s="17"/>
      <c r="H103" s="57"/>
      <c r="I103" s="58"/>
      <c r="J103" s="19"/>
      <c r="L103" s="21"/>
    </row>
    <row r="104" spans="1:12" s="20" customFormat="1" x14ac:dyDescent="0.2">
      <c r="A104" s="246" t="s">
        <v>112</v>
      </c>
      <c r="B104" s="200" t="s">
        <v>113</v>
      </c>
      <c r="C104" s="205">
        <v>35</v>
      </c>
      <c r="D104" s="196" t="s">
        <v>23</v>
      </c>
      <c r="E104" s="154"/>
      <c r="F104" s="150">
        <f t="shared" si="2"/>
        <v>0</v>
      </c>
      <c r="G104" s="17"/>
      <c r="H104" s="25"/>
      <c r="I104" s="58"/>
      <c r="J104" s="19"/>
      <c r="L104" s="21"/>
    </row>
    <row r="105" spans="1:12" s="20" customFormat="1" x14ac:dyDescent="0.2">
      <c r="A105" s="246" t="s">
        <v>114</v>
      </c>
      <c r="B105" s="200" t="s">
        <v>115</v>
      </c>
      <c r="C105" s="195">
        <v>4</v>
      </c>
      <c r="D105" s="196" t="s">
        <v>23</v>
      </c>
      <c r="E105" s="154"/>
      <c r="F105" s="150">
        <f t="shared" si="2"/>
        <v>0</v>
      </c>
      <c r="G105" s="17"/>
      <c r="H105" s="25"/>
      <c r="I105" s="58"/>
      <c r="J105" s="19"/>
      <c r="L105" s="21"/>
    </row>
    <row r="106" spans="1:12" s="55" customFormat="1" x14ac:dyDescent="0.2">
      <c r="A106" s="246" t="s">
        <v>116</v>
      </c>
      <c r="B106" s="200" t="s">
        <v>117</v>
      </c>
      <c r="C106" s="195">
        <v>41</v>
      </c>
      <c r="D106" s="196" t="s">
        <v>23</v>
      </c>
      <c r="E106" s="154"/>
      <c r="F106" s="150">
        <f t="shared" si="2"/>
        <v>0</v>
      </c>
      <c r="G106" s="17"/>
      <c r="H106" s="57"/>
      <c r="I106" s="53"/>
      <c r="J106" s="54"/>
      <c r="L106" s="56"/>
    </row>
    <row r="107" spans="1:12" s="55" customFormat="1" x14ac:dyDescent="0.2">
      <c r="A107" s="246" t="s">
        <v>118</v>
      </c>
      <c r="B107" s="200" t="s">
        <v>119</v>
      </c>
      <c r="C107" s="195">
        <v>44</v>
      </c>
      <c r="D107" s="196" t="s">
        <v>23</v>
      </c>
      <c r="E107" s="154"/>
      <c r="F107" s="150">
        <f t="shared" si="2"/>
        <v>0</v>
      </c>
      <c r="G107" s="17"/>
      <c r="H107" s="25"/>
      <c r="I107" s="53"/>
      <c r="J107" s="54"/>
      <c r="L107" s="56"/>
    </row>
    <row r="108" spans="1:12" s="55" customFormat="1" x14ac:dyDescent="0.2">
      <c r="A108" s="246" t="s">
        <v>120</v>
      </c>
      <c r="B108" s="200" t="s">
        <v>121</v>
      </c>
      <c r="C108" s="208">
        <v>15</v>
      </c>
      <c r="D108" s="196" t="s">
        <v>23</v>
      </c>
      <c r="E108" s="154"/>
      <c r="F108" s="150">
        <f t="shared" si="2"/>
        <v>0</v>
      </c>
      <c r="G108" s="17"/>
      <c r="H108" s="57"/>
      <c r="I108" s="53"/>
      <c r="J108" s="54"/>
      <c r="L108" s="56"/>
    </row>
    <row r="109" spans="1:12" s="20" customFormat="1" x14ac:dyDescent="0.2">
      <c r="A109" s="246" t="s">
        <v>122</v>
      </c>
      <c r="B109" s="200" t="s">
        <v>123</v>
      </c>
      <c r="C109" s="208">
        <v>46</v>
      </c>
      <c r="D109" s="196" t="s">
        <v>23</v>
      </c>
      <c r="E109" s="154"/>
      <c r="F109" s="150">
        <f t="shared" si="2"/>
        <v>0</v>
      </c>
      <c r="G109" s="17"/>
      <c r="H109" s="25"/>
      <c r="I109" s="58"/>
      <c r="J109" s="59"/>
      <c r="L109" s="21"/>
    </row>
    <row r="110" spans="1:12" s="20" customFormat="1" x14ac:dyDescent="0.2">
      <c r="A110" s="246" t="s">
        <v>124</v>
      </c>
      <c r="B110" s="200" t="s">
        <v>125</v>
      </c>
      <c r="C110" s="208">
        <v>510</v>
      </c>
      <c r="D110" s="196" t="s">
        <v>23</v>
      </c>
      <c r="E110" s="154"/>
      <c r="F110" s="150">
        <f t="shared" si="2"/>
        <v>0</v>
      </c>
      <c r="G110" s="17"/>
      <c r="H110" s="25"/>
      <c r="I110" s="58"/>
      <c r="J110" s="59"/>
      <c r="L110" s="21"/>
    </row>
    <row r="111" spans="1:12" s="20" customFormat="1" x14ac:dyDescent="0.2">
      <c r="A111" s="246" t="s">
        <v>126</v>
      </c>
      <c r="B111" s="251" t="s">
        <v>127</v>
      </c>
      <c r="C111" s="208">
        <v>177</v>
      </c>
      <c r="D111" s="196" t="s">
        <v>23</v>
      </c>
      <c r="E111" s="154"/>
      <c r="F111" s="150">
        <f t="shared" si="2"/>
        <v>0</v>
      </c>
      <c r="G111" s="17"/>
      <c r="H111" s="25"/>
      <c r="I111" s="32"/>
      <c r="J111" s="19"/>
      <c r="L111" s="60"/>
    </row>
    <row r="112" spans="1:12" s="20" customFormat="1" x14ac:dyDescent="0.2">
      <c r="A112" s="246" t="s">
        <v>128</v>
      </c>
      <c r="B112" s="200" t="s">
        <v>129</v>
      </c>
      <c r="C112" s="208">
        <v>46</v>
      </c>
      <c r="D112" s="196" t="s">
        <v>23</v>
      </c>
      <c r="E112" s="154"/>
      <c r="F112" s="150">
        <f t="shared" si="2"/>
        <v>0</v>
      </c>
      <c r="G112" s="17"/>
      <c r="H112" s="25"/>
      <c r="I112" s="32"/>
      <c r="J112" s="19"/>
      <c r="L112" s="61"/>
    </row>
    <row r="113" spans="1:213" s="52" customFormat="1" x14ac:dyDescent="0.2">
      <c r="A113" s="252"/>
      <c r="B113" s="253"/>
      <c r="C113" s="254"/>
      <c r="D113" s="220"/>
      <c r="E113" s="157"/>
      <c r="F113" s="150">
        <f t="shared" si="2"/>
        <v>0</v>
      </c>
      <c r="G113" s="17"/>
      <c r="H113" s="25"/>
      <c r="I113" s="2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  <c r="CX113" s="51"/>
      <c r="CY113" s="51"/>
      <c r="CZ113" s="51"/>
      <c r="DA113" s="51"/>
      <c r="DB113" s="51"/>
      <c r="DC113" s="51"/>
      <c r="DD113" s="51"/>
      <c r="DE113" s="51"/>
      <c r="DF113" s="51"/>
      <c r="DG113" s="51"/>
      <c r="DH113" s="51"/>
      <c r="DI113" s="51"/>
      <c r="DJ113" s="51"/>
      <c r="DK113" s="51"/>
      <c r="DL113" s="51"/>
      <c r="DM113" s="51"/>
      <c r="DN113" s="51"/>
      <c r="DO113" s="51"/>
      <c r="DP113" s="51"/>
      <c r="DQ113" s="51"/>
      <c r="DR113" s="51"/>
      <c r="DS113" s="51"/>
      <c r="DT113" s="51"/>
      <c r="DU113" s="51"/>
      <c r="DV113" s="51"/>
      <c r="DW113" s="51"/>
      <c r="DX113" s="51"/>
      <c r="DY113" s="51"/>
      <c r="DZ113" s="51"/>
      <c r="EA113" s="51"/>
      <c r="EB113" s="51"/>
      <c r="EC113" s="51"/>
      <c r="ED113" s="51"/>
      <c r="EE113" s="51"/>
      <c r="EF113" s="51"/>
      <c r="EG113" s="51"/>
      <c r="EH113" s="51"/>
      <c r="EI113" s="51"/>
      <c r="EJ113" s="51"/>
      <c r="EK113" s="51"/>
      <c r="EL113" s="51"/>
      <c r="EM113" s="51"/>
      <c r="EN113" s="51"/>
      <c r="EO113" s="51"/>
      <c r="EP113" s="51"/>
      <c r="EQ113" s="51"/>
      <c r="ER113" s="51"/>
      <c r="ES113" s="51"/>
      <c r="ET113" s="51"/>
      <c r="EU113" s="51"/>
      <c r="EV113" s="51"/>
      <c r="EW113" s="51"/>
      <c r="EX113" s="51"/>
      <c r="EY113" s="51"/>
      <c r="EZ113" s="51"/>
      <c r="FA113" s="51"/>
      <c r="FB113" s="51"/>
      <c r="FC113" s="51"/>
      <c r="FD113" s="51"/>
      <c r="FE113" s="51"/>
      <c r="FF113" s="51"/>
      <c r="FG113" s="51"/>
      <c r="FH113" s="51"/>
      <c r="FI113" s="51"/>
      <c r="FJ113" s="51"/>
      <c r="FK113" s="51"/>
      <c r="FL113" s="51"/>
      <c r="FM113" s="51"/>
      <c r="FN113" s="51"/>
      <c r="FO113" s="51"/>
      <c r="FP113" s="51"/>
      <c r="FQ113" s="51"/>
      <c r="FR113" s="51"/>
      <c r="FS113" s="51"/>
      <c r="FT113" s="51"/>
      <c r="FU113" s="51"/>
      <c r="FV113" s="51"/>
      <c r="FW113" s="51"/>
      <c r="FX113" s="51"/>
      <c r="FY113" s="51"/>
      <c r="FZ113" s="51"/>
      <c r="GA113" s="51"/>
      <c r="GB113" s="51"/>
      <c r="GC113" s="51"/>
      <c r="GD113" s="51"/>
      <c r="GE113" s="51"/>
      <c r="GF113" s="51"/>
      <c r="GG113" s="51"/>
      <c r="GH113" s="51"/>
      <c r="GI113" s="51"/>
      <c r="GJ113" s="51"/>
      <c r="GK113" s="51"/>
      <c r="GL113" s="51"/>
      <c r="GM113" s="51"/>
      <c r="GN113" s="51"/>
      <c r="GO113" s="51"/>
      <c r="GP113" s="51"/>
      <c r="GQ113" s="51"/>
      <c r="GR113" s="51"/>
      <c r="GS113" s="51"/>
      <c r="GT113" s="51"/>
      <c r="GU113" s="51"/>
      <c r="GV113" s="51"/>
      <c r="GW113" s="51"/>
      <c r="GX113" s="51"/>
      <c r="GY113" s="51"/>
      <c r="GZ113" s="51"/>
      <c r="HA113" s="51"/>
      <c r="HB113" s="51"/>
      <c r="HC113" s="51"/>
      <c r="HD113" s="51"/>
      <c r="HE113" s="51"/>
    </row>
    <row r="114" spans="1:213" s="64" customFormat="1" x14ac:dyDescent="0.2">
      <c r="A114" s="255">
        <v>8</v>
      </c>
      <c r="B114" s="256" t="s">
        <v>130</v>
      </c>
      <c r="C114" s="208"/>
      <c r="D114" s="196"/>
      <c r="E114" s="154"/>
      <c r="F114" s="150">
        <f t="shared" si="2"/>
        <v>0</v>
      </c>
      <c r="G114" s="17"/>
      <c r="H114" s="25"/>
      <c r="I114" s="62"/>
      <c r="J114" s="63"/>
      <c r="L114" s="65"/>
      <c r="M114" s="66"/>
      <c r="N114" s="67"/>
    </row>
    <row r="115" spans="1:213" s="34" customFormat="1" ht="12.75" customHeight="1" x14ac:dyDescent="0.2">
      <c r="A115" s="257">
        <v>8.1</v>
      </c>
      <c r="B115" s="200" t="s">
        <v>131</v>
      </c>
      <c r="C115" s="208">
        <v>27</v>
      </c>
      <c r="D115" s="196" t="s">
        <v>23</v>
      </c>
      <c r="E115" s="154"/>
      <c r="F115" s="150">
        <f t="shared" si="2"/>
        <v>0</v>
      </c>
      <c r="G115" s="17"/>
      <c r="H115" s="25"/>
      <c r="I115" s="32"/>
      <c r="J115" s="33"/>
      <c r="L115" s="35"/>
      <c r="M115" s="35"/>
    </row>
    <row r="116" spans="1:213" s="20" customFormat="1" ht="12.75" customHeight="1" x14ac:dyDescent="0.2">
      <c r="A116" s="257">
        <v>8.1999999999999993</v>
      </c>
      <c r="B116" s="227" t="s">
        <v>132</v>
      </c>
      <c r="C116" s="208">
        <v>22</v>
      </c>
      <c r="D116" s="196" t="s">
        <v>23</v>
      </c>
      <c r="E116" s="154"/>
      <c r="F116" s="150">
        <f t="shared" si="2"/>
        <v>0</v>
      </c>
      <c r="G116" s="17"/>
      <c r="H116" s="25"/>
      <c r="I116" s="32"/>
      <c r="J116" s="19"/>
      <c r="L116" s="68"/>
      <c r="M116" s="68"/>
      <c r="N116" s="68"/>
    </row>
    <row r="117" spans="1:213" s="20" customFormat="1" ht="12.75" customHeight="1" x14ac:dyDescent="0.2">
      <c r="A117" s="257">
        <v>8.3000000000000007</v>
      </c>
      <c r="B117" s="227" t="s">
        <v>133</v>
      </c>
      <c r="C117" s="208">
        <v>7</v>
      </c>
      <c r="D117" s="196" t="s">
        <v>23</v>
      </c>
      <c r="E117" s="154"/>
      <c r="F117" s="150">
        <f t="shared" si="2"/>
        <v>0</v>
      </c>
      <c r="G117" s="17"/>
      <c r="H117" s="25"/>
      <c r="I117" s="32"/>
      <c r="J117" s="19"/>
      <c r="L117" s="68"/>
      <c r="M117" s="68"/>
      <c r="N117" s="68"/>
    </row>
    <row r="118" spans="1:213" s="20" customFormat="1" ht="12.75" customHeight="1" x14ac:dyDescent="0.2">
      <c r="A118" s="257">
        <v>8.4</v>
      </c>
      <c r="B118" s="200" t="s">
        <v>134</v>
      </c>
      <c r="C118" s="208">
        <v>16</v>
      </c>
      <c r="D118" s="196" t="s">
        <v>23</v>
      </c>
      <c r="E118" s="154"/>
      <c r="F118" s="150">
        <f t="shared" si="2"/>
        <v>0</v>
      </c>
      <c r="G118" s="17"/>
      <c r="H118" s="25"/>
      <c r="I118" s="32"/>
      <c r="J118" s="19"/>
      <c r="L118" s="68"/>
      <c r="M118" s="68"/>
      <c r="N118" s="68"/>
    </row>
    <row r="119" spans="1:213" s="55" customFormat="1" ht="15.75" customHeight="1" x14ac:dyDescent="0.2">
      <c r="A119" s="257"/>
      <c r="B119" s="200"/>
      <c r="C119" s="208"/>
      <c r="D119" s="196"/>
      <c r="E119" s="154"/>
      <c r="F119" s="150">
        <f t="shared" si="2"/>
        <v>0</v>
      </c>
      <c r="G119" s="17"/>
      <c r="H119" s="25"/>
      <c r="I119" s="69"/>
      <c r="J119" s="54"/>
      <c r="L119" s="70"/>
      <c r="M119" s="70"/>
      <c r="N119" s="70"/>
    </row>
    <row r="120" spans="1:213" s="40" customFormat="1" ht="12.75" customHeight="1" x14ac:dyDescent="0.2">
      <c r="A120" s="258">
        <v>9</v>
      </c>
      <c r="B120" s="259" t="s">
        <v>135</v>
      </c>
      <c r="C120" s="205"/>
      <c r="D120" s="196"/>
      <c r="E120" s="159"/>
      <c r="F120" s="150">
        <f t="shared" si="2"/>
        <v>0</v>
      </c>
      <c r="G120" s="17"/>
      <c r="H120" s="25"/>
      <c r="I120" s="71"/>
    </row>
    <row r="121" spans="1:213" s="40" customFormat="1" ht="12.75" customHeight="1" x14ac:dyDescent="0.2">
      <c r="A121" s="231">
        <v>9.1</v>
      </c>
      <c r="B121" s="260" t="s">
        <v>136</v>
      </c>
      <c r="C121" s="205">
        <v>2</v>
      </c>
      <c r="D121" s="196" t="s">
        <v>23</v>
      </c>
      <c r="E121" s="159"/>
      <c r="F121" s="150">
        <f t="shared" si="2"/>
        <v>0</v>
      </c>
      <c r="G121" s="17"/>
      <c r="H121" s="25"/>
      <c r="I121" s="71"/>
    </row>
    <row r="122" spans="1:213" s="40" customFormat="1" ht="12.75" customHeight="1" x14ac:dyDescent="0.2">
      <c r="A122" s="231">
        <v>9.1999999999999993</v>
      </c>
      <c r="B122" s="260" t="s">
        <v>137</v>
      </c>
      <c r="C122" s="205">
        <v>1</v>
      </c>
      <c r="D122" s="196" t="s">
        <v>23</v>
      </c>
      <c r="E122" s="159"/>
      <c r="F122" s="150">
        <f t="shared" si="2"/>
        <v>0</v>
      </c>
      <c r="G122" s="17"/>
      <c r="H122" s="25"/>
      <c r="I122" s="71"/>
    </row>
    <row r="123" spans="1:213" s="52" customFormat="1" x14ac:dyDescent="0.2">
      <c r="A123" s="252"/>
      <c r="B123" s="253"/>
      <c r="C123" s="254"/>
      <c r="D123" s="196"/>
      <c r="E123" s="157"/>
      <c r="F123" s="150">
        <f t="shared" si="2"/>
        <v>0</v>
      </c>
      <c r="G123" s="17"/>
      <c r="H123" s="25"/>
      <c r="I123" s="2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  <c r="CL123" s="51"/>
      <c r="CM123" s="51"/>
      <c r="CN123" s="51"/>
      <c r="CO123" s="51"/>
      <c r="CP123" s="51"/>
      <c r="CQ123" s="51"/>
      <c r="CR123" s="51"/>
      <c r="CS123" s="51"/>
      <c r="CT123" s="51"/>
      <c r="CU123" s="51"/>
      <c r="CV123" s="51"/>
      <c r="CW123" s="51"/>
      <c r="CX123" s="51"/>
      <c r="CY123" s="51"/>
      <c r="CZ123" s="51"/>
      <c r="DA123" s="51"/>
      <c r="DB123" s="51"/>
      <c r="DC123" s="51"/>
      <c r="DD123" s="51"/>
      <c r="DE123" s="51"/>
      <c r="DF123" s="51"/>
      <c r="DG123" s="51"/>
      <c r="DH123" s="51"/>
      <c r="DI123" s="51"/>
      <c r="DJ123" s="51"/>
      <c r="DK123" s="51"/>
      <c r="DL123" s="51"/>
      <c r="DM123" s="51"/>
      <c r="DN123" s="51"/>
      <c r="DO123" s="51"/>
      <c r="DP123" s="51"/>
      <c r="DQ123" s="51"/>
      <c r="DR123" s="51"/>
      <c r="DS123" s="51"/>
      <c r="DT123" s="51"/>
      <c r="DU123" s="51"/>
      <c r="DV123" s="51"/>
      <c r="DW123" s="51"/>
      <c r="DX123" s="51"/>
      <c r="DY123" s="51"/>
      <c r="DZ123" s="51"/>
      <c r="EA123" s="51"/>
      <c r="EB123" s="51"/>
      <c r="EC123" s="51"/>
      <c r="ED123" s="51"/>
      <c r="EE123" s="51"/>
      <c r="EF123" s="51"/>
      <c r="EG123" s="51"/>
      <c r="EH123" s="51"/>
      <c r="EI123" s="51"/>
      <c r="EJ123" s="51"/>
      <c r="EK123" s="51"/>
      <c r="EL123" s="51"/>
      <c r="EM123" s="51"/>
      <c r="EN123" s="51"/>
      <c r="EO123" s="51"/>
      <c r="EP123" s="51"/>
      <c r="EQ123" s="51"/>
      <c r="ER123" s="51"/>
      <c r="ES123" s="51"/>
      <c r="ET123" s="51"/>
      <c r="EU123" s="51"/>
      <c r="EV123" s="51"/>
      <c r="EW123" s="51"/>
      <c r="EX123" s="51"/>
      <c r="EY123" s="51"/>
      <c r="EZ123" s="51"/>
      <c r="FA123" s="51"/>
      <c r="FB123" s="51"/>
      <c r="FC123" s="51"/>
      <c r="FD123" s="51"/>
      <c r="FE123" s="51"/>
      <c r="FF123" s="51"/>
      <c r="FG123" s="51"/>
      <c r="FH123" s="51"/>
      <c r="FI123" s="51"/>
      <c r="FJ123" s="51"/>
      <c r="FK123" s="51"/>
      <c r="FL123" s="51"/>
      <c r="FM123" s="51"/>
      <c r="FN123" s="51"/>
      <c r="FO123" s="51"/>
      <c r="FP123" s="51"/>
      <c r="FQ123" s="51"/>
      <c r="FR123" s="51"/>
      <c r="FS123" s="51"/>
      <c r="FT123" s="51"/>
      <c r="FU123" s="51"/>
      <c r="FV123" s="51"/>
      <c r="FW123" s="51"/>
      <c r="FX123" s="51"/>
      <c r="FY123" s="51"/>
      <c r="FZ123" s="51"/>
      <c r="GA123" s="51"/>
      <c r="GB123" s="51"/>
      <c r="GC123" s="51"/>
      <c r="GD123" s="51"/>
      <c r="GE123" s="51"/>
      <c r="GF123" s="51"/>
      <c r="GG123" s="51"/>
      <c r="GH123" s="51"/>
      <c r="GI123" s="51"/>
      <c r="GJ123" s="51"/>
      <c r="GK123" s="51"/>
      <c r="GL123" s="51"/>
      <c r="GM123" s="51"/>
      <c r="GN123" s="51"/>
      <c r="GO123" s="51"/>
      <c r="GP123" s="51"/>
      <c r="GQ123" s="51"/>
      <c r="GR123" s="51"/>
      <c r="GS123" s="51"/>
      <c r="GT123" s="51"/>
      <c r="GU123" s="51"/>
      <c r="GV123" s="51"/>
      <c r="GW123" s="51"/>
      <c r="GX123" s="51"/>
      <c r="GY123" s="51"/>
      <c r="GZ123" s="51"/>
      <c r="HA123" s="51"/>
      <c r="HB123" s="51"/>
      <c r="HC123" s="51"/>
      <c r="HD123" s="51"/>
      <c r="HE123" s="51"/>
    </row>
    <row r="124" spans="1:213" s="72" customFormat="1" ht="14.25" customHeight="1" x14ac:dyDescent="0.2">
      <c r="A124" s="255">
        <v>10</v>
      </c>
      <c r="B124" s="202" t="s">
        <v>138</v>
      </c>
      <c r="C124" s="205"/>
      <c r="D124" s="196"/>
      <c r="E124" s="154"/>
      <c r="F124" s="150">
        <f t="shared" si="2"/>
        <v>0</v>
      </c>
      <c r="G124" s="17"/>
      <c r="H124" s="25"/>
      <c r="I124" s="27"/>
      <c r="J124" s="28"/>
    </row>
    <row r="125" spans="1:213" s="72" customFormat="1" ht="38.25" customHeight="1" x14ac:dyDescent="0.2">
      <c r="A125" s="257">
        <v>10.1</v>
      </c>
      <c r="B125" s="261" t="s">
        <v>139</v>
      </c>
      <c r="C125" s="262">
        <v>2</v>
      </c>
      <c r="D125" s="196" t="s">
        <v>23</v>
      </c>
      <c r="E125" s="154"/>
      <c r="F125" s="150">
        <f t="shared" si="2"/>
        <v>0</v>
      </c>
      <c r="G125" s="17"/>
      <c r="H125" s="25"/>
      <c r="I125" s="33"/>
      <c r="J125" s="28"/>
    </row>
    <row r="126" spans="1:213" s="72" customFormat="1" ht="39.75" customHeight="1" x14ac:dyDescent="0.2">
      <c r="A126" s="257">
        <v>10.199999999999999</v>
      </c>
      <c r="B126" s="261" t="s">
        <v>140</v>
      </c>
      <c r="C126" s="262">
        <v>1</v>
      </c>
      <c r="D126" s="196" t="s">
        <v>23</v>
      </c>
      <c r="E126" s="154"/>
      <c r="F126" s="150">
        <f t="shared" si="2"/>
        <v>0</v>
      </c>
      <c r="G126" s="17"/>
      <c r="H126" s="25"/>
      <c r="I126" s="33"/>
      <c r="J126" s="28"/>
    </row>
    <row r="127" spans="1:213" s="72" customFormat="1" ht="39" customHeight="1" x14ac:dyDescent="0.2">
      <c r="A127" s="257">
        <v>10.3</v>
      </c>
      <c r="B127" s="261" t="s">
        <v>141</v>
      </c>
      <c r="C127" s="262">
        <v>13</v>
      </c>
      <c r="D127" s="196" t="s">
        <v>23</v>
      </c>
      <c r="E127" s="154"/>
      <c r="F127" s="150">
        <f t="shared" si="2"/>
        <v>0</v>
      </c>
      <c r="G127" s="17"/>
      <c r="H127" s="25"/>
      <c r="I127" s="33"/>
      <c r="J127" s="28"/>
    </row>
    <row r="128" spans="1:213" s="40" customFormat="1" ht="39.75" customHeight="1" x14ac:dyDescent="0.2">
      <c r="A128" s="257">
        <v>10.4</v>
      </c>
      <c r="B128" s="261" t="s">
        <v>142</v>
      </c>
      <c r="C128" s="262">
        <v>13</v>
      </c>
      <c r="D128" s="196" t="s">
        <v>23</v>
      </c>
      <c r="E128" s="154"/>
      <c r="F128" s="150">
        <f t="shared" si="2"/>
        <v>0</v>
      </c>
      <c r="G128" s="17"/>
      <c r="H128" s="25"/>
      <c r="I128" s="33"/>
      <c r="J128" s="33"/>
    </row>
    <row r="129" spans="1:258" s="72" customFormat="1" ht="12.75" customHeight="1" x14ac:dyDescent="0.2">
      <c r="A129" s="257">
        <v>10.5</v>
      </c>
      <c r="B129" s="261" t="s">
        <v>143</v>
      </c>
      <c r="C129" s="208">
        <v>18</v>
      </c>
      <c r="D129" s="196" t="s">
        <v>23</v>
      </c>
      <c r="E129" s="154"/>
      <c r="F129" s="150">
        <f t="shared" si="2"/>
        <v>0</v>
      </c>
      <c r="G129" s="17"/>
      <c r="H129" s="25"/>
      <c r="I129" s="33"/>
      <c r="J129" s="28"/>
    </row>
    <row r="130" spans="1:258" s="72" customFormat="1" ht="15" customHeight="1" x14ac:dyDescent="0.2">
      <c r="A130" s="257">
        <v>10.6</v>
      </c>
      <c r="B130" s="261" t="s">
        <v>144</v>
      </c>
      <c r="C130" s="208">
        <v>2</v>
      </c>
      <c r="D130" s="196" t="s">
        <v>23</v>
      </c>
      <c r="E130" s="154"/>
      <c r="F130" s="150">
        <f t="shared" si="2"/>
        <v>0</v>
      </c>
      <c r="G130" s="17"/>
      <c r="H130" s="25"/>
      <c r="I130" s="33"/>
      <c r="J130" s="28"/>
    </row>
    <row r="131" spans="1:258" s="72" customFormat="1" ht="12.75" customHeight="1" x14ac:dyDescent="0.2">
      <c r="A131" s="263"/>
      <c r="B131" s="264"/>
      <c r="C131" s="265"/>
      <c r="D131" s="266"/>
      <c r="E131" s="160"/>
      <c r="F131" s="150">
        <f t="shared" si="2"/>
        <v>0</v>
      </c>
      <c r="G131" s="17"/>
      <c r="H131" s="25"/>
      <c r="I131" s="33"/>
      <c r="J131" s="28"/>
    </row>
    <row r="132" spans="1:258" s="72" customFormat="1" ht="12.75" customHeight="1" x14ac:dyDescent="0.2">
      <c r="A132" s="255">
        <v>11</v>
      </c>
      <c r="B132" s="256" t="s">
        <v>145</v>
      </c>
      <c r="C132" s="262"/>
      <c r="D132" s="267"/>
      <c r="E132" s="161"/>
      <c r="F132" s="150">
        <f t="shared" si="2"/>
        <v>0</v>
      </c>
      <c r="G132" s="17"/>
      <c r="H132" s="25"/>
      <c r="I132" s="33"/>
      <c r="J132" s="28"/>
    </row>
    <row r="133" spans="1:258" s="78" customFormat="1" ht="25.5" x14ac:dyDescent="0.2">
      <c r="A133" s="268">
        <v>11.1</v>
      </c>
      <c r="B133" s="269" t="s">
        <v>146</v>
      </c>
      <c r="C133" s="270">
        <v>408</v>
      </c>
      <c r="D133" s="271" t="s">
        <v>23</v>
      </c>
      <c r="E133" s="162"/>
      <c r="F133" s="150">
        <f t="shared" si="2"/>
        <v>0</v>
      </c>
      <c r="G133" s="17"/>
      <c r="H133" s="25"/>
      <c r="I133" s="2"/>
      <c r="J133" s="46"/>
      <c r="K133" s="73"/>
      <c r="L133" s="46"/>
      <c r="M133" s="74"/>
      <c r="N133" s="74"/>
      <c r="O133" s="74"/>
      <c r="P133" s="74"/>
      <c r="Q133" s="74"/>
      <c r="R133" s="20"/>
      <c r="S133" s="20"/>
      <c r="T133" s="20"/>
      <c r="U133" s="75"/>
      <c r="V133" s="75"/>
      <c r="W133" s="75"/>
      <c r="X133" s="76"/>
      <c r="Y133" s="77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/>
      <c r="IU133" s="20"/>
      <c r="IV133" s="20"/>
      <c r="IW133" s="20"/>
      <c r="IX133" s="20"/>
    </row>
    <row r="134" spans="1:258" s="46" customFormat="1" x14ac:dyDescent="0.2">
      <c r="A134" s="272"/>
      <c r="B134" s="200"/>
      <c r="C134" s="205"/>
      <c r="D134" s="273"/>
      <c r="E134" s="154"/>
      <c r="F134" s="150">
        <f t="shared" si="2"/>
        <v>0</v>
      </c>
      <c r="G134" s="17"/>
      <c r="H134" s="25"/>
      <c r="I134" s="79"/>
      <c r="K134" s="80"/>
      <c r="M134" s="40"/>
      <c r="N134" s="40"/>
      <c r="O134" s="40"/>
      <c r="P134" s="40"/>
      <c r="Q134" s="40"/>
      <c r="R134" s="20"/>
      <c r="S134" s="81"/>
      <c r="T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  <c r="IX134" s="81"/>
    </row>
    <row r="135" spans="1:258" s="46" customFormat="1" x14ac:dyDescent="0.2">
      <c r="A135" s="274">
        <v>12</v>
      </c>
      <c r="B135" s="275" t="s">
        <v>147</v>
      </c>
      <c r="C135" s="205"/>
      <c r="D135" s="273"/>
      <c r="E135" s="154"/>
      <c r="F135" s="150">
        <f t="shared" si="2"/>
        <v>0</v>
      </c>
      <c r="G135" s="17"/>
      <c r="H135" s="25"/>
      <c r="I135" s="79"/>
      <c r="K135" s="80"/>
      <c r="M135" s="40"/>
      <c r="N135" s="40"/>
      <c r="O135" s="40"/>
      <c r="P135" s="40"/>
      <c r="Q135" s="40"/>
      <c r="R135" s="20"/>
      <c r="S135" s="81"/>
      <c r="T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  <c r="IX135" s="81"/>
    </row>
    <row r="136" spans="1:258" s="40" customFormat="1" ht="25.5" x14ac:dyDescent="0.2">
      <c r="A136" s="276">
        <v>12.1</v>
      </c>
      <c r="B136" s="211" t="s">
        <v>32</v>
      </c>
      <c r="C136" s="236">
        <v>13824</v>
      </c>
      <c r="D136" s="277" t="s">
        <v>39</v>
      </c>
      <c r="E136" s="163"/>
      <c r="F136" s="150">
        <f t="shared" si="2"/>
        <v>0</v>
      </c>
      <c r="G136" s="17"/>
      <c r="H136" s="25"/>
      <c r="I136" s="2"/>
      <c r="K136" s="33"/>
      <c r="L136" s="33"/>
      <c r="M136" s="82"/>
    </row>
    <row r="137" spans="1:258" s="40" customFormat="1" ht="51" x14ac:dyDescent="0.2">
      <c r="A137" s="276">
        <v>12.2</v>
      </c>
      <c r="B137" s="211" t="s">
        <v>148</v>
      </c>
      <c r="C137" s="236">
        <v>13824</v>
      </c>
      <c r="D137" s="277" t="s">
        <v>39</v>
      </c>
      <c r="E137" s="163"/>
      <c r="F137" s="150">
        <f t="shared" si="2"/>
        <v>0</v>
      </c>
      <c r="G137" s="17"/>
      <c r="H137" s="25"/>
      <c r="I137" s="2"/>
      <c r="K137" s="33"/>
      <c r="L137" s="33"/>
      <c r="M137" s="82"/>
    </row>
    <row r="138" spans="1:258" s="84" customFormat="1" x14ac:dyDescent="0.2">
      <c r="A138" s="278"/>
      <c r="B138" s="200"/>
      <c r="C138" s="273"/>
      <c r="D138" s="279"/>
      <c r="E138" s="154"/>
      <c r="F138" s="150">
        <f t="shared" si="2"/>
        <v>0</v>
      </c>
      <c r="G138" s="17"/>
      <c r="H138" s="25"/>
      <c r="I138" s="2"/>
      <c r="J138" s="83"/>
    </row>
    <row r="139" spans="1:258" s="16" customFormat="1" x14ac:dyDescent="0.2">
      <c r="A139" s="189">
        <v>13</v>
      </c>
      <c r="B139" s="280" t="s">
        <v>149</v>
      </c>
      <c r="C139" s="281"/>
      <c r="D139" s="224"/>
      <c r="E139" s="154"/>
      <c r="F139" s="150">
        <f t="shared" si="2"/>
        <v>0</v>
      </c>
      <c r="G139" s="17"/>
      <c r="H139" s="25"/>
      <c r="I139" s="2"/>
      <c r="K139" s="15"/>
    </row>
    <row r="140" spans="1:258" s="16" customFormat="1" ht="14.25" x14ac:dyDescent="0.2">
      <c r="A140" s="257">
        <v>13.1</v>
      </c>
      <c r="B140" s="211" t="s">
        <v>150</v>
      </c>
      <c r="C140" s="282">
        <v>10368</v>
      </c>
      <c r="D140" s="283" t="s">
        <v>151</v>
      </c>
      <c r="E140" s="154"/>
      <c r="F140" s="150">
        <f t="shared" si="2"/>
        <v>0</v>
      </c>
      <c r="G140" s="17"/>
      <c r="H140" s="25"/>
      <c r="I140" s="85"/>
      <c r="K140" s="86"/>
    </row>
    <row r="141" spans="1:258" s="87" customFormat="1" ht="25.5" x14ac:dyDescent="0.2">
      <c r="A141" s="257">
        <v>13.2</v>
      </c>
      <c r="B141" s="211" t="s">
        <v>152</v>
      </c>
      <c r="C141" s="284">
        <v>10368</v>
      </c>
      <c r="D141" s="285" t="s">
        <v>151</v>
      </c>
      <c r="E141" s="163"/>
      <c r="F141" s="150">
        <f t="shared" si="2"/>
        <v>0</v>
      </c>
      <c r="G141" s="17"/>
      <c r="H141" s="25"/>
      <c r="I141" s="85"/>
      <c r="K141" s="86"/>
    </row>
    <row r="142" spans="1:258" s="88" customFormat="1" x14ac:dyDescent="0.2">
      <c r="A142" s="257">
        <v>13.3</v>
      </c>
      <c r="B142" s="211" t="s">
        <v>153</v>
      </c>
      <c r="C142" s="201">
        <v>25920</v>
      </c>
      <c r="D142" s="286" t="s">
        <v>154</v>
      </c>
      <c r="E142" s="154"/>
      <c r="F142" s="150">
        <f t="shared" si="2"/>
        <v>0</v>
      </c>
      <c r="G142" s="17"/>
      <c r="H142" s="25"/>
      <c r="I142" s="85"/>
      <c r="K142" s="86"/>
    </row>
    <row r="143" spans="1:258" s="88" customFormat="1" x14ac:dyDescent="0.2">
      <c r="A143" s="257"/>
      <c r="B143" s="242"/>
      <c r="C143" s="201"/>
      <c r="D143" s="286"/>
      <c r="E143" s="154"/>
      <c r="F143" s="150">
        <f t="shared" si="2"/>
        <v>0</v>
      </c>
      <c r="G143" s="17"/>
      <c r="H143" s="25"/>
      <c r="I143" s="85"/>
      <c r="K143" s="86"/>
    </row>
    <row r="144" spans="1:258" s="88" customFormat="1" ht="25.5" x14ac:dyDescent="0.2">
      <c r="A144" s="257">
        <v>14</v>
      </c>
      <c r="B144" s="211" t="s">
        <v>155</v>
      </c>
      <c r="C144" s="205">
        <v>13824</v>
      </c>
      <c r="D144" s="273" t="s">
        <v>39</v>
      </c>
      <c r="E144" s="154"/>
      <c r="F144" s="150">
        <f t="shared" si="2"/>
        <v>0</v>
      </c>
      <c r="G144" s="17"/>
      <c r="H144" s="25"/>
      <c r="I144" s="85"/>
      <c r="K144" s="86"/>
    </row>
    <row r="145" spans="1:255" s="91" customFormat="1" x14ac:dyDescent="0.2">
      <c r="A145" s="287"/>
      <c r="B145" s="288" t="s">
        <v>156</v>
      </c>
      <c r="C145" s="289"/>
      <c r="D145" s="290"/>
      <c r="E145" s="165"/>
      <c r="F145" s="165">
        <f>SUM(F44:F144)</f>
        <v>0</v>
      </c>
      <c r="G145" s="17"/>
      <c r="H145" s="89"/>
      <c r="I145" s="8"/>
      <c r="J145" s="8"/>
      <c r="K145" s="9"/>
      <c r="L145" s="9"/>
      <c r="M145" s="90"/>
      <c r="N145" s="90"/>
    </row>
    <row r="146" spans="1:255" s="16" customFormat="1" x14ac:dyDescent="0.2">
      <c r="A146" s="291"/>
      <c r="B146" s="197"/>
      <c r="C146" s="198"/>
      <c r="D146" s="199"/>
      <c r="E146" s="164"/>
      <c r="F146" s="150"/>
      <c r="G146" s="17"/>
      <c r="H146" s="2"/>
      <c r="I146" s="92"/>
      <c r="J146" s="92"/>
      <c r="K146" s="15"/>
      <c r="L146" s="15"/>
    </row>
    <row r="147" spans="1:255" s="84" customFormat="1" x14ac:dyDescent="0.2">
      <c r="A147" s="292" t="s">
        <v>157</v>
      </c>
      <c r="B147" s="293" t="s">
        <v>158</v>
      </c>
      <c r="C147" s="294"/>
      <c r="D147" s="295"/>
      <c r="E147" s="166"/>
      <c r="F147" s="150">
        <f t="shared" ref="F145:F161" si="3">+E147*C147</f>
        <v>0</v>
      </c>
      <c r="G147" s="17"/>
      <c r="H147" s="83"/>
    </row>
    <row r="148" spans="1:255" s="84" customFormat="1" ht="6.75" customHeight="1" x14ac:dyDescent="0.2">
      <c r="A148" s="296"/>
      <c r="B148" s="297"/>
      <c r="C148" s="298"/>
      <c r="D148" s="299"/>
      <c r="E148" s="24"/>
      <c r="F148" s="150">
        <f t="shared" si="3"/>
        <v>0</v>
      </c>
      <c r="G148" s="17"/>
      <c r="H148" s="83"/>
    </row>
    <row r="149" spans="1:255" s="84" customFormat="1" x14ac:dyDescent="0.2">
      <c r="A149" s="296">
        <v>1</v>
      </c>
      <c r="B149" s="297" t="s">
        <v>159</v>
      </c>
      <c r="C149" s="298"/>
      <c r="D149" s="299"/>
      <c r="E149" s="24"/>
      <c r="F149" s="150">
        <f t="shared" si="3"/>
        <v>0</v>
      </c>
      <c r="G149" s="17"/>
      <c r="H149" s="83"/>
    </row>
    <row r="150" spans="1:255" s="84" customFormat="1" x14ac:dyDescent="0.2">
      <c r="A150" s="300">
        <v>1.1000000000000001</v>
      </c>
      <c r="B150" s="297" t="s">
        <v>160</v>
      </c>
      <c r="C150" s="298"/>
      <c r="D150" s="299"/>
      <c r="E150" s="24"/>
      <c r="F150" s="150">
        <f t="shared" si="3"/>
        <v>0</v>
      </c>
      <c r="G150" s="17"/>
      <c r="H150" s="83"/>
    </row>
    <row r="151" spans="1:255" s="84" customFormat="1" x14ac:dyDescent="0.2">
      <c r="A151" s="301" t="s">
        <v>161</v>
      </c>
      <c r="B151" s="200" t="s">
        <v>162</v>
      </c>
      <c r="C151" s="201">
        <v>29.3</v>
      </c>
      <c r="D151" s="196" t="s">
        <v>163</v>
      </c>
      <c r="E151" s="24"/>
      <c r="F151" s="150">
        <f t="shared" si="3"/>
        <v>0</v>
      </c>
      <c r="G151" s="17"/>
      <c r="H151" s="83"/>
    </row>
    <row r="152" spans="1:255" s="84" customFormat="1" ht="25.5" x14ac:dyDescent="0.2">
      <c r="A152" s="301" t="s">
        <v>164</v>
      </c>
      <c r="B152" s="211" t="s">
        <v>165</v>
      </c>
      <c r="C152" s="201">
        <v>38.090000000000003</v>
      </c>
      <c r="D152" s="196" t="s">
        <v>163</v>
      </c>
      <c r="E152" s="24"/>
      <c r="F152" s="150">
        <f t="shared" si="3"/>
        <v>0</v>
      </c>
      <c r="G152" s="17"/>
      <c r="H152" s="83"/>
    </row>
    <row r="153" spans="1:255" s="84" customFormat="1" x14ac:dyDescent="0.2">
      <c r="A153" s="296"/>
      <c r="B153" s="297"/>
      <c r="C153" s="298"/>
      <c r="D153" s="299"/>
      <c r="E153" s="24"/>
      <c r="F153" s="150">
        <f t="shared" si="3"/>
        <v>0</v>
      </c>
      <c r="G153" s="17"/>
      <c r="H153" s="83"/>
    </row>
    <row r="154" spans="1:255" s="84" customFormat="1" x14ac:dyDescent="0.2">
      <c r="A154" s="300">
        <v>1.2</v>
      </c>
      <c r="B154" s="202" t="s">
        <v>166</v>
      </c>
      <c r="C154" s="201"/>
      <c r="D154" s="196"/>
      <c r="E154" s="24"/>
      <c r="F154" s="150">
        <f t="shared" si="3"/>
        <v>0</v>
      </c>
      <c r="G154" s="17"/>
      <c r="H154" s="83"/>
    </row>
    <row r="155" spans="1:255" s="84" customFormat="1" x14ac:dyDescent="0.2">
      <c r="A155" s="301" t="s">
        <v>167</v>
      </c>
      <c r="B155" s="200" t="s">
        <v>168</v>
      </c>
      <c r="C155" s="201">
        <v>244.2</v>
      </c>
      <c r="D155" s="196" t="s">
        <v>39</v>
      </c>
      <c r="E155" s="24"/>
      <c r="F155" s="150">
        <f t="shared" si="3"/>
        <v>0</v>
      </c>
      <c r="G155" s="17"/>
      <c r="H155" s="83"/>
    </row>
    <row r="156" spans="1:255" s="84" customFormat="1" x14ac:dyDescent="0.2">
      <c r="A156" s="301" t="s">
        <v>169</v>
      </c>
      <c r="B156" s="302" t="s">
        <v>170</v>
      </c>
      <c r="C156" s="201">
        <v>195.36</v>
      </c>
      <c r="D156" s="196" t="s">
        <v>171</v>
      </c>
      <c r="E156" s="24"/>
      <c r="F156" s="150">
        <f t="shared" si="3"/>
        <v>0</v>
      </c>
      <c r="G156" s="17"/>
      <c r="H156" s="83"/>
    </row>
    <row r="157" spans="1:255" s="91" customFormat="1" x14ac:dyDescent="0.2">
      <c r="A157" s="287"/>
      <c r="B157" s="288" t="s">
        <v>172</v>
      </c>
      <c r="C157" s="289"/>
      <c r="D157" s="290"/>
      <c r="E157" s="165"/>
      <c r="F157" s="165">
        <f>SUM(F147:F156)</f>
        <v>0</v>
      </c>
      <c r="G157" s="17"/>
      <c r="H157" s="89"/>
      <c r="I157" s="8"/>
      <c r="J157" s="8"/>
      <c r="K157" s="9"/>
      <c r="L157" s="9"/>
      <c r="M157" s="90"/>
      <c r="N157" s="90"/>
    </row>
    <row r="158" spans="1:255" s="16" customFormat="1" x14ac:dyDescent="0.2">
      <c r="A158" s="215"/>
      <c r="B158" s="303"/>
      <c r="C158" s="239"/>
      <c r="D158" s="220"/>
      <c r="E158" s="157"/>
      <c r="F158" s="150"/>
      <c r="G158" s="17"/>
      <c r="H158" s="25"/>
      <c r="I158" s="2"/>
      <c r="J158" s="2"/>
      <c r="K158" s="3"/>
      <c r="L158" s="3"/>
      <c r="M158" s="15"/>
      <c r="N158" s="15"/>
    </row>
    <row r="159" spans="1:255" s="16" customFormat="1" x14ac:dyDescent="0.2">
      <c r="A159" s="291" t="s">
        <v>173</v>
      </c>
      <c r="B159" s="197" t="s">
        <v>174</v>
      </c>
      <c r="C159" s="281"/>
      <c r="D159" s="220"/>
      <c r="E159" s="24"/>
      <c r="F159" s="150">
        <f t="shared" si="3"/>
        <v>0</v>
      </c>
      <c r="G159" s="17"/>
      <c r="H159" s="25"/>
      <c r="I159" s="2"/>
      <c r="J159" s="2"/>
      <c r="K159" s="3"/>
      <c r="L159" s="3"/>
      <c r="M159" s="15"/>
      <c r="N159" s="15"/>
    </row>
    <row r="160" spans="1:255" s="82" customFormat="1" ht="63.75" x14ac:dyDescent="0.2">
      <c r="A160" s="257">
        <v>1</v>
      </c>
      <c r="B160" s="232" t="s">
        <v>175</v>
      </c>
      <c r="C160" s="239">
        <v>1</v>
      </c>
      <c r="D160" s="220" t="s">
        <v>23</v>
      </c>
      <c r="E160" s="24"/>
      <c r="F160" s="150">
        <f t="shared" si="3"/>
        <v>0</v>
      </c>
      <c r="G160" s="17"/>
      <c r="H160" s="25"/>
      <c r="I160" s="2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  <c r="FP160" s="40"/>
      <c r="FQ160" s="40"/>
      <c r="FR160" s="40"/>
      <c r="FS160" s="40"/>
      <c r="FT160" s="40"/>
      <c r="FU160" s="40"/>
      <c r="FV160" s="40"/>
      <c r="FW160" s="40"/>
      <c r="FX160" s="40"/>
      <c r="FY160" s="40"/>
      <c r="FZ160" s="40"/>
      <c r="GA160" s="40"/>
      <c r="GB160" s="40"/>
      <c r="GC160" s="40"/>
      <c r="GD160" s="40"/>
      <c r="GE160" s="40"/>
      <c r="GF160" s="40"/>
      <c r="GG160" s="40"/>
      <c r="GH160" s="40"/>
      <c r="GI160" s="40"/>
      <c r="GJ160" s="40"/>
      <c r="GK160" s="40"/>
      <c r="GL160" s="40"/>
      <c r="GM160" s="40"/>
      <c r="GN160" s="40"/>
      <c r="GO160" s="40"/>
      <c r="GP160" s="40"/>
      <c r="GQ160" s="40"/>
      <c r="GR160" s="40"/>
      <c r="GS160" s="40"/>
      <c r="GT160" s="40"/>
      <c r="GU160" s="40"/>
      <c r="GV160" s="40"/>
      <c r="GW160" s="40"/>
      <c r="GX160" s="40"/>
      <c r="GY160" s="40"/>
      <c r="GZ160" s="40"/>
      <c r="HA160" s="40"/>
      <c r="HB160" s="40"/>
      <c r="HC160" s="40"/>
      <c r="HD160" s="40"/>
      <c r="HE160" s="40"/>
      <c r="HF160" s="40"/>
      <c r="HG160" s="40"/>
      <c r="HH160" s="40"/>
      <c r="HI160" s="40"/>
      <c r="HJ160" s="40"/>
      <c r="HK160" s="40"/>
      <c r="HL160" s="40"/>
      <c r="HM160" s="40"/>
      <c r="HN160" s="40"/>
      <c r="HO160" s="40"/>
      <c r="HP160" s="40"/>
      <c r="HQ160" s="40"/>
      <c r="HR160" s="40"/>
      <c r="HS160" s="40"/>
      <c r="HT160" s="40"/>
      <c r="HU160" s="40"/>
      <c r="HV160" s="40"/>
      <c r="HW160" s="40"/>
      <c r="HX160" s="40"/>
      <c r="HY160" s="40"/>
      <c r="HZ160" s="40"/>
      <c r="IA160" s="40"/>
      <c r="IB160" s="40"/>
      <c r="IC160" s="40"/>
      <c r="ID160" s="40"/>
      <c r="IE160" s="40"/>
      <c r="IF160" s="40"/>
      <c r="IG160" s="40"/>
      <c r="IH160" s="40"/>
      <c r="II160" s="40"/>
      <c r="IJ160" s="40"/>
      <c r="IK160" s="40"/>
      <c r="IL160" s="40"/>
      <c r="IM160" s="40"/>
      <c r="IN160" s="40"/>
      <c r="IO160" s="40"/>
      <c r="IP160" s="40"/>
      <c r="IQ160" s="40"/>
      <c r="IR160" s="40"/>
      <c r="IS160" s="40"/>
      <c r="IT160" s="40"/>
      <c r="IU160" s="40"/>
    </row>
    <row r="161" spans="1:255" s="82" customFormat="1" ht="25.5" x14ac:dyDescent="0.2">
      <c r="A161" s="257">
        <v>2</v>
      </c>
      <c r="B161" s="304" t="s">
        <v>176</v>
      </c>
      <c r="C161" s="239">
        <v>10</v>
      </c>
      <c r="D161" s="220" t="s">
        <v>177</v>
      </c>
      <c r="E161" s="24"/>
      <c r="F161" s="150">
        <f t="shared" si="3"/>
        <v>0</v>
      </c>
      <c r="G161" s="17"/>
      <c r="H161" s="25"/>
      <c r="I161" s="2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  <c r="FP161" s="40"/>
      <c r="FQ161" s="40"/>
      <c r="FR161" s="40"/>
      <c r="FS161" s="40"/>
      <c r="FT161" s="40"/>
      <c r="FU161" s="40"/>
      <c r="FV161" s="40"/>
      <c r="FW161" s="40"/>
      <c r="FX161" s="40"/>
      <c r="FY161" s="40"/>
      <c r="FZ161" s="40"/>
      <c r="GA161" s="40"/>
      <c r="GB161" s="40"/>
      <c r="GC161" s="40"/>
      <c r="GD161" s="40"/>
      <c r="GE161" s="40"/>
      <c r="GF161" s="40"/>
      <c r="GG161" s="40"/>
      <c r="GH161" s="40"/>
      <c r="GI161" s="40"/>
      <c r="GJ161" s="40"/>
      <c r="GK161" s="40"/>
      <c r="GL161" s="40"/>
      <c r="GM161" s="40"/>
      <c r="GN161" s="40"/>
      <c r="GO161" s="40"/>
      <c r="GP161" s="40"/>
      <c r="GQ161" s="40"/>
      <c r="GR161" s="40"/>
      <c r="GS161" s="40"/>
      <c r="GT161" s="40"/>
      <c r="GU161" s="40"/>
      <c r="GV161" s="40"/>
      <c r="GW161" s="40"/>
      <c r="GX161" s="40"/>
      <c r="GY161" s="40"/>
      <c r="GZ161" s="40"/>
      <c r="HA161" s="40"/>
      <c r="HB161" s="40"/>
      <c r="HC161" s="40"/>
      <c r="HD161" s="40"/>
      <c r="HE161" s="40"/>
      <c r="HF161" s="40"/>
      <c r="HG161" s="40"/>
      <c r="HH161" s="40"/>
      <c r="HI161" s="40"/>
      <c r="HJ161" s="40"/>
      <c r="HK161" s="40"/>
      <c r="HL161" s="40"/>
      <c r="HM161" s="40"/>
      <c r="HN161" s="40"/>
      <c r="HO161" s="40"/>
      <c r="HP161" s="40"/>
      <c r="HQ161" s="40"/>
      <c r="HR161" s="40"/>
      <c r="HS161" s="40"/>
      <c r="HT161" s="40"/>
      <c r="HU161" s="40"/>
      <c r="HV161" s="40"/>
      <c r="HW161" s="40"/>
      <c r="HX161" s="40"/>
      <c r="HY161" s="40"/>
      <c r="HZ161" s="40"/>
      <c r="IA161" s="40"/>
      <c r="IB161" s="40"/>
      <c r="IC161" s="40"/>
      <c r="ID161" s="40"/>
      <c r="IE161" s="40"/>
      <c r="IF161" s="40"/>
      <c r="IG161" s="40"/>
      <c r="IH161" s="40"/>
      <c r="II161" s="40"/>
      <c r="IJ161" s="40"/>
      <c r="IK161" s="40"/>
      <c r="IL161" s="40"/>
      <c r="IM161" s="40"/>
      <c r="IN161" s="40"/>
      <c r="IO161" s="40"/>
      <c r="IP161" s="40"/>
      <c r="IQ161" s="40"/>
      <c r="IR161" s="40"/>
      <c r="IS161" s="40"/>
      <c r="IT161" s="40"/>
      <c r="IU161" s="40"/>
    </row>
    <row r="162" spans="1:255" s="91" customFormat="1" x14ac:dyDescent="0.2">
      <c r="A162" s="305"/>
      <c r="B162" s="306" t="s">
        <v>178</v>
      </c>
      <c r="C162" s="307"/>
      <c r="D162" s="290"/>
      <c r="E162" s="169"/>
      <c r="F162" s="170">
        <f>SUM(F159:F161)</f>
        <v>0</v>
      </c>
      <c r="G162" s="93"/>
      <c r="H162" s="89"/>
      <c r="I162" s="8"/>
      <c r="J162" s="8"/>
      <c r="K162" s="9"/>
      <c r="L162" s="9"/>
      <c r="M162" s="90"/>
      <c r="N162" s="90"/>
    </row>
    <row r="163" spans="1:255" s="16" customFormat="1" x14ac:dyDescent="0.2">
      <c r="A163" s="215"/>
      <c r="B163" s="303"/>
      <c r="C163" s="239"/>
      <c r="D163" s="220"/>
      <c r="E163" s="157"/>
      <c r="F163" s="171"/>
      <c r="G163" s="17"/>
      <c r="H163" s="25"/>
      <c r="I163" s="2"/>
      <c r="J163" s="2"/>
      <c r="K163" s="3"/>
      <c r="L163" s="3"/>
      <c r="M163" s="15"/>
      <c r="N163" s="15"/>
    </row>
    <row r="164" spans="1:255" s="10" customFormat="1" x14ac:dyDescent="0.2">
      <c r="A164" s="308"/>
      <c r="B164" s="309" t="s">
        <v>179</v>
      </c>
      <c r="C164" s="310"/>
      <c r="D164" s="311"/>
      <c r="E164" s="172"/>
      <c r="F164" s="173">
        <f>+F162+F157+F145+F42</f>
        <v>0</v>
      </c>
      <c r="G164" s="94"/>
      <c r="H164" s="89"/>
      <c r="I164" s="94"/>
      <c r="J164" s="94"/>
      <c r="K164" s="9"/>
      <c r="L164" s="9"/>
    </row>
    <row r="165" spans="1:255" s="10" customFormat="1" x14ac:dyDescent="0.2">
      <c r="A165" s="312"/>
      <c r="B165" s="313" t="s">
        <v>179</v>
      </c>
      <c r="C165" s="314"/>
      <c r="D165" s="315"/>
      <c r="E165" s="174"/>
      <c r="F165" s="175">
        <f>+F164</f>
        <v>0</v>
      </c>
      <c r="G165" s="94"/>
      <c r="H165" s="89"/>
      <c r="I165" s="94"/>
      <c r="J165" s="94"/>
      <c r="K165" s="9"/>
      <c r="L165" s="9"/>
    </row>
    <row r="166" spans="1:255" s="16" customFormat="1" x14ac:dyDescent="0.2">
      <c r="A166" s="243"/>
      <c r="B166" s="184"/>
      <c r="C166" s="316"/>
      <c r="D166" s="317"/>
      <c r="E166" s="176"/>
      <c r="F166" s="177"/>
      <c r="G166" s="95"/>
      <c r="H166" s="95"/>
      <c r="I166" s="15"/>
      <c r="J166" s="15"/>
      <c r="K166" s="3"/>
      <c r="L166" s="3"/>
      <c r="M166" s="15"/>
      <c r="N166" s="15"/>
      <c r="O166" s="15"/>
    </row>
    <row r="167" spans="1:255" s="40" customFormat="1" x14ac:dyDescent="0.2">
      <c r="A167" s="96"/>
      <c r="B167" s="255" t="s">
        <v>180</v>
      </c>
      <c r="C167" s="318"/>
      <c r="D167" s="302"/>
      <c r="E167" s="168"/>
      <c r="F167" s="168"/>
      <c r="I167" s="3"/>
    </row>
    <row r="168" spans="1:255" s="40" customFormat="1" x14ac:dyDescent="0.2">
      <c r="A168" s="96"/>
      <c r="B168" s="319" t="s">
        <v>181</v>
      </c>
      <c r="C168" s="320">
        <v>0.03</v>
      </c>
      <c r="D168" s="302"/>
      <c r="E168" s="168"/>
      <c r="F168" s="178">
        <f>+$F$165*C168</f>
        <v>0</v>
      </c>
      <c r="G168" s="97"/>
      <c r="H168" s="97"/>
      <c r="I168" s="3"/>
    </row>
    <row r="169" spans="1:255" s="40" customFormat="1" x14ac:dyDescent="0.2">
      <c r="A169" s="96"/>
      <c r="B169" s="319" t="s">
        <v>182</v>
      </c>
      <c r="C169" s="320">
        <v>0.1</v>
      </c>
      <c r="D169" s="302"/>
      <c r="E169" s="168"/>
      <c r="F169" s="178">
        <f t="shared" ref="F169:F179" si="4">+$F$165*C169</f>
        <v>0</v>
      </c>
      <c r="G169" s="97"/>
      <c r="H169" s="97"/>
      <c r="I169" s="3"/>
    </row>
    <row r="170" spans="1:255" s="40" customFormat="1" x14ac:dyDescent="0.2">
      <c r="A170" s="96"/>
      <c r="B170" s="319" t="s">
        <v>183</v>
      </c>
      <c r="C170" s="320">
        <v>0.04</v>
      </c>
      <c r="D170" s="302"/>
      <c r="E170" s="168"/>
      <c r="F170" s="178">
        <f t="shared" si="4"/>
        <v>0</v>
      </c>
      <c r="G170" s="97"/>
      <c r="H170" s="97"/>
      <c r="I170" s="3"/>
    </row>
    <row r="171" spans="1:255" s="40" customFormat="1" x14ac:dyDescent="0.2">
      <c r="A171" s="96"/>
      <c r="B171" s="319" t="s">
        <v>184</v>
      </c>
      <c r="C171" s="320">
        <v>0.05</v>
      </c>
      <c r="D171" s="302"/>
      <c r="E171" s="168"/>
      <c r="F171" s="178">
        <f t="shared" si="4"/>
        <v>0</v>
      </c>
      <c r="G171" s="97"/>
      <c r="H171" s="97"/>
      <c r="I171" s="3"/>
    </row>
    <row r="172" spans="1:255" s="40" customFormat="1" x14ac:dyDescent="0.2">
      <c r="A172" s="96"/>
      <c r="B172" s="319" t="s">
        <v>185</v>
      </c>
      <c r="C172" s="320">
        <v>0.03</v>
      </c>
      <c r="D172" s="302"/>
      <c r="E172" s="168"/>
      <c r="F172" s="178">
        <f t="shared" si="4"/>
        <v>0</v>
      </c>
      <c r="G172" s="97"/>
      <c r="H172" s="97"/>
      <c r="I172" s="3"/>
    </row>
    <row r="173" spans="1:255" s="40" customFormat="1" x14ac:dyDescent="0.2">
      <c r="A173" s="96"/>
      <c r="B173" s="319" t="s">
        <v>186</v>
      </c>
      <c r="C173" s="320">
        <v>0.01</v>
      </c>
      <c r="D173" s="302"/>
      <c r="E173" s="168"/>
      <c r="F173" s="178">
        <f t="shared" si="4"/>
        <v>0</v>
      </c>
      <c r="G173" s="97"/>
      <c r="H173" s="97"/>
      <c r="I173" s="3"/>
    </row>
    <row r="174" spans="1:255" s="40" customFormat="1" x14ac:dyDescent="0.2">
      <c r="A174" s="302"/>
      <c r="B174" s="319" t="s">
        <v>187</v>
      </c>
      <c r="C174" s="320">
        <v>1E-3</v>
      </c>
      <c r="D174" s="302"/>
      <c r="E174" s="168"/>
      <c r="F174" s="178">
        <f t="shared" si="4"/>
        <v>0</v>
      </c>
      <c r="G174" s="97"/>
      <c r="H174" s="97"/>
      <c r="I174" s="3"/>
    </row>
    <row r="175" spans="1:255" s="40" customFormat="1" x14ac:dyDescent="0.2">
      <c r="A175" s="302"/>
      <c r="B175" s="321" t="s">
        <v>188</v>
      </c>
      <c r="C175" s="322">
        <v>0.18</v>
      </c>
      <c r="D175" s="302"/>
      <c r="E175" s="168"/>
      <c r="F175" s="178">
        <f>+F169*C175</f>
        <v>0</v>
      </c>
      <c r="G175" s="97"/>
      <c r="H175" s="97"/>
      <c r="I175" s="3"/>
    </row>
    <row r="176" spans="1:255" s="40" customFormat="1" x14ac:dyDescent="0.2">
      <c r="A176" s="302"/>
      <c r="B176" s="319" t="s">
        <v>189</v>
      </c>
      <c r="C176" s="320">
        <v>0.1</v>
      </c>
      <c r="D176" s="302"/>
      <c r="E176" s="168"/>
      <c r="F176" s="178">
        <f t="shared" si="4"/>
        <v>0</v>
      </c>
      <c r="G176" s="97"/>
      <c r="H176" s="97"/>
      <c r="I176" s="3"/>
    </row>
    <row r="177" spans="1:258" s="40" customFormat="1" ht="25.5" x14ac:dyDescent="0.2">
      <c r="A177" s="302"/>
      <c r="B177" s="323" t="s">
        <v>190</v>
      </c>
      <c r="C177" s="324">
        <v>0.03</v>
      </c>
      <c r="D177" s="302"/>
      <c r="E177" s="168"/>
      <c r="F177" s="178">
        <f t="shared" si="4"/>
        <v>0</v>
      </c>
      <c r="G177" s="97"/>
      <c r="H177" s="97"/>
      <c r="I177" s="3"/>
    </row>
    <row r="178" spans="1:258" s="40" customFormat="1" x14ac:dyDescent="0.2">
      <c r="A178" s="302"/>
      <c r="B178" s="323" t="s">
        <v>191</v>
      </c>
      <c r="C178" s="324">
        <v>1.4999999999999999E-2</v>
      </c>
      <c r="D178" s="302"/>
      <c r="E178" s="168"/>
      <c r="F178" s="178">
        <f t="shared" si="4"/>
        <v>0</v>
      </c>
      <c r="G178" s="97"/>
      <c r="H178" s="97"/>
      <c r="I178" s="3"/>
    </row>
    <row r="179" spans="1:258" s="40" customFormat="1" x14ac:dyDescent="0.2">
      <c r="A179" s="302"/>
      <c r="B179" s="319" t="s">
        <v>192</v>
      </c>
      <c r="C179" s="320">
        <v>0.05</v>
      </c>
      <c r="D179" s="199"/>
      <c r="E179" s="179"/>
      <c r="F179" s="178">
        <f t="shared" si="4"/>
        <v>0</v>
      </c>
      <c r="G179" s="97"/>
      <c r="H179" s="15"/>
      <c r="I179" s="3"/>
    </row>
    <row r="180" spans="1:258" s="100" customFormat="1" x14ac:dyDescent="0.2">
      <c r="A180" s="98"/>
      <c r="B180" s="278" t="s">
        <v>193</v>
      </c>
      <c r="C180" s="298"/>
      <c r="D180" s="299"/>
      <c r="E180" s="167"/>
      <c r="F180" s="180">
        <f>SUM(F168:F179)</f>
        <v>0</v>
      </c>
      <c r="G180" s="99"/>
      <c r="H180" s="99"/>
      <c r="I180" s="3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  <c r="FP180" s="40"/>
      <c r="FQ180" s="40"/>
      <c r="FR180" s="40"/>
      <c r="FS180" s="40"/>
      <c r="FT180" s="40"/>
      <c r="FU180" s="40"/>
      <c r="FV180" s="40"/>
      <c r="FW180" s="40"/>
      <c r="FX180" s="40"/>
      <c r="FY180" s="40"/>
      <c r="FZ180" s="40"/>
      <c r="GA180" s="40"/>
      <c r="GB180" s="40"/>
      <c r="GC180" s="40"/>
      <c r="GD180" s="40"/>
      <c r="GE180" s="40"/>
      <c r="GF180" s="40"/>
      <c r="GG180" s="40"/>
      <c r="GH180" s="40"/>
      <c r="GI180" s="40"/>
      <c r="GJ180" s="40"/>
      <c r="GK180" s="40"/>
      <c r="GL180" s="40"/>
      <c r="GM180" s="40"/>
      <c r="GN180" s="40"/>
      <c r="GO180" s="40"/>
      <c r="GP180" s="40"/>
      <c r="GQ180" s="40"/>
      <c r="GR180" s="40"/>
      <c r="GS180" s="40"/>
      <c r="GT180" s="40"/>
      <c r="GU180" s="40"/>
      <c r="GV180" s="40"/>
      <c r="GW180" s="40"/>
      <c r="GX180" s="40"/>
      <c r="GY180" s="40"/>
      <c r="GZ180" s="40"/>
      <c r="HA180" s="40"/>
      <c r="HB180" s="40"/>
      <c r="HC180" s="40"/>
      <c r="HD180" s="40"/>
      <c r="HE180" s="40"/>
      <c r="HF180" s="40"/>
      <c r="HG180" s="40"/>
      <c r="HH180" s="40"/>
      <c r="HI180" s="40"/>
      <c r="HJ180" s="40"/>
      <c r="HK180" s="40"/>
      <c r="HL180" s="40"/>
      <c r="HM180" s="40"/>
      <c r="HN180" s="40"/>
      <c r="HO180" s="40"/>
      <c r="HP180" s="40"/>
      <c r="HQ180" s="40"/>
      <c r="HR180" s="40"/>
      <c r="HS180" s="40"/>
      <c r="HT180" s="40"/>
      <c r="HU180" s="40"/>
      <c r="HV180" s="40"/>
      <c r="HW180" s="40"/>
      <c r="HX180" s="40"/>
      <c r="HY180" s="40"/>
      <c r="HZ180" s="40"/>
      <c r="IA180" s="40"/>
      <c r="IB180" s="40"/>
      <c r="IC180" s="40"/>
      <c r="ID180" s="40"/>
      <c r="IE180" s="40"/>
      <c r="IF180" s="40"/>
      <c r="IG180" s="40"/>
      <c r="IH180" s="40"/>
      <c r="II180" s="40"/>
      <c r="IJ180" s="40"/>
      <c r="IK180" s="40"/>
      <c r="IL180" s="40"/>
      <c r="IM180" s="40"/>
      <c r="IN180" s="40"/>
      <c r="IO180" s="40"/>
      <c r="IP180" s="40"/>
      <c r="IQ180" s="40"/>
      <c r="IR180" s="40"/>
      <c r="IS180" s="40"/>
      <c r="IT180" s="40"/>
      <c r="IU180" s="40"/>
      <c r="IV180" s="40"/>
      <c r="IW180" s="40"/>
      <c r="IX180" s="40"/>
    </row>
    <row r="181" spans="1:258" s="4" customFormat="1" x14ac:dyDescent="0.2">
      <c r="A181" s="215"/>
      <c r="B181" s="243"/>
      <c r="C181" s="325"/>
      <c r="D181" s="326"/>
      <c r="E181" s="157"/>
      <c r="F181" s="177"/>
      <c r="G181" s="95"/>
      <c r="H181" s="95"/>
      <c r="I181" s="95"/>
      <c r="J181" s="95"/>
      <c r="K181" s="3"/>
      <c r="L181" s="3"/>
    </row>
    <row r="182" spans="1:258" s="10" customFormat="1" x14ac:dyDescent="0.2">
      <c r="A182" s="327"/>
      <c r="B182" s="328" t="s">
        <v>194</v>
      </c>
      <c r="C182" s="329"/>
      <c r="D182" s="330"/>
      <c r="E182" s="181"/>
      <c r="F182" s="173">
        <f>+F180+F165</f>
        <v>0</v>
      </c>
      <c r="G182" s="101"/>
      <c r="H182" s="94"/>
      <c r="I182" s="94"/>
      <c r="J182" s="94"/>
      <c r="K182" s="9"/>
      <c r="L182" s="9"/>
    </row>
    <row r="183" spans="1:258" s="4" customFormat="1" x14ac:dyDescent="0.2">
      <c r="E183" s="26"/>
      <c r="F183" s="5"/>
      <c r="G183" s="5"/>
      <c r="H183" s="5"/>
      <c r="I183" s="5"/>
      <c r="J183" s="5"/>
      <c r="K183" s="3"/>
      <c r="L183" s="3"/>
    </row>
    <row r="184" spans="1:258" s="4" customFormat="1" x14ac:dyDescent="0.2">
      <c r="E184" s="26"/>
      <c r="F184" s="5"/>
      <c r="G184" s="5"/>
      <c r="H184" s="5"/>
      <c r="I184" s="5"/>
      <c r="J184" s="5"/>
      <c r="K184" s="3"/>
      <c r="L184" s="3"/>
    </row>
    <row r="185" spans="1:258" s="4" customFormat="1" x14ac:dyDescent="0.2">
      <c r="E185" s="26"/>
      <c r="F185" s="5"/>
      <c r="G185" s="5"/>
      <c r="H185" s="5"/>
      <c r="I185" s="5"/>
      <c r="J185" s="5"/>
      <c r="K185" s="3"/>
      <c r="L185" s="3"/>
    </row>
    <row r="186" spans="1:258" s="4" customFormat="1" x14ac:dyDescent="0.2">
      <c r="E186" s="26"/>
      <c r="F186" s="5"/>
      <c r="G186" s="5"/>
      <c r="H186" s="5"/>
      <c r="I186" s="95"/>
      <c r="J186" s="95"/>
      <c r="K186" s="3"/>
      <c r="L186" s="3"/>
    </row>
    <row r="187" spans="1:258" s="40" customFormat="1" x14ac:dyDescent="0.2">
      <c r="A187" s="40" t="s">
        <v>195</v>
      </c>
      <c r="C187" s="122" t="s">
        <v>196</v>
      </c>
      <c r="D187" s="122"/>
      <c r="E187" s="122"/>
      <c r="F187" s="122"/>
      <c r="G187" s="102"/>
      <c r="H187" s="102"/>
      <c r="I187" s="3"/>
    </row>
    <row r="188" spans="1:258" s="40" customFormat="1" x14ac:dyDescent="0.2">
      <c r="A188" s="103"/>
      <c r="B188" s="104"/>
      <c r="C188" s="105"/>
      <c r="D188" s="106"/>
      <c r="E188" s="105"/>
      <c r="F188" s="107"/>
      <c r="G188" s="107"/>
      <c r="H188" s="107"/>
      <c r="I188" s="3"/>
    </row>
    <row r="189" spans="1:258" s="40" customFormat="1" x14ac:dyDescent="0.2">
      <c r="C189" s="108"/>
      <c r="E189" s="108"/>
      <c r="F189" s="108"/>
      <c r="G189" s="108"/>
      <c r="H189" s="108"/>
      <c r="I189" s="14"/>
    </row>
    <row r="190" spans="1:258" s="40" customFormat="1" x14ac:dyDescent="0.2">
      <c r="C190" s="108"/>
      <c r="D190" s="102"/>
      <c r="E190" s="108"/>
      <c r="F190" s="108"/>
      <c r="G190" s="108"/>
      <c r="H190" s="108"/>
      <c r="I190" s="3"/>
    </row>
    <row r="191" spans="1:258" s="40" customFormat="1" x14ac:dyDescent="0.2">
      <c r="A191" s="109"/>
      <c r="B191" s="110" t="s">
        <v>197</v>
      </c>
      <c r="C191" s="126" t="s">
        <v>198</v>
      </c>
      <c r="D191" s="127"/>
      <c r="E191" s="127"/>
      <c r="F191" s="127"/>
      <c r="G191" s="111"/>
      <c r="H191" s="111"/>
      <c r="I191" s="3"/>
    </row>
    <row r="192" spans="1:258" s="40" customFormat="1" x14ac:dyDescent="0.2">
      <c r="A192" s="40" t="s">
        <v>199</v>
      </c>
      <c r="C192" s="122" t="s">
        <v>199</v>
      </c>
      <c r="D192" s="125"/>
      <c r="E192" s="125"/>
      <c r="F192" s="125"/>
      <c r="G192" s="111"/>
      <c r="H192" s="111"/>
      <c r="I192" s="3"/>
    </row>
    <row r="193" spans="1:20" s="40" customFormat="1" x14ac:dyDescent="0.2">
      <c r="C193" s="108"/>
      <c r="E193" s="108"/>
      <c r="F193" s="108"/>
      <c r="G193" s="108"/>
      <c r="H193" s="108"/>
      <c r="I193" s="3"/>
    </row>
    <row r="194" spans="1:20" s="40" customFormat="1" x14ac:dyDescent="0.2">
      <c r="C194" s="108"/>
      <c r="E194" s="108"/>
      <c r="F194" s="108"/>
      <c r="G194" s="108"/>
      <c r="H194" s="108"/>
      <c r="I194" s="3"/>
    </row>
    <row r="195" spans="1:20" s="40" customFormat="1" x14ac:dyDescent="0.2">
      <c r="C195" s="108"/>
      <c r="E195" s="108"/>
      <c r="F195" s="108"/>
      <c r="G195" s="108"/>
      <c r="H195" s="108"/>
      <c r="I195" s="3"/>
    </row>
    <row r="196" spans="1:20" s="40" customFormat="1" x14ac:dyDescent="0.2">
      <c r="C196" s="108"/>
      <c r="E196" s="108"/>
      <c r="F196" s="108"/>
      <c r="G196" s="108"/>
      <c r="H196" s="108"/>
      <c r="I196" s="3"/>
    </row>
    <row r="197" spans="1:20" s="40" customFormat="1" ht="12.75" customHeight="1" x14ac:dyDescent="0.2">
      <c r="A197" s="121" t="s">
        <v>200</v>
      </c>
      <c r="B197" s="121"/>
      <c r="C197" s="122" t="s">
        <v>201</v>
      </c>
      <c r="D197" s="122"/>
      <c r="E197" s="122"/>
      <c r="F197" s="122"/>
      <c r="G197" s="102"/>
      <c r="H197" s="102"/>
      <c r="I197" s="3"/>
    </row>
    <row r="198" spans="1:20" s="40" customFormat="1" ht="12.75" customHeight="1" x14ac:dyDescent="0.2">
      <c r="A198" s="112"/>
      <c r="B198" s="112"/>
      <c r="C198" s="102"/>
      <c r="D198" s="102"/>
      <c r="E198" s="102"/>
      <c r="F198" s="102"/>
      <c r="G198" s="102"/>
      <c r="H198" s="102"/>
      <c r="I198" s="3"/>
    </row>
    <row r="199" spans="1:20" s="40" customFormat="1" x14ac:dyDescent="0.2">
      <c r="A199" s="102"/>
      <c r="B199" s="102"/>
      <c r="C199" s="108"/>
      <c r="D199" s="102"/>
      <c r="E199" s="108"/>
      <c r="F199" s="108"/>
      <c r="G199" s="108"/>
      <c r="H199" s="108"/>
      <c r="I199" s="3"/>
    </row>
    <row r="200" spans="1:20" s="40" customFormat="1" x14ac:dyDescent="0.2">
      <c r="A200" s="102"/>
      <c r="B200" s="102"/>
      <c r="C200" s="108"/>
      <c r="D200" s="102"/>
      <c r="E200" s="108"/>
      <c r="F200" s="108"/>
      <c r="G200" s="108"/>
      <c r="H200" s="108"/>
      <c r="I200" s="3"/>
    </row>
    <row r="201" spans="1:20" s="40" customFormat="1" x14ac:dyDescent="0.2">
      <c r="A201" s="102"/>
      <c r="B201" s="102" t="s">
        <v>202</v>
      </c>
      <c r="C201" s="122"/>
      <c r="D201" s="122"/>
      <c r="E201" s="122"/>
      <c r="F201" s="122"/>
      <c r="G201" s="102"/>
      <c r="H201" s="102"/>
      <c r="I201" s="3"/>
    </row>
    <row r="202" spans="1:20" s="40" customFormat="1" x14ac:dyDescent="0.2">
      <c r="A202" s="40" t="s">
        <v>203</v>
      </c>
      <c r="B202" s="113" t="s">
        <v>204</v>
      </c>
      <c r="C202" s="124" t="s">
        <v>205</v>
      </c>
      <c r="D202" s="124"/>
      <c r="E202" s="124"/>
      <c r="F202" s="124"/>
      <c r="G202" s="111"/>
      <c r="H202" s="111"/>
      <c r="I202" s="3"/>
    </row>
    <row r="203" spans="1:20" s="40" customFormat="1" x14ac:dyDescent="0.2">
      <c r="A203" s="40" t="s">
        <v>206</v>
      </c>
      <c r="C203" s="122" t="s">
        <v>207</v>
      </c>
      <c r="D203" s="125"/>
      <c r="E203" s="125"/>
      <c r="F203" s="125"/>
      <c r="G203" s="111"/>
      <c r="H203" s="111"/>
      <c r="I203" s="3"/>
    </row>
    <row r="204" spans="1:20" s="40" customFormat="1" x14ac:dyDescent="0.2">
      <c r="C204" s="108"/>
      <c r="E204" s="108"/>
      <c r="F204" s="108"/>
      <c r="G204" s="108"/>
      <c r="H204" s="108"/>
      <c r="I204" s="3"/>
    </row>
    <row r="205" spans="1:20" s="114" customFormat="1" x14ac:dyDescent="0.2">
      <c r="B205" s="115"/>
      <c r="C205" s="116"/>
      <c r="D205" s="117"/>
      <c r="E205" s="118"/>
      <c r="F205" s="119"/>
      <c r="G205" s="119"/>
      <c r="H205" s="119"/>
      <c r="I205" s="119"/>
      <c r="J205" s="119"/>
      <c r="K205" s="120"/>
      <c r="L205" s="120"/>
      <c r="M205" s="115"/>
      <c r="N205" s="115"/>
      <c r="O205" s="115"/>
      <c r="P205" s="115"/>
      <c r="Q205" s="115"/>
      <c r="R205" s="115"/>
      <c r="S205" s="115"/>
      <c r="T205" s="115"/>
    </row>
    <row r="206" spans="1:20" s="114" customFormat="1" x14ac:dyDescent="0.2">
      <c r="B206" s="115"/>
      <c r="C206" s="116"/>
      <c r="D206" s="117"/>
      <c r="E206" s="118"/>
      <c r="F206" s="119"/>
      <c r="G206" s="119"/>
      <c r="H206" s="119"/>
      <c r="I206" s="119"/>
      <c r="J206" s="119"/>
      <c r="K206" s="120"/>
      <c r="L206" s="120"/>
      <c r="M206" s="115"/>
      <c r="N206" s="115"/>
      <c r="O206" s="115"/>
      <c r="P206" s="115"/>
      <c r="Q206" s="115"/>
      <c r="R206" s="115"/>
      <c r="S206" s="115"/>
      <c r="T206" s="115"/>
    </row>
  </sheetData>
  <sheetProtection algorithmName="SHA-512" hashValue="iJ/cRkReyrIMt0XvhnG1x3hKz4Y30FB4z79Ee3VkMMr6LamSVJd103D7edx9eMZ0LTAHUMue1nxDhlAzehXmqA==" saltValue="WuBIcUw8R/x1zgD5J4wRPQ==" spinCount="100000" sheet="1" objects="1" scenarios="1"/>
  <mergeCells count="14">
    <mergeCell ref="C202:F202"/>
    <mergeCell ref="C203:F203"/>
    <mergeCell ref="C187:F187"/>
    <mergeCell ref="C191:F191"/>
    <mergeCell ref="C192:F192"/>
    <mergeCell ref="A197:B197"/>
    <mergeCell ref="C197:F197"/>
    <mergeCell ref="C201:F201"/>
    <mergeCell ref="A1:F1"/>
    <mergeCell ref="A2:F2"/>
    <mergeCell ref="A3:F3"/>
    <mergeCell ref="A4:F4"/>
    <mergeCell ref="A6:B6"/>
    <mergeCell ref="A7:F7"/>
  </mergeCells>
  <printOptions horizontalCentered="1"/>
  <pageMargins left="0.19685039370078741" right="0.19685039370078741" top="0.31496062992125984" bottom="0.78740157480314965" header="0" footer="0.47244094488188981"/>
  <pageSetup orientation="portrait" horizontalDpi="360" verticalDpi="360" r:id="rId1"/>
  <headerFooter alignWithMargins="0">
    <oddFooter>&amp;C&amp;"-,Normal"Página &amp;P de &amp;N&amp;R&amp;8Mejoramiento Ac. Barahona Sector Los Maestros</oddFooter>
  </headerFooter>
  <rowBreaks count="3" manualBreakCount="3">
    <brk id="53" max="5" man="1"/>
    <brk id="97" max="5" man="1"/>
    <brk id="13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sept 2021 limpio ok 88lis</vt:lpstr>
      <vt:lpstr>' sept 2021 limpio ok 88lis'!Área_de_impresión</vt:lpstr>
      <vt:lpstr>' sept 2021 limpio ok 88lis'!Títulos_a_imprimir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Federico Otilio De La Cruz Beltré</cp:lastModifiedBy>
  <dcterms:created xsi:type="dcterms:W3CDTF">2021-11-26T14:15:06Z</dcterms:created>
  <dcterms:modified xsi:type="dcterms:W3CDTF">2021-12-04T14:37:52Z</dcterms:modified>
</cp:coreProperties>
</file>