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6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2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ederico\LICITACIONES\GRUPO 11\MEJORAMIENTO PLANTA POTABILIZADORA AC. MÚLTIPLE EL POZO - LOS LIMONES\"/>
    </mc:Choice>
  </mc:AlternateContent>
  <bookViews>
    <workbookView xWindow="-120" yWindow="-120" windowWidth="29040" windowHeight="15840"/>
  </bookViews>
  <sheets>
    <sheet name="PP El Pozo-Los Limones 0K 8 lis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'PP El Pozo-Los Limones 0K 8 lis'!$A$10:$F$255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>[4]INSU!$D$9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>[4]INSU!$D$17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[7]M.O.!$C$12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 localSheetId="0">#REF!</definedName>
    <definedName name="ALBANIL3">#REF!</definedName>
    <definedName name="ana">#REF!</definedName>
    <definedName name="ana_6">#REF!</definedName>
    <definedName name="analiis" localSheetId="0">[7]M.O.!#REF!</definedName>
    <definedName name="analiis">[7]M.O.!#REF!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'PP El Pozo-Los Limones 0K 8 lis'!$A$1:$F$245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[8]M.O.!#REF!</definedName>
    <definedName name="as">[8]M.O.!#REF!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[5]INS!#REF!</definedName>
    <definedName name="AYCARP">[5]INS!#REF!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[9]ADDENDA!#REF!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[7]M.O.!$C$9</definedName>
    <definedName name="BRIGADATOPOGRAFICA_6">#REF!</definedName>
    <definedName name="Brillado_pisos" localSheetId="0">#REF!</definedName>
    <definedName name="Brillado_pisos">#REF!</definedName>
    <definedName name="BVNBVNBV" localSheetId="0">[11]M.O.!#REF!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[7]M.O.!#REF!</definedName>
    <definedName name="CARACOL">[7]M.O.!#REF!</definedName>
    <definedName name="CARANTEPECHO" localSheetId="0">[7]M.O.!#REF!</definedName>
    <definedName name="CARANTEPECHO">[7]M.O.!#REF!</definedName>
    <definedName name="CARANTEPECHO_6">#REF!</definedName>
    <definedName name="CARANTEPECHO_8">#REF!</definedName>
    <definedName name="CARCOL30" localSheetId="0">[7]M.O.!#REF!</definedName>
    <definedName name="CARCOL30">[7]M.O.!#REF!</definedName>
    <definedName name="CARCOL30_6">#REF!</definedName>
    <definedName name="CARCOL30_8">#REF!</definedName>
    <definedName name="CARCOL50" localSheetId="0">[7]M.O.!#REF!</definedName>
    <definedName name="CARCOL50">[7]M.O.!#REF!</definedName>
    <definedName name="CARCOL50_6">#REF!</definedName>
    <definedName name="CARCOL50_8">#REF!</definedName>
    <definedName name="CARCOL51" localSheetId="0">[7]M.O.!#REF!</definedName>
    <definedName name="CARCOL51">[7]M.O.!#REF!</definedName>
    <definedName name="CARCOLAMARRE" localSheetId="0">[7]M.O.!#REF!</definedName>
    <definedName name="CARCOLAMARRE">[7]M.O.!#REF!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[7]M.O.!#REF!</definedName>
    <definedName name="CARLOSAPLA">[7]M.O.!#REF!</definedName>
    <definedName name="CARLOSAPLA_6">#REF!</definedName>
    <definedName name="CARLOSAPLA_8">#REF!</definedName>
    <definedName name="CARLOSAVARIASAGUAS" localSheetId="0">[7]M.O.!#REF!</definedName>
    <definedName name="CARLOSAVARIASAGUAS">[7]M.O.!#REF!</definedName>
    <definedName name="CARLOSAVARIASAGUAS_6">#REF!</definedName>
    <definedName name="CARLOSAVARIASAGUAS_8">#REF!</definedName>
    <definedName name="CARMURO" localSheetId="0">[7]M.O.!#REF!</definedName>
    <definedName name="CARMURO">[7]M.O.!#REF!</definedName>
    <definedName name="CARMURO_6">#REF!</definedName>
    <definedName name="CARMURO_8">#REF!</definedName>
    <definedName name="CARP1" localSheetId="0">[5]INS!#REF!</definedName>
    <definedName name="CARP1">[5]INS!#REF!</definedName>
    <definedName name="CARP1_6">#REF!</definedName>
    <definedName name="CARP1_8">#REF!</definedName>
    <definedName name="CARP2" localSheetId="0">[5]INS!#REF!</definedName>
    <definedName name="CARP2">[5]INS!#REF!</definedName>
    <definedName name="CARP2_6">#REF!</definedName>
    <definedName name="CARP2_8">#REF!</definedName>
    <definedName name="CARPDINTEL" localSheetId="0">[7]M.O.!#REF!</definedName>
    <definedName name="CARPDINTEL">[7]M.O.!#REF!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[7]M.O.!#REF!</definedName>
    <definedName name="CARPVIGA2040">[7]M.O.!#REF!</definedName>
    <definedName name="CARPVIGA2040_6">#REF!</definedName>
    <definedName name="CARPVIGA2040_8">#REF!</definedName>
    <definedName name="CARPVIGA3050" localSheetId="0">[7]M.O.!#REF!</definedName>
    <definedName name="CARPVIGA3050">[7]M.O.!#REF!</definedName>
    <definedName name="CARPVIGA3050_6">#REF!</definedName>
    <definedName name="CARPVIGA3050_8">#REF!</definedName>
    <definedName name="CARPVIGA3060" localSheetId="0">[7]M.O.!#REF!</definedName>
    <definedName name="CARPVIGA3060">[7]M.O.!#REF!</definedName>
    <definedName name="CARPVIGA3060_6">#REF!</definedName>
    <definedName name="CARPVIGA3060_8">#REF!</definedName>
    <definedName name="CARPVIGA4080" localSheetId="0">[7]M.O.!#REF!</definedName>
    <definedName name="CARPVIGA4080">[7]M.O.!#REF!</definedName>
    <definedName name="CARPVIGA4080_6">#REF!</definedName>
    <definedName name="CARPVIGA4080_8">#REF!</definedName>
    <definedName name="CARRAMPA" localSheetId="0">[7]M.O.!#REF!</definedName>
    <definedName name="CARRAMPA">[7]M.O.!#REF!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[7]M.O.!#REF!</definedName>
    <definedName name="CASABE">[7]M.O.!#REF!</definedName>
    <definedName name="CASABE_8">#REF!</definedName>
    <definedName name="CASBESTO" localSheetId="0">[7]M.O.!#REF!</definedName>
    <definedName name="CASBESTO">[7]M.O.!#REF!</definedName>
    <definedName name="CASBESTO_6">#REF!</definedName>
    <definedName name="CASBESTO_8">#REF!</definedName>
    <definedName name="CBLOCK10" localSheetId="0">[5]INS!#REF!</definedName>
    <definedName name="CBLOCK10">[5]INS!#REF!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>[4]INSU!$D$130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[4]INSU!$D$131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[5]INS!#REF!</definedName>
    <definedName name="COPIA">[5]INS!#REF!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[9]ADDENDA!#REF!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[7]M.O.!#REF!</definedName>
    <definedName name="CZINC">[7]M.O.!#REF!</definedName>
    <definedName name="CZINC_6">#REF!</definedName>
    <definedName name="CZINC_8">#REF!</definedName>
    <definedName name="D">#REF!</definedName>
    <definedName name="derop" localSheetId="0">[8]M.O.!#REF!</definedName>
    <definedName name="derop">[8]M.O.!#REF!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[4]MO!$B$256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[15]INS!#REF!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[4]MO!$B$247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[16]FUNCION!$C$16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0">[2]M.O.!#REF!</definedName>
    <definedName name="H">[2]M.O.!#REF!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" localSheetId="0">[5]INS!#REF!</definedName>
    <definedName name="i">[5]INS!#REF!</definedName>
    <definedName name="ilma" localSheetId="0">[7]M.O.!#REF!</definedName>
    <definedName name="ilma">[7]M.O.!#REF!</definedName>
    <definedName name="impresion_2" localSheetId="0">[17]Directos!#REF!</definedName>
    <definedName name="impresion_2">[17]Directos!#REF!</definedName>
    <definedName name="Imprimir_área_IM">#REF!</definedName>
    <definedName name="Imprimir_área_IM_6">#REF!</definedName>
    <definedName name="ingeniera">[8]M.O.!$C$10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_HORMIGON_124">[18]HORM_MOR!$A$7:$D$7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[7]M.O.!#REF!</definedName>
    <definedName name="k">[7]M.O.!#REF!</definedName>
    <definedName name="L_1" localSheetId="0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_y_Vac_manual">#REF!</definedName>
    <definedName name="Liga_y_Vac_Trompo" localSheetId="0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eza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[7]M.O.!$C$10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[4]INSU!$D$132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[5]INS!#REF!</definedName>
    <definedName name="MAESTROCARP">[5]INS!#REF!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[4]MO!$B$612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[5]INS!#REF!</definedName>
    <definedName name="MOPISOCERAMICA">[5]INS!#REF!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 localSheetId="0">[19]Insumos!#REF!</definedName>
    <definedName name="NADA">[19]Insumos!#REF!</definedName>
    <definedName name="NADA_6">#REF!</definedName>
    <definedName name="NADA_8">#REF!</definedName>
    <definedName name="NINGUNA" localSheetId="0">[19]Insumos!#REF!</definedName>
    <definedName name="NINGUNA">[19]Insumos!#REF!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num_linhas" localSheetId="0">#REF!</definedName>
    <definedName name="num_linhas">#REF!</definedName>
    <definedName name="o" localSheetId="0">[5]INS!#REF!</definedName>
    <definedName name="o">[5]INS!#REF!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[20]peso!#REF!</definedName>
    <definedName name="p">[20]peso!#REF!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[4]MO!$B$11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>#REF!</definedName>
    <definedName name="PEONCARP_8">#REF!</definedName>
    <definedName name="PERFIL_CUADRADO_34">[10]INSU!$B$91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[5]INS!$D$563</definedName>
    <definedName name="PLIGADORA2_6">#REF!</definedName>
    <definedName name="PLOMERO" localSheetId="0">[5]INS!#REF!</definedName>
    <definedName name="PLOMERO">[5]INS!#REF!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[5]INS!#REF!</definedName>
    <definedName name="PLOMEROAYUDANTE">[5]INS!#REF!</definedName>
    <definedName name="PLOMEROAYUDANTE_6">#REF!</definedName>
    <definedName name="PLOMEROAYUDANTE_8">#REF!</definedName>
    <definedName name="PLOMEROOFICIAL" localSheetId="0">[5]INS!#REF!</definedName>
    <definedName name="PLOMEROOFICIAL">[5]INS!#REF!</definedName>
    <definedName name="PLOMEROOFICIAL_6">#REF!</definedName>
    <definedName name="PLOMEROOFICIAL_8">#REF!</definedName>
    <definedName name="PLYWOOD_34_2CARAS">[4]INSU!$D$133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[12]precios!#REF!</definedName>
    <definedName name="pmadera2162">[12]precios!#REF!</definedName>
    <definedName name="pmadera2162_8">#REF!</definedName>
    <definedName name="po">[21]PRESUPUESTO!$O$9:$O$236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[22]Precios!$A$4:$F$1576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[5]INS!$D$568</definedName>
    <definedName name="PWINCHE2000K_6">#REF!</definedName>
    <definedName name="Q" localSheetId="0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[23]INS!#REF!</definedName>
    <definedName name="QQ">[23]INS!#REF!</definedName>
    <definedName name="QQQ" localSheetId="0">[2]M.O.!#REF!</definedName>
    <definedName name="QQQ">[2]M.O.!#REF!</definedName>
    <definedName name="QQQQ">#REF!</definedName>
    <definedName name="QQQQQ">#REF!</definedName>
    <definedName name="qw">[21]PRESUPUESTO!$M$10:$AH$731</definedName>
    <definedName name="qwe">[24]INSU!$D$133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[25]COF!$G$733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 localSheetId="0">#REF!</definedName>
    <definedName name="rrr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[7]M.O.!$C$12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'PP El Pozo-Los Limones 0K 8 lis'!$A:$F,'PP El Pozo-Los Limones 0K 8 lis'!$1:$10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[26]MO!$B$11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[23]INS!$D$561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6" i="18" l="1"/>
  <c r="F225" i="18"/>
  <c r="F224" i="18"/>
  <c r="F223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221" i="18" s="1"/>
  <c r="F228" i="18" s="1"/>
  <c r="F229" i="18" s="1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240" i="18" l="1"/>
  <c r="F235" i="18"/>
  <c r="F238" i="18"/>
  <c r="F234" i="18"/>
  <c r="F237" i="18"/>
  <c r="F233" i="18"/>
  <c r="F241" i="18"/>
  <c r="F236" i="18"/>
  <c r="F232" i="18"/>
  <c r="A158" i="18"/>
  <c r="A159" i="18" s="1"/>
  <c r="A160" i="18" s="1"/>
  <c r="A161" i="18" s="1"/>
  <c r="A162" i="18" s="1"/>
  <c r="A163" i="18" s="1"/>
  <c r="A164" i="18" s="1"/>
  <c r="A149" i="18"/>
  <c r="A150" i="18" s="1"/>
  <c r="A151" i="18" s="1"/>
  <c r="A152" i="18" s="1"/>
  <c r="A153" i="18" s="1"/>
  <c r="A154" i="18" s="1"/>
  <c r="A155" i="18" s="1"/>
  <c r="A145" i="18"/>
  <c r="A146" i="18" s="1"/>
  <c r="A137" i="18"/>
  <c r="A138" i="18" s="1"/>
  <c r="A139" i="18" s="1"/>
  <c r="A140" i="18" s="1"/>
  <c r="A93" i="18"/>
  <c r="A94" i="18" s="1"/>
  <c r="A95" i="18" s="1"/>
  <c r="A96" i="18" s="1"/>
  <c r="A97" i="18" s="1"/>
  <c r="A98" i="18" s="1"/>
  <c r="A99" i="18" s="1"/>
  <c r="A100" i="18" s="1"/>
  <c r="A101" i="18" s="1"/>
  <c r="A85" i="18"/>
  <c r="A86" i="18" s="1"/>
  <c r="A87" i="18" s="1"/>
  <c r="A88" i="18" s="1"/>
  <c r="A72" i="18"/>
  <c r="A73" i="18" s="1"/>
  <c r="A74" i="18" s="1"/>
  <c r="A75" i="18" s="1"/>
  <c r="A76" i="18" s="1"/>
  <c r="A77" i="18" s="1"/>
  <c r="A78" i="18" s="1"/>
  <c r="A79" i="18" s="1"/>
  <c r="A80" i="18" s="1"/>
  <c r="A67" i="18"/>
  <c r="A68" i="18" s="1"/>
  <c r="A69" i="18" s="1"/>
  <c r="A58" i="18"/>
  <c r="A59" i="18" s="1"/>
  <c r="A60" i="18" s="1"/>
  <c r="A61" i="18" s="1"/>
  <c r="A62" i="18" s="1"/>
  <c r="A63" i="18" s="1"/>
  <c r="A64" i="18" s="1"/>
  <c r="A51" i="18"/>
  <c r="A52" i="18" s="1"/>
  <c r="A53" i="18" s="1"/>
  <c r="A48" i="18"/>
  <c r="A36" i="18"/>
  <c r="A37" i="18" s="1"/>
  <c r="A38" i="18" s="1"/>
  <c r="A39" i="18" s="1"/>
  <c r="A40" i="18" s="1"/>
  <c r="A41" i="18" s="1"/>
  <c r="A42" i="18" s="1"/>
  <c r="A33" i="18"/>
  <c r="A29" i="18"/>
  <c r="A30" i="18" s="1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F242" i="18" l="1"/>
  <c r="F245" i="18" s="1"/>
  <c r="F239" i="18"/>
</calcChain>
</file>

<file path=xl/sharedStrings.xml><?xml version="1.0" encoding="utf-8"?>
<sst xmlns="http://schemas.openxmlformats.org/spreadsheetml/2006/main" count="371" uniqueCount="235">
  <si>
    <t>GASTOS INDIRECTOS</t>
  </si>
  <si>
    <t>GASTOS ADMINISTRATIVOS</t>
  </si>
  <si>
    <t>HONORARIOS PROFESIONALES</t>
  </si>
  <si>
    <t>LEY 6-86</t>
  </si>
  <si>
    <t>IMPREVISTOS</t>
  </si>
  <si>
    <t>P.U. (RD$)</t>
  </si>
  <si>
    <t>A</t>
  </si>
  <si>
    <t>UD</t>
  </si>
  <si>
    <t>D E S C R I P C I O N</t>
  </si>
  <si>
    <t>CANTIDAD</t>
  </si>
  <si>
    <t>VALOR (RD$)</t>
  </si>
  <si>
    <t>U</t>
  </si>
  <si>
    <t>PART.</t>
  </si>
  <si>
    <t>SUB TOTAL A</t>
  </si>
  <si>
    <t>ITBIS (LEY 07-2007)</t>
  </si>
  <si>
    <t>I</t>
  </si>
  <si>
    <t>B</t>
  </si>
  <si>
    <t xml:space="preserve">FILTRO </t>
  </si>
  <si>
    <t>AREA EXTERNA</t>
  </si>
  <si>
    <t>SUB-TOTAL GENERAL</t>
  </si>
  <si>
    <t>SEGUROS, PÓLIZAS Y FIANZAS</t>
  </si>
  <si>
    <t>CODIA</t>
  </si>
  <si>
    <t xml:space="preserve">TOTAL A CONTRATAR </t>
  </si>
  <si>
    <t>TRANSPORTE</t>
  </si>
  <si>
    <t>PA</t>
  </si>
  <si>
    <t>ARENA Y GRAVA</t>
  </si>
  <si>
    <t>VARIOS</t>
  </si>
  <si>
    <t>CAMPAMENTO (INCLUYE ALQUILER DE CASA  O SOLAR CON CASETA DE MATERIALES CON (IU) BAÑO MOVIL)</t>
  </si>
  <si>
    <t>DISEÑO Y SUPERVISIÓN DE INAPA</t>
  </si>
  <si>
    <t>TOTAL DE COSTOS INDIRECTOS</t>
  </si>
  <si>
    <t>PLANTA POTABILIZADORA</t>
  </si>
  <si>
    <t xml:space="preserve">SUMINISTRO MATERIAL DE FILTRO </t>
  </si>
  <si>
    <t>ARENA e=0.80 M + 10% REACOMODO</t>
  </si>
  <si>
    <t>CAPA TORPEDO e=0.10 M + 15% REACOMODO</t>
  </si>
  <si>
    <t>ENVASADO ARENA Y CAPA TORPEDO</t>
  </si>
  <si>
    <t>SEDIMENTADOR</t>
  </si>
  <si>
    <t xml:space="preserve">FINO DE TECHO </t>
  </si>
  <si>
    <t>IV</t>
  </si>
  <si>
    <t>VII</t>
  </si>
  <si>
    <t>SUB-TOTAL FASE B</t>
  </si>
  <si>
    <t>EQUIPAMIENTO DE LABORATORIO</t>
  </si>
  <si>
    <t>M²</t>
  </si>
  <si>
    <t>M³</t>
  </si>
  <si>
    <t>EQUIPO DE PRUEBA DE JARRAS (AGITADOR MULTIPLE)</t>
  </si>
  <si>
    <r>
      <t>M</t>
    </r>
    <r>
      <rPr>
        <sz val="10"/>
        <rFont val="Calibri"/>
        <family val="2"/>
      </rPr>
      <t>²</t>
    </r>
  </si>
  <si>
    <t>LAVADO A PRESIÓN DE SUPERFICIE</t>
  </si>
  <si>
    <t>CURADO DE SUPERFICIE CON THINNER</t>
  </si>
  <si>
    <t>V</t>
  </si>
  <si>
    <t>VI</t>
  </si>
  <si>
    <t>EXTRACCIÓN MATERIAL FILTRANTE</t>
  </si>
  <si>
    <t xml:space="preserve">TRANSPORTE DE MATERIAL </t>
  </si>
  <si>
    <t>M³/KM</t>
  </si>
  <si>
    <t xml:space="preserve">COLOCACIÓN MATERIAL DE FILTRO </t>
  </si>
  <si>
    <t>LAVADO A PRESIÓN DE VIGUETILLAS Y MUROS</t>
  </si>
  <si>
    <t xml:space="preserve">MULTIPARAMÉTRICO PORTÁTIL </t>
  </si>
  <si>
    <t>KIT DE CLORO LIBRE Y TOTAL</t>
  </si>
  <si>
    <t>BALANZA</t>
  </si>
  <si>
    <t>CONO IMHOFF CON BASE</t>
  </si>
  <si>
    <t>MATERIALES GASTABLES MENORES</t>
  </si>
  <si>
    <t>MES</t>
  </si>
  <si>
    <t>TRABAJOS DE ADECUACIÓN</t>
  </si>
  <si>
    <t>REPLANTEO</t>
  </si>
  <si>
    <t>MOVIMIENTO DE TIERRA</t>
  </si>
  <si>
    <t xml:space="preserve">EXCAVACIÓN EN TIERRA A MANO </t>
  </si>
  <si>
    <t>RELLENO DE REPOSICIÓN A MANO</t>
  </si>
  <si>
    <t>BOTE DE MATERIAL SOBRANTE (IN SITU)</t>
  </si>
  <si>
    <t>MURO DE BLOCK</t>
  </si>
  <si>
    <t>TERMINACIÓN DE SUPERFICIE</t>
  </si>
  <si>
    <t>PAÑETE EXTERIOR</t>
  </si>
  <si>
    <t xml:space="preserve">CANTOS </t>
  </si>
  <si>
    <t>M</t>
  </si>
  <si>
    <t xml:space="preserve">ANTEPECHO </t>
  </si>
  <si>
    <t xml:space="preserve">DESAGÜE DE TECHO Ø2" </t>
  </si>
  <si>
    <t>INTALACIONES ELÉCTRICAS</t>
  </si>
  <si>
    <t>SALIDA TOMACORRIENTE 120 V DOBLE</t>
  </si>
  <si>
    <t xml:space="preserve">LOGO Y LETRERO DE INAPA </t>
  </si>
  <si>
    <t xml:space="preserve">SISTEMA DE CLORACIÓN : </t>
  </si>
  <si>
    <t>MANÓMETRO EN GLICERINA</t>
  </si>
  <si>
    <t>VÁLVULA DE GLOBO PVC Ø1"</t>
  </si>
  <si>
    <t>MAIN FOLD CONDUCCIÓN CLORO GAS, (TUBERÍA Ø1" PVC SCH-80)</t>
  </si>
  <si>
    <t>BALANZA ELECTRÓNICA PARA DOS CILINDROS DE 2000 LIBRAS CON PANTALLA DIGITAL</t>
  </si>
  <si>
    <t>RODILLOS DE GOMAS (PARA APOYO DE CILINDRO)</t>
  </si>
  <si>
    <t>DETECTOR DE CLORO</t>
  </si>
  <si>
    <t xml:space="preserve">DIFUSOR DE CLORO </t>
  </si>
  <si>
    <t>VERJA EN BLOQUES DE 6" VIOLINADOS</t>
  </si>
  <si>
    <t>MOVIMIENTO DE TIERRA:</t>
  </si>
  <si>
    <t xml:space="preserve">REPOSICIÓN MATERIAL COMPACTADO </t>
  </si>
  <si>
    <t>BOTE DE MATERIAL CON CAMIÓN IN SITU</t>
  </si>
  <si>
    <t>HORMIGÓN ARMADO EN:</t>
  </si>
  <si>
    <t>MUROS</t>
  </si>
  <si>
    <t>PAÑETE EN VIGAS Y COLUMNAS</t>
  </si>
  <si>
    <t>CANTOS</t>
  </si>
  <si>
    <t>PINTURA</t>
  </si>
  <si>
    <t xml:space="preserve">ACRILÍCA AZUL TURQUESA EN VIGAS Y COLUMNAS </t>
  </si>
  <si>
    <t>SUMINISTRO Y COLOCACIÓN DE ALAMBRE GALVANIZADO TIPO TRINCHERA</t>
  </si>
  <si>
    <t>P.A</t>
  </si>
  <si>
    <t>LOGO Y LETRERO DE INAPA</t>
  </si>
  <si>
    <t>LIMPIEZA FINAL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</si>
  <si>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</si>
  <si>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</si>
  <si>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</si>
  <si>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</si>
  <si>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</si>
  <si>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</si>
  <si>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</si>
  <si>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</si>
  <si>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</si>
  <si>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1.3.1</t>
  </si>
  <si>
    <t>1.3.2</t>
  </si>
  <si>
    <t>1.4.1</t>
  </si>
  <si>
    <t>1.4.2</t>
  </si>
  <si>
    <t>1.5.1</t>
  </si>
  <si>
    <t>1.5.2</t>
  </si>
  <si>
    <t xml:space="preserve">M </t>
  </si>
  <si>
    <t>II</t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</si>
  <si>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indexed="8"/>
        <rFont val="Calibri"/>
        <family val="2"/>
      </rPr>
      <t/>
    </r>
  </si>
  <si>
    <t>CASA DE CLORACIÓN</t>
  </si>
  <si>
    <t>TEE Ø1½" PVC</t>
  </si>
  <si>
    <t>UNIÓN UNIVESAL Ø1½"</t>
  </si>
  <si>
    <t>VÁLVULA DE PASO Ø1½"</t>
  </si>
  <si>
    <t xml:space="preserve">MANO DE OBRA </t>
  </si>
  <si>
    <t>CODO DE Ø1½" X 90° PVC SCH-40</t>
  </si>
  <si>
    <t>ADAPTADORES MACHO PVC Ø1½"</t>
  </si>
  <si>
    <t>MATERIALES GASTABLES</t>
  </si>
  <si>
    <t>CASA DE QUÍMICO</t>
  </si>
  <si>
    <t xml:space="preserve">FINO DE FONDO CON PENDIENTE A DESAGÜES </t>
  </si>
  <si>
    <t xml:space="preserve">SALIDA PANEL DISTRIBUCIÓN 2/4 ESPACIOS </t>
  </si>
  <si>
    <t>TURBIDÍMETRO NEFELOMÉTRICO</t>
  </si>
  <si>
    <t>MEDIDA DE COMPENSACIÓN AMBIENTAL</t>
  </si>
  <si>
    <t>CILINDRO DE CLORO 2,000 LBS, (LLENO)</t>
  </si>
  <si>
    <t>FILTROS DE CLORO</t>
  </si>
  <si>
    <t>PERFIL METÁLICO PARA SISTEMA DE CARGA W8x21</t>
  </si>
  <si>
    <t>SUMINISTRO TUBERÍA DE Ø1 ½" PVC (SCH-40) C/ESPIGA CAMPANA</t>
  </si>
  <si>
    <t>LIMPIEZA GENERAL, DESINFECCIÓN  Y LAVADO A PRESIÓN DE SUPERFICIE (INCLUYE LAMELAS)</t>
  </si>
  <si>
    <t xml:space="preserve">GRAVA 1/8" @ 1/4" e=0.05 M </t>
  </si>
  <si>
    <t xml:space="preserve">GRAVA 1/4" @ 3/4" e=0.05 M </t>
  </si>
  <si>
    <t xml:space="preserve">GRAVA 3/4" @ 11/2" e=0.05 M </t>
  </si>
  <si>
    <t>GRAVA 1/4" @ 3/4" e=0.05 M</t>
  </si>
  <si>
    <t xml:space="preserve">GRAVA 11/2" @ 21/2" e=0.20 M </t>
  </si>
  <si>
    <t>ZONA: III</t>
  </si>
  <si>
    <t xml:space="preserve">MANTENIMIENTO INSTALACIONES SANITARIAS </t>
  </si>
  <si>
    <t>CAMBIO DE PIEZAS Y ACCESORIOS A INODORO</t>
  </si>
  <si>
    <t>CAMBIO DE PIEZAS Y ACCESORIOS LAVAMANO</t>
  </si>
  <si>
    <t>MANTENIMIENTO ELÉCTRICO</t>
  </si>
  <si>
    <t>FLOCULADORES</t>
  </si>
  <si>
    <t>P²</t>
  </si>
  <si>
    <t xml:space="preserve">BOTE DE PLACAS EXTRAÍDAS C/CAMIÓN </t>
  </si>
  <si>
    <t>VIAJES</t>
  </si>
  <si>
    <t>III</t>
  </si>
  <si>
    <t xml:space="preserve">SUSTITUCIÓN DE VÁLVULA MARIPOSA Ø16’’ EN DESAGÜE DE FONDO DE LOS SEDIMENTADORES </t>
  </si>
  <si>
    <t xml:space="preserve">MANTENIMIENTO DE VÁLVULA MARIPOSA Ø16’’ EXISTENTE EN DESAGÜE DE FONDO DE LOS SEDIMENTADORES </t>
  </si>
  <si>
    <t xml:space="preserve">PAÑETE INTERIOR Y EN TECHO </t>
  </si>
  <si>
    <t>PINTURA SUPERIOR AZUL TURQUEZA EN MUROS DE LA PLANTA</t>
  </si>
  <si>
    <t xml:space="preserve">DESINTALACIÓN DE PUERTA ENROLLABLE </t>
  </si>
  <si>
    <t>PANELES LAMELARES (0.6MM &gt;= e ≤1MM)  DE PVC (INC. ESTRUCTURA SOPORTE)</t>
  </si>
  <si>
    <t>P³</t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</si>
  <si>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indexed="8"/>
        <rFont val="Calibri"/>
        <family val="2"/>
      </rPr>
      <t/>
    </r>
  </si>
  <si>
    <t>PREPARACIÓN DE SUPERFICIE (MASILLA, LIJA)</t>
  </si>
  <si>
    <t>RAPILLADO DE TECHO, PAREDES INTERIOR Y EXTERIOR</t>
  </si>
  <si>
    <r>
      <t>ZAPATA DE COLUMNAS DE 1.20m x 1.20m x 0.65m (1.76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</si>
  <si>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r>
      <t>COLUMNA C1 0.30m X 0.30m (5.97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</si>
  <si>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t>COLUMNA C2 0.30m X 0.30m (4.57 QQ/M3), HORMIGÓN INDUSTRIAL 210 KG/CM²</t>
  </si>
  <si>
    <r>
      <t>LOSA DE TECHO 0.12 (1.60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</si>
  <si>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r>
      <t>VIGA VA DE 0.20m X 0.20m (3.13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 HORMIGÓN INDUSTRIAL 210 KG/CM²</t>
    </r>
  </si>
  <si>
    <r>
      <t>VIGA V1 DE 0.25 X 0.42 (4.92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 HORMIGÓN INDUSTRIAL 210 KG/CM²</t>
    </r>
  </si>
  <si>
    <t>BLOQUES HORMIGÓN DE 8" CON Ø3/8" A 0.60 M BNP</t>
  </si>
  <si>
    <t>BLOQUES HORMIGÓN DE 8" CON Ø3/8" A 0.60 M SNP</t>
  </si>
  <si>
    <t xml:space="preserve">MANTENIMIENTO VÁLVULAS MARIPOSA Ø16’’ DE ENTRADA A FILTROS </t>
  </si>
  <si>
    <t xml:space="preserve">MANTENIMIENTO VÁLVULAS MARIPOSA Ø16’’ DE DESAGÜE RETROLAVADO EN LOS FILTROS </t>
  </si>
  <si>
    <t xml:space="preserve">CAMBIO DE VÁLVULAS MARIPOSA DE Ø16’’ DE ENTRADA A FILTROS </t>
  </si>
  <si>
    <t>CAMBIO DE VÁLVULAS MARIPOSA DE Ø16’’ DE DESAGÜE RETROLAVADO DE FILTROS</t>
  </si>
  <si>
    <t>EXCAVACIÓN ZAPATAS  A MANO</t>
  </si>
  <si>
    <r>
      <t>ZAPATA PARA MURO DE 8" 0.60m x 0.25m (0.54 QQ/M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HORMIGÓN INDUSTRIAL 210 KG/CM²</t>
    </r>
  </si>
  <si>
    <t>DIFERENCIAL DE CADENA INDUSTRIAL DE 3 T X 3 METRO CON TROLLEY PARA DIFERENCIAL DE 3 TON</t>
  </si>
  <si>
    <t>SOPORTE MANIFOLD, EN GRP.</t>
  </si>
  <si>
    <t>VIGA APOYO DEL RIEL PUERTA CORREDIZA (0.20 X 0.20) M, HORMIGÓN INDUSTRIAL F᾽c=180 KG/CM²</t>
  </si>
  <si>
    <t>ZAPATA DE MUROS (0.45 X 0.25)M  - 0.87 QQ/M³ HORMIGÓN INDUSTRIAL F᾽c=180 KG/CM²</t>
  </si>
  <si>
    <t>ZAPATA  DE  COLUMNAS (0.60 X 0.60 X 0.25)M - 2.08QQ/M3 HORMIGÓN INDUSTRIAL F᾽c=180 KG/CM²</t>
  </si>
  <si>
    <t>COLUMNAS DE AMARRE (0.20 X 0.20)M - 4.36 QQ/M³,  HORMIGÓN INDUSTRIAL F᾽c=180 KG/CM²</t>
  </si>
  <si>
    <t>VIGA DE AMARRE  BNP (0.15 X 0.20)M - 3.22 QQ/M³,   HORMIGÓN INDUSTRIAL F᾽c=180 KG/CM²</t>
  </si>
  <si>
    <t>VIGA DE AMARRE SNP (0.20 X 0.20)M - 2.45 QQ/M³,   HORMIGÓN INDUSTRIAL F᾽c=180 KG/CM²</t>
  </si>
  <si>
    <t>BLOCK 6"  Ø3/8"@0.60M  BNP</t>
  </si>
  <si>
    <t xml:space="preserve">BLOCK 6"  Ø3/8"@0.60M  SNP VIOLINADO </t>
  </si>
  <si>
    <t>MATRAZ VOLUMETRICO 1000 ML</t>
  </si>
  <si>
    <t>MATRAZ VOLUMETRICO 500 ML</t>
  </si>
  <si>
    <t>MATRAZ VOLUMETRICO 100 ML</t>
  </si>
  <si>
    <t xml:space="preserve">LAVADO GENERAL A PRESIÓN DE MUROS DE LA PLANTA </t>
  </si>
  <si>
    <t>SUMINISTRO Y COLOCACIÓN DE ACCESORIOS ELÉCTRICOS (INTERRUPTORES Y TOMACORRIENTES)</t>
  </si>
  <si>
    <t>Provincia: MARÍA TRINIDAD SÁNCHEZ</t>
  </si>
  <si>
    <t>ADECUACIÓN DE TINAS</t>
  </si>
  <si>
    <t>LIMPIEZA DE ÁREA (RASPILLADO Y LAVADO A PRESIÓN)</t>
  </si>
  <si>
    <t>TRABAJOS PRELIMINARES</t>
  </si>
  <si>
    <t xml:space="preserve">HORMIGÓN DE NIVELACIÓN </t>
  </si>
  <si>
    <t>M³C</t>
  </si>
  <si>
    <t>M³E</t>
  </si>
  <si>
    <t>VÁLVULAS</t>
  </si>
  <si>
    <t>BOTE DE MATERIAL EXTRAÍDO C/CAMIÓN (INCLUYE ESPARCIMIENTO EN BOTADERO)</t>
  </si>
  <si>
    <t>TERMÓMETRO PARA USO GENERAL</t>
  </si>
  <si>
    <t>BOMBA DOSIFICADORA DE SULFATO TIPO DIAFRAGMA Ø3/4" HP RANGO DE APLICACIÓN 0-10 GPM (INCLUYE SUMINISTRO, INSTALACIÓN, TRANSPORTE Y ACCESORIOS)</t>
  </si>
  <si>
    <t>LIMPIEZA GENERAL, DESINFECCIÓN  Y LAVADO A PRESIÓN DE SUPERFICIE</t>
  </si>
  <si>
    <t>EXTRACCIÓN DE  PLACAS DE ASBESTO CEMENTO</t>
  </si>
  <si>
    <t>BOMBA DOSIFICADORA ½ H.P TIPO BOOSTER</t>
  </si>
  <si>
    <t>VALVULA CHECK VERTICAL DE Ø2"</t>
  </si>
  <si>
    <t>TUBERA DE SOLUCIÓN PARA BOMBA Ø2" DE POLIPROPILENO</t>
  </si>
  <si>
    <t>TUBERÍA DE SUCCIÓN PARA BOMBA Ø2" DE POLIPROPILENO</t>
  </si>
  <si>
    <t>SUMINISTRO Y COLOCACIÓN DE TUBERIA PCV DE Ø2" RANURADA</t>
  </si>
  <si>
    <t xml:space="preserve">MANTENIMIENTO COMPUERTAS DE 0.40m x 0.70m EN LA ENTRADA A DESARENADOR </t>
  </si>
  <si>
    <t>EXTRACCIÓN DE PANELES EXISTENTES</t>
  </si>
  <si>
    <t>MANTENIMIENTO DE VALVULA MARIPOSA DE Ø8"</t>
  </si>
  <si>
    <t>MANTENIMIENTO VALVULAS DE COMPUERTA DE SALIDA Ø16"</t>
  </si>
  <si>
    <t>SUMINISTRO E INSTALACIÓN DE PUERTA DE LA CASA DE QUÍMICOS DOS HOJAS DE TOLA Y MARCO METÁLICO CON VENTANILLA DE VENTILACIÓN,  PINTURA ANTICORROSIVA Y EPÓXICA  AZUL</t>
  </si>
  <si>
    <t>PULIDO Y CRISTALIZADO DE PISO EN GRANITO</t>
  </si>
  <si>
    <t>BLOQUES CALADO DE 6" TIPO PERSIANA</t>
  </si>
  <si>
    <t>DOSIFICADOR DE CLORO APLICACIÓN POR SOLUCIÓN CON RANGO DE 0-100 LBS./DIA (INC. EYECTOR DE CLORO Y REGULADOR DE FLUJO)</t>
  </si>
  <si>
    <t>Obra: MEJORAMIENTO PLANTA POTABILIZADORA ACUEDUCTO MÚLTIPLE EL POZO-LOS LIMONES</t>
  </si>
  <si>
    <t xml:space="preserve">MANTENIMIENTO GENERAL EN ELEVADOR DE SULFATO (TRABAJOS DE HERRERIA, RODAMIENTOS, LIMPIEZA Y PROTECCION CON ACABADOS DE PRIMERACALIDAD) </t>
  </si>
  <si>
    <t>PINTURA ACRÍLICA DE CALIDAD SUPERIOR MUROS INTERIOR DE ALMACÉN DE SULFATO Y CASA DE QUÍMICOS (TECHO Y PARED)</t>
  </si>
  <si>
    <t>PINTURA ACRÍLICA SUPERIOR MUROS EXTERIOR DE ALMACÉN DE SULFATO Y CASA DE QUÍMICOS (INCLUIDO ANDAMIOS)</t>
  </si>
  <si>
    <r>
      <t xml:space="preserve">MANTENIMIENTO ANTICORROSIVO OXIGUARD O SIMILAR Y PINTURA EPOXICA INDUSTRIAL EN BARANDAS METÁLICAS EXISTENTE EN </t>
    </r>
    <r>
      <rPr>
        <sz val="8.9"/>
        <rFont val="Arial"/>
        <family val="2"/>
      </rPr>
      <t>ESCALERA Y TINA</t>
    </r>
  </si>
  <si>
    <t xml:space="preserve">SUMINISTRO Y COLOCACIÓN DE PALETAS EN PINO BRUTO TRATADO PARA SACOS DE SULFATO (ARMADAS CON TORNILLOS ROSCAMADERA DE ACERO INOXIDABLE Y COLA DE CARPINTERIA, TAMAÑO EN PLANTA 1000mm X 1200mm) </t>
  </si>
  <si>
    <t>APLICACIÓN DE POLYUREA</t>
  </si>
  <si>
    <t>MANTENIMIENTO (PULIDO, ANTICORROSIVO OXIGUARD O SIMILAR Y PINTURA EPOXICA INDUSTRIAL COLOR AZUL) A PERFIL METÁLICO, BASE DE AGITADORES.</t>
  </si>
  <si>
    <t xml:space="preserve">SUMINISTRO Y COLOCACIÓN DE AGITADORES DE SULFATO CON MOTOR ELÉCTRICO DE 1 HP Y ASPAS METÁLICAS (ACERO INOX.) </t>
  </si>
  <si>
    <t>BASE FRESH CEMENT</t>
  </si>
  <si>
    <t>BASE FRESH CEMENT EN VIGAS Y COLUMNAS</t>
  </si>
  <si>
    <t>PINTURA ACRÍLICA SUPERIOR AZUL</t>
  </si>
  <si>
    <t>PISO HA E=0.10m MALLA ELECTROSOLDADA D2.3 10X10 FROTADO - HORMIGON 210 KG/CM² Y REFUERZO ADICIONAL DE FIBRA DE POLIPROPILENO</t>
  </si>
  <si>
    <t>ACERA EXTERIOR 0.80 M HORMIGON 210 KG/CM² Y REFUERZO ADICIONAL DE FIBRA DE POLIPROPILENO</t>
  </si>
  <si>
    <t>SALIDA LUZ CENITAL INCLUIDA LAMPARA DE LED INDUSTRIAL PARA MANEJO CON GASES</t>
  </si>
  <si>
    <t xml:space="preserve">SALIDA INTERRUCTORES SENCILLO </t>
  </si>
  <si>
    <t xml:space="preserve">PUERTA CORREDIZA LONG=4.0 M ACABADO CON DOS MANOS DE ANTICORROSIVO CALIDAD SUPERIOR Y DOS MANOS DE PINTURA EPOXICA INDUSTRIAL CALIDAD SUPERIOR, INCLUIDO MOTOR ELECTRICO PARA EL PORTON CON DOS CONTROLES Y CONEXIÓN A UNA BOTONERA EN LA GARITA DE VIGILANCIA </t>
  </si>
  <si>
    <t>SUMINISTRO Y COLOCACIÓN LAMPARA EXTERIOR TIPO COBRA DE LED (INCLUYE ELECTRIFICACIÓN) CERTIFICADAS UL</t>
  </si>
  <si>
    <t xml:space="preserve">MANTENIMIENTO ANTICORROSIVO Y PINTURA INDUSTRIAL EPOXICA EN BARANDAS METÁLICAS </t>
  </si>
  <si>
    <t>VALLA ANUNCIANDO OBRA 20' X 10' IMPRESIÓN FULL COLOR CONTENIENDO LOGO DE INAPA, NOMBRE DE PROYECTO Y CONTRATISTA. ESTRUCTURA EN TUBOS GALVANIZADOS 1 1/2"X 1 1/2" Y SOPORTES EN TUBO CUAD. 4" X 4"</t>
  </si>
  <si>
    <t>PLACAS POLIPROPILENO REFORZADO (PPR) 1" (0.0254M) COLOCADAS CON PERFILES DE MATERIAL GRP 3" X 3" Y FIJADAS CON PERNOS HILTI INOXIDABLES SEPARADOS A 0.50M DE CENTRO A CENTRO (INC. DESPERDICIO)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</si>
</sst>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7" formatCode="&quot;RD$&quot;#,##0.00_);\(&quot;RD$&quot;#,##0.00\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_-* #,##0.00\ _€_-;\-* #,##0.00\ _€_-;_-* &quot;-&quot;??\ _€_-;_-@_-"/>
    <numFmt numFmtId="168" formatCode="#,##0.00;[Red]#,##0.00"/>
    <numFmt numFmtId="169" formatCode="#,##0.0"/>
    <numFmt numFmtId="170" formatCode="General_)"/>
    <numFmt numFmtId="171" formatCode="0.0%"/>
    <numFmt numFmtId="172" formatCode="&quot;$&quot;#,##0.00;\-&quot;$&quot;#,##0.00"/>
    <numFmt numFmtId="173" formatCode="0.000"/>
    <numFmt numFmtId="174" formatCode="0.00_)"/>
    <numFmt numFmtId="175" formatCode="#."/>
    <numFmt numFmtId="176" formatCode="&quot;$&quot;#,##0.00;[Red]\-&quot;$&quot;#,##0.00"/>
    <numFmt numFmtId="177" formatCode="#.0"/>
    <numFmt numFmtId="178" formatCode="_([$€]* #,##0.00_);_([$€]* \(#,##0.00\);_([$€]* &quot;-&quot;??_);_(@_)"/>
    <numFmt numFmtId="179" formatCode="#,##0.00_ ;\-#,##0.00\ "/>
    <numFmt numFmtId="180" formatCode="_-* #,##0.00\ _R_D_$_-;\-* #,##0.00\ _R_D_$_-;_-* &quot;-&quot;??\ _R_D_$_-;_-@_-"/>
    <numFmt numFmtId="181" formatCode="0.0"/>
  </numFmts>
  <fonts count="36">
    <font>
      <sz val="10"/>
      <name val="Arial"/>
    </font>
    <font>
      <sz val="10"/>
      <name val="Arial"/>
    </font>
    <font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2"/>
      <name val="Courier"/>
      <family val="3"/>
    </font>
    <font>
      <sz val="10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ms Rmn"/>
    </font>
    <font>
      <sz val="10"/>
      <name val="Tahoma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8.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3" fillId="8" borderId="0" applyNumberFormat="0" applyBorder="0" applyAlignment="0" applyProtection="0"/>
    <xf numFmtId="0" fontId="18" fillId="16" borderId="1" applyNumberFormat="0" applyAlignment="0" applyProtection="0"/>
    <xf numFmtId="0" fontId="11" fillId="17" borderId="2" applyNumberFormat="0" applyAlignment="0" applyProtection="0"/>
    <xf numFmtId="167" fontId="3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5" fontId="3" fillId="0" borderId="0">
      <protection locked="0"/>
    </xf>
    <xf numFmtId="175" fontId="4" fillId="0" borderId="0">
      <protection locked="0"/>
    </xf>
    <xf numFmtId="175" fontId="4" fillId="0" borderId="0">
      <protection locked="0"/>
    </xf>
    <xf numFmtId="175" fontId="4" fillId="0" borderId="0">
      <protection locked="0"/>
    </xf>
    <xf numFmtId="175" fontId="4" fillId="0" borderId="0">
      <protection locked="0"/>
    </xf>
    <xf numFmtId="175" fontId="4" fillId="0" borderId="0">
      <protection locked="0"/>
    </xf>
    <xf numFmtId="175" fontId="4" fillId="0" borderId="0">
      <protection locked="0"/>
    </xf>
    <xf numFmtId="0" fontId="10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2" fillId="9" borderId="1" applyNumberFormat="0" applyAlignment="0" applyProtection="0"/>
    <xf numFmtId="0" fontId="15" fillId="0" borderId="6" applyNumberFormat="0" applyFill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2" fillId="0" borderId="0" applyFill="0" applyBorder="0" applyAlignment="0" applyProtection="0"/>
    <xf numFmtId="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7" fillId="0" borderId="0"/>
    <xf numFmtId="174" fontId="22" fillId="0" borderId="0"/>
    <xf numFmtId="39" fontId="5" fillId="0" borderId="0"/>
    <xf numFmtId="0" fontId="2" fillId="0" borderId="0"/>
    <xf numFmtId="0" fontId="2" fillId="0" borderId="0"/>
    <xf numFmtId="0" fontId="2" fillId="0" borderId="0"/>
    <xf numFmtId="39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5" fillId="0" borderId="0"/>
    <xf numFmtId="0" fontId="2" fillId="0" borderId="0"/>
    <xf numFmtId="39" fontId="5" fillId="0" borderId="0"/>
    <xf numFmtId="0" fontId="31" fillId="0" borderId="0"/>
    <xf numFmtId="0" fontId="25" fillId="0" borderId="0"/>
    <xf numFmtId="0" fontId="2" fillId="0" borderId="0"/>
    <xf numFmtId="0" fontId="31" fillId="0" borderId="0"/>
    <xf numFmtId="0" fontId="2" fillId="0" borderId="0"/>
    <xf numFmtId="171" fontId="17" fillId="0" borderId="0"/>
    <xf numFmtId="166" fontId="17" fillId="0" borderId="0"/>
    <xf numFmtId="0" fontId="2" fillId="0" borderId="0"/>
    <xf numFmtId="0" fontId="2" fillId="0" borderId="0"/>
    <xf numFmtId="0" fontId="31" fillId="0" borderId="0"/>
    <xf numFmtId="39" fontId="26" fillId="0" borderId="0"/>
    <xf numFmtId="0" fontId="2" fillId="0" borderId="0"/>
    <xf numFmtId="0" fontId="2" fillId="0" borderId="0"/>
    <xf numFmtId="0" fontId="2" fillId="4" borderId="7" applyNumberFormat="0" applyFont="0" applyAlignment="0" applyProtection="0"/>
    <xf numFmtId="0" fontId="14" fillId="16" borderId="8" applyNumberForma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20">
    <xf numFmtId="0" fontId="0" fillId="0" borderId="0" xfId="0"/>
    <xf numFmtId="0" fontId="2" fillId="18" borderId="0" xfId="0" applyFont="1" applyFill="1" applyAlignment="1">
      <alignment vertical="top"/>
    </xf>
    <xf numFmtId="0" fontId="2" fillId="18" borderId="0" xfId="0" applyFont="1" applyFill="1" applyAlignment="1">
      <alignment horizontal="left" vertical="top"/>
    </xf>
    <xf numFmtId="0" fontId="24" fillId="18" borderId="0" xfId="0" applyFont="1" applyFill="1" applyAlignment="1">
      <alignment vertical="top"/>
    </xf>
    <xf numFmtId="167" fontId="2" fillId="18" borderId="0" xfId="53" applyFont="1" applyFill="1" applyBorder="1" applyAlignment="1">
      <alignment vertical="top"/>
    </xf>
    <xf numFmtId="167" fontId="2" fillId="18" borderId="0" xfId="53" applyFont="1" applyFill="1" applyAlignment="1">
      <alignment vertical="top"/>
    </xf>
    <xf numFmtId="0" fontId="2" fillId="18" borderId="0" xfId="0" applyFont="1" applyFill="1" applyBorder="1" applyAlignment="1">
      <alignment vertical="top" wrapText="1"/>
    </xf>
    <xf numFmtId="0" fontId="24" fillId="18" borderId="0" xfId="0" applyFont="1" applyFill="1" applyAlignment="1">
      <alignment horizontal="right" vertical="top"/>
    </xf>
    <xf numFmtId="0" fontId="24" fillId="18" borderId="0" xfId="0" applyFont="1" applyFill="1" applyAlignment="1">
      <alignment horizontal="center" vertical="top"/>
    </xf>
    <xf numFmtId="0" fontId="2" fillId="18" borderId="0" xfId="0" applyFont="1" applyFill="1" applyAlignment="1">
      <alignment horizontal="right" vertical="top"/>
    </xf>
    <xf numFmtId="0" fontId="2" fillId="18" borderId="0" xfId="0" applyFont="1" applyFill="1" applyAlignment="1">
      <alignment horizontal="center" vertical="top"/>
    </xf>
    <xf numFmtId="171" fontId="2" fillId="18" borderId="0" xfId="0" applyNumberFormat="1" applyFont="1" applyFill="1" applyAlignment="1">
      <alignment horizontal="center" vertical="top"/>
    </xf>
    <xf numFmtId="0" fontId="2" fillId="19" borderId="0" xfId="0" applyFont="1" applyFill="1" applyAlignment="1">
      <alignment vertical="top"/>
    </xf>
    <xf numFmtId="0" fontId="2" fillId="18" borderId="0" xfId="0" applyFont="1" applyFill="1" applyAlignment="1">
      <alignment vertical="center"/>
    </xf>
    <xf numFmtId="0" fontId="2" fillId="19" borderId="0" xfId="0" applyFont="1" applyFill="1" applyBorder="1" applyAlignment="1">
      <alignment vertical="top"/>
    </xf>
    <xf numFmtId="0" fontId="33" fillId="19" borderId="0" xfId="0" applyFont="1" applyFill="1" applyBorder="1" applyAlignment="1">
      <alignment vertical="top"/>
    </xf>
    <xf numFmtId="0" fontId="34" fillId="0" borderId="0" xfId="0" applyFont="1" applyAlignment="1">
      <alignment vertical="center"/>
    </xf>
    <xf numFmtId="0" fontId="33" fillId="18" borderId="0" xfId="0" applyFont="1" applyFill="1" applyAlignment="1">
      <alignment vertical="top"/>
    </xf>
    <xf numFmtId="0" fontId="27" fillId="0" borderId="0" xfId="0" applyFont="1"/>
    <xf numFmtId="0" fontId="2" fillId="20" borderId="0" xfId="0" applyFont="1" applyFill="1" applyAlignment="1">
      <alignment vertical="top"/>
    </xf>
    <xf numFmtId="0" fontId="34" fillId="18" borderId="0" xfId="0" applyFont="1" applyFill="1"/>
    <xf numFmtId="0" fontId="2" fillId="18" borderId="0" xfId="94" applyFont="1" applyFill="1" applyAlignment="1">
      <alignment vertical="top"/>
    </xf>
    <xf numFmtId="0" fontId="33" fillId="18" borderId="0" xfId="0" applyFont="1" applyFill="1" applyBorder="1" applyAlignment="1">
      <alignment vertical="top"/>
    </xf>
    <xf numFmtId="0" fontId="2" fillId="18" borderId="0" xfId="94" applyFont="1" applyFill="1" applyBorder="1" applyAlignment="1">
      <alignment vertical="top"/>
    </xf>
    <xf numFmtId="43" fontId="2" fillId="18" borderId="0" xfId="59" applyFont="1" applyFill="1" applyBorder="1" applyAlignment="1">
      <alignment vertical="top"/>
    </xf>
    <xf numFmtId="0" fontId="24" fillId="18" borderId="0" xfId="94" applyFont="1" applyFill="1" applyBorder="1" applyAlignment="1">
      <alignment vertical="top"/>
    </xf>
    <xf numFmtId="0" fontId="27" fillId="21" borderId="0" xfId="0" applyFont="1" applyFill="1"/>
    <xf numFmtId="0" fontId="24" fillId="18" borderId="9" xfId="0" applyFont="1" applyFill="1" applyBorder="1" applyAlignment="1" applyProtection="1">
      <alignment horizontal="right" vertical="center"/>
    </xf>
    <xf numFmtId="0" fontId="2" fillId="18" borderId="9" xfId="0" applyFont="1" applyFill="1" applyBorder="1" applyAlignment="1" applyProtection="1">
      <alignment horizontal="right" vertical="center"/>
    </xf>
    <xf numFmtId="0" fontId="2" fillId="20" borderId="0" xfId="94" applyFont="1" applyFill="1" applyAlignment="1">
      <alignment vertical="top"/>
    </xf>
    <xf numFmtId="0" fontId="24" fillId="18" borderId="9" xfId="0" applyFont="1" applyFill="1" applyBorder="1" applyAlignment="1" applyProtection="1">
      <alignment horizontal="center" vertical="center"/>
    </xf>
    <xf numFmtId="0" fontId="2" fillId="18" borderId="0" xfId="94" applyFont="1" applyFill="1" applyBorder="1" applyAlignment="1">
      <alignment horizontal="center" vertical="top"/>
    </xf>
    <xf numFmtId="0" fontId="2" fillId="18" borderId="9" xfId="0" applyFont="1" applyFill="1" applyBorder="1" applyAlignment="1" applyProtection="1">
      <alignment horizontal="center" vertical="center"/>
    </xf>
    <xf numFmtId="39" fontId="2" fillId="18" borderId="9" xfId="119" applyNumberFormat="1" applyFont="1" applyFill="1" applyBorder="1" applyAlignment="1" applyProtection="1">
      <alignment vertical="top"/>
      <protection locked="0"/>
    </xf>
    <xf numFmtId="0" fontId="24" fillId="18" borderId="0" xfId="0" applyNumberFormat="1" applyFont="1" applyFill="1" applyBorder="1" applyAlignment="1">
      <alignment horizontal="center" vertical="top"/>
    </xf>
    <xf numFmtId="0" fontId="2" fillId="18" borderId="0" xfId="53" applyNumberFormat="1" applyFont="1" applyFill="1" applyBorder="1" applyAlignment="1">
      <alignment horizontal="center" vertical="top"/>
    </xf>
    <xf numFmtId="0" fontId="2" fillId="18" borderId="0" xfId="53" applyNumberFormat="1" applyFont="1" applyFill="1" applyAlignment="1">
      <alignment horizontal="center" vertical="top"/>
    </xf>
    <xf numFmtId="0" fontId="2" fillId="18" borderId="0" xfId="53" applyNumberFormat="1" applyFont="1" applyFill="1" applyBorder="1" applyAlignment="1">
      <alignment horizontal="left" vertical="top"/>
    </xf>
    <xf numFmtId="0" fontId="2" fillId="18" borderId="0" xfId="53" applyNumberFormat="1" applyFont="1" applyFill="1" applyBorder="1" applyAlignment="1">
      <alignment vertical="top"/>
    </xf>
    <xf numFmtId="0" fontId="2" fillId="18" borderId="9" xfId="98" applyFont="1" applyFill="1" applyBorder="1" applyAlignment="1" applyProtection="1">
      <alignment vertical="top" wrapText="1"/>
    </xf>
    <xf numFmtId="39" fontId="33" fillId="18" borderId="9" xfId="119" applyNumberFormat="1" applyFont="1" applyFill="1" applyBorder="1" applyAlignment="1" applyProtection="1">
      <alignment vertical="top"/>
      <protection locked="0"/>
    </xf>
    <xf numFmtId="166" fontId="33" fillId="18" borderId="9" xfId="55" applyFont="1" applyFill="1" applyBorder="1" applyAlignment="1" applyProtection="1">
      <alignment horizontal="center" vertical="center"/>
      <protection locked="0"/>
    </xf>
    <xf numFmtId="0" fontId="24" fillId="18" borderId="0" xfId="0" applyFont="1" applyFill="1" applyBorder="1" applyAlignment="1">
      <alignment horizontal="center" vertical="top" wrapText="1"/>
    </xf>
    <xf numFmtId="0" fontId="24" fillId="18" borderId="9" xfId="0" applyFont="1" applyFill="1" applyBorder="1" applyAlignment="1" applyProtection="1">
      <alignment horizontal="right" vertical="center" wrapText="1"/>
    </xf>
    <xf numFmtId="0" fontId="2" fillId="18" borderId="9" xfId="0" applyFont="1" applyFill="1" applyBorder="1" applyAlignment="1" applyProtection="1">
      <alignment horizontal="right" vertical="center" wrapText="1"/>
    </xf>
    <xf numFmtId="0" fontId="2" fillId="18" borderId="0" xfId="0" applyFont="1" applyFill="1" applyBorder="1" applyAlignment="1">
      <alignment horizontal="left" vertical="top" wrapText="1"/>
    </xf>
    <xf numFmtId="0" fontId="2" fillId="18" borderId="0" xfId="0" applyFont="1" applyFill="1" applyAlignment="1">
      <alignment vertical="top" wrapText="1"/>
    </xf>
    <xf numFmtId="4" fontId="2" fillId="18" borderId="9" xfId="0" applyNumberFormat="1" applyFont="1" applyFill="1" applyBorder="1" applyAlignment="1" applyProtection="1">
      <alignment vertical="top"/>
      <protection locked="0"/>
    </xf>
    <xf numFmtId="39" fontId="2" fillId="18" borderId="9" xfId="119" applyNumberFormat="1" applyFont="1" applyFill="1" applyBorder="1" applyAlignment="1" applyProtection="1">
      <alignment vertical="top" wrapText="1"/>
      <protection locked="0"/>
    </xf>
    <xf numFmtId="0" fontId="24" fillId="21" borderId="9" xfId="0" applyFont="1" applyFill="1" applyBorder="1" applyAlignment="1" applyProtection="1">
      <alignment horizontal="center" vertical="center"/>
    </xf>
    <xf numFmtId="0" fontId="24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vertical="top"/>
    </xf>
    <xf numFmtId="0" fontId="2" fillId="18" borderId="0" xfId="0" applyFont="1" applyFill="1" applyBorder="1" applyAlignment="1">
      <alignment horizontal="center" vertical="top"/>
    </xf>
    <xf numFmtId="0" fontId="24" fillId="18" borderId="9" xfId="53" applyNumberFormat="1" applyFont="1" applyFill="1" applyBorder="1" applyAlignment="1" applyProtection="1">
      <alignment horizontal="center" vertical="top"/>
    </xf>
    <xf numFmtId="0" fontId="2" fillId="18" borderId="9" xfId="53" applyNumberFormat="1" applyFont="1" applyFill="1" applyBorder="1" applyAlignment="1" applyProtection="1">
      <alignment horizontal="center" vertical="top"/>
    </xf>
    <xf numFmtId="0" fontId="24" fillId="21" borderId="9" xfId="53" applyNumberFormat="1" applyFont="1" applyFill="1" applyBorder="1" applyAlignment="1" applyProtection="1">
      <alignment horizontal="center" vertical="center"/>
    </xf>
    <xf numFmtId="0" fontId="24" fillId="21" borderId="9" xfId="0" applyFont="1" applyFill="1" applyBorder="1" applyAlignment="1" applyProtection="1">
      <alignment horizontal="right" vertical="center" wrapText="1"/>
    </xf>
    <xf numFmtId="0" fontId="2" fillId="18" borderId="10" xfId="53" applyNumberFormat="1" applyFont="1" applyFill="1" applyBorder="1" applyAlignment="1" applyProtection="1">
      <alignment horizontal="center" vertical="top"/>
    </xf>
    <xf numFmtId="0" fontId="2" fillId="18" borderId="0" xfId="0" applyNumberFormat="1" applyFont="1" applyFill="1" applyBorder="1" applyAlignment="1" applyProtection="1">
      <alignment vertical="top"/>
      <protection locked="0"/>
    </xf>
    <xf numFmtId="0" fontId="2" fillId="18" borderId="0" xfId="0" applyFont="1" applyFill="1" applyBorder="1" applyAlignment="1" applyProtection="1">
      <alignment vertical="top" wrapText="1"/>
      <protection locked="0"/>
    </xf>
    <xf numFmtId="0" fontId="2" fillId="18" borderId="0" xfId="0" applyFont="1" applyFill="1" applyBorder="1" applyAlignment="1" applyProtection="1">
      <alignment vertical="top"/>
      <protection locked="0"/>
    </xf>
    <xf numFmtId="167" fontId="2" fillId="18" borderId="0" xfId="53" applyFont="1" applyFill="1" applyBorder="1" applyAlignment="1" applyProtection="1">
      <alignment vertical="top"/>
      <protection locked="0"/>
    </xf>
    <xf numFmtId="0" fontId="24" fillId="21" borderId="11" xfId="53" applyNumberFormat="1" applyFont="1" applyFill="1" applyBorder="1" applyAlignment="1" applyProtection="1">
      <alignment horizontal="center" vertical="center"/>
      <protection locked="0"/>
    </xf>
    <xf numFmtId="0" fontId="24" fillId="21" borderId="11" xfId="0" applyFont="1" applyFill="1" applyBorder="1" applyAlignment="1" applyProtection="1">
      <alignment horizontal="center" vertical="center" wrapText="1"/>
      <protection locked="0"/>
    </xf>
    <xf numFmtId="4" fontId="24" fillId="21" borderId="11" xfId="0" applyNumberFormat="1" applyFont="1" applyFill="1" applyBorder="1" applyAlignment="1" applyProtection="1">
      <alignment horizontal="center" vertical="center"/>
      <protection locked="0"/>
    </xf>
    <xf numFmtId="167" fontId="24" fillId="21" borderId="11" xfId="53" applyFont="1" applyFill="1" applyBorder="1" applyAlignment="1" applyProtection="1">
      <alignment vertical="center"/>
      <protection locked="0"/>
    </xf>
    <xf numFmtId="0" fontId="2" fillId="18" borderId="11" xfId="53" applyNumberFormat="1" applyFont="1" applyFill="1" applyBorder="1" applyAlignment="1" applyProtection="1">
      <alignment horizontal="center" vertical="top"/>
      <protection locked="0"/>
    </xf>
    <xf numFmtId="0" fontId="2" fillId="18" borderId="11" xfId="0" applyFont="1" applyFill="1" applyBorder="1" applyAlignment="1" applyProtection="1">
      <alignment vertical="top" wrapText="1"/>
      <protection locked="0"/>
    </xf>
    <xf numFmtId="0" fontId="2" fillId="18" borderId="11" xfId="0" applyFont="1" applyFill="1" applyBorder="1" applyAlignment="1" applyProtection="1">
      <alignment vertical="top"/>
      <protection locked="0"/>
    </xf>
    <xf numFmtId="0" fontId="2" fillId="18" borderId="11" xfId="0" applyFont="1" applyFill="1" applyBorder="1" applyAlignment="1" applyProtection="1">
      <alignment horizontal="center" vertical="top"/>
      <protection locked="0"/>
    </xf>
    <xf numFmtId="167" fontId="2" fillId="18" borderId="11" xfId="53" applyFont="1" applyFill="1" applyBorder="1" applyAlignment="1" applyProtection="1">
      <alignment vertical="top"/>
      <protection locked="0"/>
    </xf>
    <xf numFmtId="4" fontId="2" fillId="18" borderId="9" xfId="0" applyNumberFormat="1" applyFont="1" applyFill="1" applyBorder="1" applyAlignment="1" applyProtection="1">
      <alignment vertical="center"/>
      <protection locked="0"/>
    </xf>
    <xf numFmtId="167" fontId="2" fillId="18" borderId="9" xfId="53" applyFont="1" applyFill="1" applyBorder="1" applyAlignment="1" applyProtection="1">
      <alignment vertical="center"/>
      <protection locked="0"/>
    </xf>
    <xf numFmtId="0" fontId="2" fillId="18" borderId="9" xfId="0" applyFont="1" applyFill="1" applyBorder="1" applyAlignment="1" applyProtection="1">
      <alignment vertical="center"/>
      <protection locked="0"/>
    </xf>
    <xf numFmtId="167" fontId="33" fillId="18" borderId="9" xfId="53" applyFont="1" applyFill="1" applyBorder="1" applyAlignment="1" applyProtection="1">
      <alignment vertical="center"/>
      <protection locked="0"/>
    </xf>
    <xf numFmtId="179" fontId="2" fillId="18" borderId="9" xfId="0" applyNumberFormat="1" applyFont="1" applyFill="1" applyBorder="1" applyAlignment="1" applyProtection="1">
      <alignment vertical="center" wrapText="1"/>
      <protection locked="0"/>
    </xf>
    <xf numFmtId="167" fontId="2" fillId="18" borderId="9" xfId="53" applyFont="1" applyFill="1" applyBorder="1" applyAlignment="1" applyProtection="1">
      <alignment vertical="center" wrapText="1"/>
      <protection locked="0"/>
    </xf>
    <xf numFmtId="179" fontId="33" fillId="18" borderId="9" xfId="0" applyNumberFormat="1" applyFont="1" applyFill="1" applyBorder="1" applyAlignment="1" applyProtection="1">
      <alignment vertical="center" wrapText="1"/>
      <protection locked="0"/>
    </xf>
    <xf numFmtId="179" fontId="33" fillId="18" borderId="10" xfId="0" applyNumberFormat="1" applyFont="1" applyFill="1" applyBorder="1" applyAlignment="1" applyProtection="1">
      <alignment vertical="center" wrapText="1"/>
      <protection locked="0"/>
    </xf>
    <xf numFmtId="0" fontId="2" fillId="18" borderId="9" xfId="0" applyFont="1" applyFill="1" applyBorder="1" applyAlignment="1" applyProtection="1">
      <alignment horizontal="right" vertical="center"/>
      <protection locked="0"/>
    </xf>
    <xf numFmtId="168" fontId="2" fillId="18" borderId="10" xfId="105" applyNumberFormat="1" applyFont="1" applyFill="1" applyBorder="1" applyAlignment="1" applyProtection="1">
      <alignment vertical="top"/>
      <protection locked="0"/>
    </xf>
    <xf numFmtId="43" fontId="2" fillId="18" borderId="9" xfId="54" applyNumberFormat="1" applyFont="1" applyFill="1" applyBorder="1" applyAlignment="1" applyProtection="1">
      <alignment vertical="top"/>
      <protection locked="0"/>
    </xf>
    <xf numFmtId="4" fontId="2" fillId="18" borderId="10" xfId="0" applyNumberFormat="1" applyFont="1" applyFill="1" applyBorder="1" applyAlignment="1" applyProtection="1">
      <alignment vertical="center"/>
      <protection locked="0"/>
    </xf>
    <xf numFmtId="179" fontId="2" fillId="18" borderId="10" xfId="0" applyNumberFormat="1" applyFont="1" applyFill="1" applyBorder="1" applyAlignment="1" applyProtection="1">
      <alignment vertical="center" wrapText="1"/>
      <protection locked="0"/>
    </xf>
    <xf numFmtId="4" fontId="2" fillId="18" borderId="9" xfId="0" applyNumberFormat="1" applyFont="1" applyFill="1" applyBorder="1" applyAlignment="1" applyProtection="1">
      <protection locked="0"/>
    </xf>
    <xf numFmtId="4" fontId="33" fillId="18" borderId="9" xfId="0" applyNumberFormat="1" applyFont="1" applyFill="1" applyBorder="1" applyAlignment="1" applyProtection="1">
      <protection locked="0"/>
    </xf>
    <xf numFmtId="4" fontId="2" fillId="18" borderId="10" xfId="0" applyNumberFormat="1" applyFont="1" applyFill="1" applyBorder="1" applyAlignment="1" applyProtection="1">
      <protection locked="0"/>
    </xf>
    <xf numFmtId="166" fontId="33" fillId="18" borderId="9" xfId="0" applyNumberFormat="1" applyFont="1" applyFill="1" applyBorder="1" applyAlignment="1" applyProtection="1">
      <alignment horizontal="right" vertical="center"/>
      <protection locked="0"/>
    </xf>
    <xf numFmtId="4" fontId="33" fillId="21" borderId="9" xfId="60" applyNumberFormat="1" applyFont="1" applyFill="1" applyBorder="1" applyAlignment="1" applyProtection="1">
      <alignment vertical="center" wrapText="1"/>
      <protection locked="0"/>
    </xf>
    <xf numFmtId="167" fontId="33" fillId="21" borderId="9" xfId="53" applyFont="1" applyFill="1" applyBorder="1" applyAlignment="1" applyProtection="1">
      <alignment vertical="center" wrapText="1"/>
      <protection locked="0"/>
    </xf>
    <xf numFmtId="166" fontId="33" fillId="18" borderId="9" xfId="0" applyNumberFormat="1" applyFont="1" applyFill="1" applyBorder="1" applyAlignment="1" applyProtection="1">
      <alignment vertical="center"/>
      <protection locked="0"/>
    </xf>
    <xf numFmtId="4" fontId="33" fillId="18" borderId="9" xfId="0" applyNumberFormat="1" applyFont="1" applyFill="1" applyBorder="1" applyAlignment="1" applyProtection="1">
      <alignment vertical="center"/>
      <protection locked="0"/>
    </xf>
    <xf numFmtId="4" fontId="33" fillId="18" borderId="9" xfId="60" applyNumberFormat="1" applyFont="1" applyFill="1" applyBorder="1" applyAlignment="1" applyProtection="1">
      <alignment wrapText="1"/>
      <protection locked="0"/>
    </xf>
    <xf numFmtId="167" fontId="24" fillId="18" borderId="9" xfId="53" applyFont="1" applyFill="1" applyBorder="1" applyAlignment="1" applyProtection="1">
      <alignment wrapText="1"/>
      <protection locked="0"/>
    </xf>
    <xf numFmtId="0" fontId="33" fillId="18" borderId="9" xfId="0" applyFont="1" applyFill="1" applyBorder="1" applyAlignment="1" applyProtection="1">
      <alignment vertical="top"/>
      <protection locked="0"/>
    </xf>
    <xf numFmtId="4" fontId="24" fillId="18" borderId="9" xfId="0" applyNumberFormat="1" applyFont="1" applyFill="1" applyBorder="1" applyAlignment="1" applyProtection="1">
      <alignment vertical="top"/>
      <protection locked="0"/>
    </xf>
    <xf numFmtId="4" fontId="33" fillId="21" borderId="9" xfId="60" applyNumberFormat="1" applyFont="1" applyFill="1" applyBorder="1" applyAlignment="1" applyProtection="1">
      <alignment wrapText="1"/>
      <protection locked="0"/>
    </xf>
    <xf numFmtId="167" fontId="24" fillId="21" borderId="9" xfId="53" applyFont="1" applyFill="1" applyBorder="1" applyAlignment="1" applyProtection="1">
      <alignment wrapText="1"/>
      <protection locked="0"/>
    </xf>
    <xf numFmtId="0" fontId="35" fillId="18" borderId="9" xfId="0" applyFont="1" applyFill="1" applyBorder="1" applyAlignment="1" applyProtection="1">
      <alignment horizontal="right" vertical="center"/>
      <protection locked="0"/>
    </xf>
    <xf numFmtId="0" fontId="33" fillId="18" borderId="9" xfId="116" applyFont="1" applyFill="1" applyBorder="1" applyAlignment="1" applyProtection="1">
      <alignment horizontal="left" vertical="top" wrapText="1"/>
      <protection locked="0"/>
    </xf>
    <xf numFmtId="167" fontId="2" fillId="18" borderId="9" xfId="53" applyFont="1" applyFill="1" applyBorder="1" applyAlignment="1" applyProtection="1">
      <alignment horizontal="right" vertical="center"/>
      <protection locked="0"/>
    </xf>
    <xf numFmtId="4" fontId="33" fillId="18" borderId="9" xfId="0" applyNumberFormat="1" applyFont="1" applyFill="1" applyBorder="1" applyAlignment="1" applyProtection="1">
      <alignment vertical="top"/>
      <protection locked="0"/>
    </xf>
    <xf numFmtId="0" fontId="35" fillId="21" borderId="9" xfId="0" applyFont="1" applyFill="1" applyBorder="1" applyAlignment="1" applyProtection="1">
      <alignment horizontal="center" vertical="center"/>
      <protection locked="0"/>
    </xf>
    <xf numFmtId="167" fontId="24" fillId="21" borderId="9" xfId="53" applyFont="1" applyFill="1" applyBorder="1" applyAlignment="1" applyProtection="1">
      <alignment horizontal="right" vertical="center"/>
      <protection locked="0"/>
    </xf>
    <xf numFmtId="179" fontId="33" fillId="18" borderId="9" xfId="55" applyNumberFormat="1" applyFont="1" applyFill="1" applyBorder="1" applyAlignment="1" applyProtection="1">
      <alignment vertical="top"/>
      <protection locked="0"/>
    </xf>
    <xf numFmtId="4" fontId="2" fillId="18" borderId="9" xfId="121" applyNumberFormat="1" applyFont="1" applyFill="1" applyBorder="1" applyAlignment="1" applyProtection="1">
      <alignment vertical="top"/>
      <protection locked="0"/>
    </xf>
    <xf numFmtId="4" fontId="33" fillId="18" borderId="9" xfId="56" applyNumberFormat="1" applyFont="1" applyFill="1" applyBorder="1" applyAlignment="1" applyProtection="1">
      <protection locked="0"/>
    </xf>
    <xf numFmtId="4" fontId="24" fillId="18" borderId="9" xfId="56" applyNumberFormat="1" applyFont="1" applyFill="1" applyBorder="1" applyAlignment="1" applyProtection="1">
      <protection locked="0"/>
    </xf>
    <xf numFmtId="43" fontId="24" fillId="21" borderId="10" xfId="59" applyFont="1" applyFill="1" applyBorder="1" applyAlignment="1" applyProtection="1">
      <alignment horizontal="right" vertical="top"/>
      <protection locked="0"/>
    </xf>
    <xf numFmtId="167" fontId="24" fillId="21" borderId="10" xfId="53" applyFont="1" applyFill="1" applyBorder="1" applyAlignment="1" applyProtection="1">
      <alignment vertical="top"/>
      <protection locked="0"/>
    </xf>
    <xf numFmtId="0" fontId="24" fillId="18" borderId="9" xfId="53" applyNumberFormat="1" applyFont="1" applyFill="1" applyBorder="1" applyAlignment="1" applyProtection="1">
      <alignment horizontal="center" vertical="center" wrapText="1"/>
    </xf>
    <xf numFmtId="0" fontId="24" fillId="18" borderId="9" xfId="0" applyNumberFormat="1" applyFont="1" applyFill="1" applyBorder="1" applyAlignment="1" applyProtection="1">
      <alignment vertical="center" wrapText="1"/>
    </xf>
    <xf numFmtId="4" fontId="2" fillId="18" borderId="9" xfId="0" applyNumberFormat="1" applyFont="1" applyFill="1" applyBorder="1" applyAlignment="1" applyProtection="1">
      <alignment vertical="center"/>
    </xf>
    <xf numFmtId="43" fontId="2" fillId="18" borderId="9" xfId="0" applyNumberFormat="1" applyFont="1" applyFill="1" applyBorder="1" applyAlignment="1" applyProtection="1">
      <alignment horizontal="center" vertical="center"/>
    </xf>
    <xf numFmtId="0" fontId="2" fillId="18" borderId="9" xfId="53" applyNumberFormat="1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justify" vertical="center" wrapText="1"/>
    </xf>
    <xf numFmtId="0" fontId="2" fillId="18" borderId="9" xfId="0" applyFont="1" applyFill="1" applyBorder="1" applyAlignment="1" applyProtection="1">
      <alignment vertical="center"/>
    </xf>
    <xf numFmtId="0" fontId="24" fillId="18" borderId="9" xfId="53" applyNumberFormat="1" applyFont="1" applyFill="1" applyBorder="1" applyAlignment="1" applyProtection="1">
      <alignment horizontal="center" vertical="center"/>
    </xf>
    <xf numFmtId="0" fontId="2" fillId="18" borderId="9" xfId="0" applyNumberFormat="1" applyFont="1" applyFill="1" applyBorder="1" applyAlignment="1" applyProtection="1">
      <alignment horizontal="center" vertical="center" wrapText="1"/>
    </xf>
    <xf numFmtId="170" fontId="2" fillId="18" borderId="9" xfId="0" applyNumberFormat="1" applyFont="1" applyFill="1" applyBorder="1" applyAlignment="1" applyProtection="1">
      <alignment vertical="center" wrapText="1"/>
    </xf>
    <xf numFmtId="4" fontId="2" fillId="18" borderId="9" xfId="0" applyNumberFormat="1" applyFont="1" applyFill="1" applyBorder="1" applyAlignment="1" applyProtection="1">
      <alignment vertical="center" wrapText="1"/>
    </xf>
    <xf numFmtId="170" fontId="2" fillId="18" borderId="9" xfId="0" applyNumberFormat="1" applyFont="1" applyFill="1" applyBorder="1" applyAlignment="1" applyProtection="1">
      <alignment horizontal="center" vertical="center"/>
    </xf>
    <xf numFmtId="170" fontId="2" fillId="18" borderId="9" xfId="0" applyNumberFormat="1" applyFont="1" applyFill="1" applyBorder="1" applyAlignment="1" applyProtection="1">
      <alignment horizontal="justify" vertical="center" wrapText="1"/>
    </xf>
    <xf numFmtId="0" fontId="24" fillId="18" borderId="9" xfId="53" applyNumberFormat="1" applyFont="1" applyFill="1" applyBorder="1" applyAlignment="1" applyProtection="1">
      <alignment horizontal="center" vertical="top" wrapText="1"/>
    </xf>
    <xf numFmtId="170" fontId="24" fillId="18" borderId="9" xfId="0" applyNumberFormat="1" applyFont="1" applyFill="1" applyBorder="1" applyAlignment="1" applyProtection="1">
      <alignment vertical="center" wrapText="1"/>
    </xf>
    <xf numFmtId="0" fontId="2" fillId="18" borderId="9" xfId="0" applyNumberFormat="1" applyFont="1" applyFill="1" applyBorder="1" applyAlignment="1" applyProtection="1">
      <alignment vertical="center" wrapText="1"/>
    </xf>
    <xf numFmtId="181" fontId="2" fillId="18" borderId="9" xfId="53" applyNumberFormat="1" applyFont="1" applyFill="1" applyBorder="1" applyAlignment="1" applyProtection="1">
      <alignment horizontal="center" vertical="top"/>
    </xf>
    <xf numFmtId="0" fontId="24" fillId="18" borderId="10" xfId="53" applyNumberFormat="1" applyFont="1" applyFill="1" applyBorder="1" applyAlignment="1" applyProtection="1">
      <alignment horizontal="center" vertical="top"/>
    </xf>
    <xf numFmtId="170" fontId="24" fillId="18" borderId="10" xfId="0" applyNumberFormat="1" applyFont="1" applyFill="1" applyBorder="1" applyAlignment="1" applyProtection="1">
      <alignment vertical="center" wrapText="1"/>
    </xf>
    <xf numFmtId="4" fontId="2" fillId="18" borderId="10" xfId="0" applyNumberFormat="1" applyFont="1" applyFill="1" applyBorder="1" applyAlignment="1" applyProtection="1">
      <alignment vertical="center" wrapText="1"/>
    </xf>
    <xf numFmtId="170" fontId="2" fillId="18" borderId="10" xfId="0" applyNumberFormat="1" applyFont="1" applyFill="1" applyBorder="1" applyAlignment="1" applyProtection="1">
      <alignment horizontal="center" vertical="center"/>
    </xf>
    <xf numFmtId="0" fontId="2" fillId="18" borderId="9" xfId="0" applyNumberFormat="1" applyFont="1" applyFill="1" applyBorder="1" applyAlignment="1" applyProtection="1">
      <alignment horizontal="left" vertical="center" wrapText="1"/>
    </xf>
    <xf numFmtId="39" fontId="2" fillId="18" borderId="9" xfId="0" applyNumberFormat="1" applyFont="1" applyFill="1" applyBorder="1" applyAlignment="1" applyProtection="1">
      <alignment horizontal="right" vertical="center" wrapText="1"/>
    </xf>
    <xf numFmtId="0" fontId="24" fillId="18" borderId="9" xfId="0" applyNumberFormat="1" applyFont="1" applyFill="1" applyBorder="1" applyAlignment="1" applyProtection="1">
      <alignment horizontal="left" vertical="center" wrapText="1"/>
    </xf>
    <xf numFmtId="0" fontId="2" fillId="18" borderId="9" xfId="53" applyNumberFormat="1" applyFont="1" applyFill="1" applyBorder="1" applyAlignment="1" applyProtection="1">
      <alignment horizontal="center" vertical="top" wrapText="1"/>
    </xf>
    <xf numFmtId="0" fontId="24" fillId="18" borderId="9" xfId="0" applyNumberFormat="1" applyFont="1" applyFill="1" applyBorder="1" applyAlignment="1" applyProtection="1">
      <alignment horizontal="center" vertical="center" wrapText="1"/>
    </xf>
    <xf numFmtId="0" fontId="2" fillId="18" borderId="9" xfId="0" quotePrefix="1" applyNumberFormat="1" applyFont="1" applyFill="1" applyBorder="1" applyAlignment="1" applyProtection="1">
      <alignment horizontal="left" vertical="center" wrapText="1"/>
    </xf>
    <xf numFmtId="49" fontId="24" fillId="18" borderId="9" xfId="0" applyNumberFormat="1" applyFont="1" applyFill="1" applyBorder="1" applyAlignment="1" applyProtection="1">
      <alignment horizontal="left" vertical="center" wrapText="1"/>
    </xf>
    <xf numFmtId="39" fontId="2" fillId="18" borderId="9" xfId="0" applyNumberFormat="1" applyFont="1" applyFill="1" applyBorder="1" applyAlignment="1" applyProtection="1">
      <alignment vertical="top" wrapText="1"/>
    </xf>
    <xf numFmtId="0" fontId="2" fillId="18" borderId="9" xfId="105" applyFont="1" applyFill="1" applyBorder="1" applyAlignment="1" applyProtection="1">
      <alignment vertical="top"/>
    </xf>
    <xf numFmtId="0" fontId="2" fillId="18" borderId="10" xfId="53" applyNumberFormat="1" applyFont="1" applyFill="1" applyBorder="1" applyAlignment="1" applyProtection="1">
      <alignment horizontal="center" vertical="top" wrapText="1"/>
    </xf>
    <xf numFmtId="39" fontId="2" fillId="18" borderId="10" xfId="94" applyNumberFormat="1" applyFont="1" applyFill="1" applyBorder="1" applyAlignment="1" applyProtection="1">
      <alignment vertical="top" wrapText="1"/>
    </xf>
    <xf numFmtId="168" fontId="2" fillId="18" borderId="10" xfId="105" applyNumberFormat="1" applyFont="1" applyFill="1" applyBorder="1" applyAlignment="1" applyProtection="1">
      <alignment vertical="top"/>
    </xf>
    <xf numFmtId="168" fontId="2" fillId="18" borderId="10" xfId="105" applyNumberFormat="1" applyFont="1" applyFill="1" applyBorder="1" applyAlignment="1" applyProtection="1">
      <alignment horizontal="center" vertical="top"/>
    </xf>
    <xf numFmtId="39" fontId="2" fillId="18" borderId="9" xfId="0" applyNumberFormat="1" applyFont="1" applyFill="1" applyBorder="1" applyAlignment="1" applyProtection="1">
      <alignment vertical="center" wrapText="1"/>
    </xf>
    <xf numFmtId="0" fontId="2" fillId="18" borderId="9" xfId="105" applyFont="1" applyFill="1" applyBorder="1" applyAlignment="1" applyProtection="1">
      <alignment vertical="top" wrapText="1"/>
    </xf>
    <xf numFmtId="168" fontId="2" fillId="18" borderId="9" xfId="105" applyNumberFormat="1" applyFont="1" applyFill="1" applyBorder="1" applyAlignment="1" applyProtection="1">
      <alignment vertical="top"/>
    </xf>
    <xf numFmtId="168" fontId="2" fillId="18" borderId="9" xfId="105" applyNumberFormat="1" applyFont="1" applyFill="1" applyBorder="1" applyAlignment="1" applyProtection="1">
      <alignment horizontal="center" vertical="top"/>
    </xf>
    <xf numFmtId="2" fontId="2" fillId="18" borderId="9" xfId="53" applyNumberFormat="1" applyFont="1" applyFill="1" applyBorder="1" applyAlignment="1" applyProtection="1">
      <alignment horizontal="center" vertical="top" wrapText="1"/>
    </xf>
    <xf numFmtId="0" fontId="2" fillId="18" borderId="9" xfId="0" applyFont="1" applyFill="1" applyBorder="1" applyAlignment="1" applyProtection="1">
      <alignment wrapText="1"/>
    </xf>
    <xf numFmtId="170" fontId="2" fillId="18" borderId="9" xfId="0" applyNumberFormat="1" applyFont="1" applyFill="1" applyBorder="1" applyAlignment="1" applyProtection="1">
      <alignment horizontal="center" vertical="center" wrapText="1"/>
    </xf>
    <xf numFmtId="39" fontId="2" fillId="18" borderId="9" xfId="0" applyNumberFormat="1" applyFont="1" applyFill="1" applyBorder="1" applyAlignment="1" applyProtection="1">
      <alignment horizontal="left" vertical="top" wrapText="1"/>
    </xf>
    <xf numFmtId="43" fontId="2" fillId="18" borderId="9" xfId="54" applyNumberFormat="1" applyFont="1" applyFill="1" applyBorder="1" applyAlignment="1" applyProtection="1">
      <alignment horizontal="center" vertical="top"/>
    </xf>
    <xf numFmtId="39" fontId="2" fillId="18" borderId="9" xfId="0" applyNumberFormat="1" applyFont="1" applyFill="1" applyBorder="1" applyAlignment="1" applyProtection="1">
      <alignment horizontal="center" vertical="top"/>
    </xf>
    <xf numFmtId="0" fontId="2" fillId="18" borderId="9" xfId="0" applyNumberFormat="1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center" vertical="top" wrapText="1"/>
    </xf>
    <xf numFmtId="0" fontId="2" fillId="18" borderId="9" xfId="94" applyFill="1" applyBorder="1" applyAlignment="1" applyProtection="1">
      <alignment horizontal="justify" vertical="top" wrapText="1"/>
    </xf>
    <xf numFmtId="0" fontId="24" fillId="18" borderId="9" xfId="0" applyFont="1" applyFill="1" applyBorder="1" applyAlignment="1" applyProtection="1">
      <alignment horizontal="justify" vertical="center" wrapText="1"/>
    </xf>
    <xf numFmtId="0" fontId="2" fillId="18" borderId="10" xfId="0" applyNumberFormat="1" applyFont="1" applyFill="1" applyBorder="1" applyAlignment="1" applyProtection="1">
      <alignment vertical="center" wrapText="1"/>
    </xf>
    <xf numFmtId="4" fontId="2" fillId="18" borderId="10" xfId="0" applyNumberFormat="1" applyFont="1" applyFill="1" applyBorder="1" applyAlignment="1" applyProtection="1">
      <alignment vertical="center"/>
    </xf>
    <xf numFmtId="0" fontId="2" fillId="18" borderId="10" xfId="0" applyNumberFormat="1" applyFont="1" applyFill="1" applyBorder="1" applyAlignment="1" applyProtection="1">
      <alignment horizontal="center" vertical="center" wrapText="1"/>
    </xf>
    <xf numFmtId="166" fontId="2" fillId="18" borderId="9" xfId="56" applyNumberFormat="1" applyFont="1" applyFill="1" applyBorder="1" applyAlignment="1" applyProtection="1">
      <alignment vertical="center" wrapText="1"/>
    </xf>
    <xf numFmtId="4" fontId="2" fillId="18" borderId="9" xfId="56" applyNumberFormat="1" applyFont="1" applyFill="1" applyBorder="1" applyAlignment="1" applyProtection="1">
      <alignment vertical="center" wrapText="1"/>
    </xf>
    <xf numFmtId="4" fontId="2" fillId="18" borderId="9" xfId="56" applyNumberFormat="1" applyFont="1" applyFill="1" applyBorder="1" applyAlignment="1" applyProtection="1">
      <alignment horizontal="center" vertical="center" wrapText="1"/>
    </xf>
    <xf numFmtId="0" fontId="2" fillId="18" borderId="9" xfId="0" applyFont="1" applyFill="1" applyBorder="1" applyAlignment="1" applyProtection="1">
      <alignment vertical="top"/>
    </xf>
    <xf numFmtId="0" fontId="24" fillId="18" borderId="9" xfId="119" applyNumberFormat="1" applyFont="1" applyFill="1" applyBorder="1" applyAlignment="1" applyProtection="1">
      <alignment horizontal="left" vertical="top" wrapText="1"/>
    </xf>
    <xf numFmtId="39" fontId="2" fillId="18" borderId="9" xfId="119" applyNumberFormat="1" applyFont="1" applyFill="1" applyBorder="1" applyAlignment="1" applyProtection="1">
      <alignment horizontal="right" vertical="top"/>
    </xf>
    <xf numFmtId="0" fontId="2" fillId="18" borderId="9" xfId="119" applyNumberFormat="1" applyFont="1" applyFill="1" applyBorder="1" applyAlignment="1" applyProtection="1">
      <alignment horizontal="center" vertical="top" wrapText="1"/>
    </xf>
    <xf numFmtId="0" fontId="24" fillId="18" borderId="9" xfId="0" applyFont="1" applyFill="1" applyBorder="1" applyAlignment="1" applyProtection="1">
      <alignment wrapText="1"/>
    </xf>
    <xf numFmtId="4" fontId="2" fillId="18" borderId="9" xfId="0" applyNumberFormat="1" applyFont="1" applyFill="1" applyBorder="1" applyAlignment="1" applyProtection="1"/>
    <xf numFmtId="170" fontId="2" fillId="18" borderId="9" xfId="0" applyNumberFormat="1" applyFont="1" applyFill="1" applyBorder="1" applyAlignment="1" applyProtection="1">
      <alignment horizontal="center"/>
    </xf>
    <xf numFmtId="0" fontId="2" fillId="18" borderId="9" xfId="0" applyFont="1" applyFill="1" applyBorder="1" applyAlignment="1" applyProtection="1">
      <alignment vertical="center" wrapText="1"/>
    </xf>
    <xf numFmtId="0" fontId="2" fillId="18" borderId="9" xfId="119" applyNumberFormat="1" applyFont="1" applyFill="1" applyBorder="1" applyAlignment="1" applyProtection="1">
      <alignment horizontal="center" vertical="center" wrapText="1"/>
    </xf>
    <xf numFmtId="0" fontId="2" fillId="18" borderId="10" xfId="0" applyFont="1" applyFill="1" applyBorder="1" applyAlignment="1" applyProtection="1">
      <alignment wrapText="1"/>
    </xf>
    <xf numFmtId="4" fontId="2" fillId="18" borderId="10" xfId="0" applyNumberFormat="1" applyFont="1" applyFill="1" applyBorder="1" applyAlignment="1" applyProtection="1"/>
    <xf numFmtId="0" fontId="2" fillId="18" borderId="10" xfId="119" applyNumberFormat="1" applyFont="1" applyFill="1" applyBorder="1" applyAlignment="1" applyProtection="1">
      <alignment horizontal="center" vertical="top" wrapText="1"/>
    </xf>
    <xf numFmtId="0" fontId="2" fillId="18" borderId="9" xfId="119" applyNumberFormat="1" applyFont="1" applyFill="1" applyBorder="1" applyAlignment="1" applyProtection="1">
      <alignment vertical="top" wrapText="1"/>
    </xf>
    <xf numFmtId="4" fontId="2" fillId="18" borderId="9" xfId="0" applyNumberFormat="1" applyFont="1" applyFill="1" applyBorder="1" applyAlignment="1" applyProtection="1">
      <alignment vertical="top"/>
    </xf>
    <xf numFmtId="170" fontId="2" fillId="18" borderId="9" xfId="0" applyNumberFormat="1" applyFont="1" applyFill="1" applyBorder="1" applyAlignment="1" applyProtection="1">
      <alignment horizontal="center" vertical="top"/>
    </xf>
    <xf numFmtId="0" fontId="2" fillId="18" borderId="9" xfId="119" applyNumberFormat="1" applyFont="1" applyFill="1" applyBorder="1" applyAlignment="1" applyProtection="1">
      <alignment horizontal="left" vertical="top" wrapText="1"/>
    </xf>
    <xf numFmtId="39" fontId="2" fillId="18" borderId="9" xfId="119" applyNumberFormat="1" applyFont="1" applyFill="1" applyBorder="1" applyAlignment="1" applyProtection="1">
      <alignment vertical="top"/>
    </xf>
    <xf numFmtId="0" fontId="2" fillId="21" borderId="9" xfId="53" applyNumberFormat="1" applyFont="1" applyFill="1" applyBorder="1" applyAlignment="1" applyProtection="1">
      <alignment horizontal="center" vertical="top" wrapText="1"/>
    </xf>
    <xf numFmtId="0" fontId="24" fillId="21" borderId="9" xfId="0" applyFont="1" applyFill="1" applyBorder="1" applyAlignment="1" applyProtection="1">
      <alignment horizontal="center" vertical="center" wrapText="1"/>
    </xf>
    <xf numFmtId="4" fontId="2" fillId="21" borderId="9" xfId="60" applyNumberFormat="1" applyFont="1" applyFill="1" applyBorder="1" applyAlignment="1" applyProtection="1">
      <alignment vertical="center" wrapText="1"/>
    </xf>
    <xf numFmtId="4" fontId="2" fillId="21" borderId="9" xfId="0" applyNumberFormat="1" applyFont="1" applyFill="1" applyBorder="1" applyAlignment="1" applyProtection="1">
      <alignment horizontal="center" vertical="center" wrapText="1"/>
    </xf>
    <xf numFmtId="0" fontId="24" fillId="18" borderId="9" xfId="0" applyFont="1" applyFill="1" applyBorder="1" applyAlignment="1" applyProtection="1">
      <alignment vertical="center" wrapText="1"/>
    </xf>
    <xf numFmtId="0" fontId="2" fillId="18" borderId="10" xfId="0" applyFont="1" applyFill="1" applyBorder="1" applyAlignment="1" applyProtection="1">
      <alignment horizontal="center" vertical="center"/>
    </xf>
    <xf numFmtId="0" fontId="24" fillId="18" borderId="9" xfId="0" applyFont="1" applyFill="1" applyBorder="1" applyAlignment="1" applyProtection="1">
      <alignment horizontal="center" vertical="top" wrapText="1"/>
    </xf>
    <xf numFmtId="4" fontId="2" fillId="18" borderId="9" xfId="60" applyNumberFormat="1" applyFont="1" applyFill="1" applyBorder="1" applyAlignment="1" applyProtection="1">
      <alignment wrapText="1"/>
    </xf>
    <xf numFmtId="4" fontId="2" fillId="18" borderId="9" xfId="0" applyNumberFormat="1" applyFont="1" applyFill="1" applyBorder="1" applyAlignment="1" applyProtection="1">
      <alignment horizontal="center" wrapText="1"/>
    </xf>
    <xf numFmtId="0" fontId="2" fillId="18" borderId="9" xfId="0" applyNumberFormat="1" applyFont="1" applyFill="1" applyBorder="1" applyAlignment="1" applyProtection="1">
      <alignment vertical="top" wrapText="1"/>
    </xf>
    <xf numFmtId="0" fontId="24" fillId="21" borderId="9" xfId="0" applyFont="1" applyFill="1" applyBorder="1" applyAlignment="1" applyProtection="1">
      <alignment horizontal="center" vertical="top" wrapText="1"/>
    </xf>
    <xf numFmtId="4" fontId="2" fillId="21" borderId="9" xfId="60" applyNumberFormat="1" applyFont="1" applyFill="1" applyBorder="1" applyAlignment="1" applyProtection="1">
      <alignment wrapText="1"/>
    </xf>
    <xf numFmtId="4" fontId="2" fillId="21" borderId="9" xfId="0" applyNumberFormat="1" applyFont="1" applyFill="1" applyBorder="1" applyAlignment="1" applyProtection="1">
      <alignment horizontal="center" wrapText="1"/>
    </xf>
    <xf numFmtId="0" fontId="24" fillId="18" borderId="9" xfId="94" applyFont="1" applyFill="1" applyBorder="1" applyAlignment="1" applyProtection="1">
      <alignment horizontal="center" vertical="top" wrapText="1"/>
    </xf>
    <xf numFmtId="0" fontId="2" fillId="18" borderId="9" xfId="53" applyNumberFormat="1" applyFont="1" applyFill="1" applyBorder="1" applyAlignment="1" applyProtection="1">
      <alignment horizontal="center"/>
    </xf>
    <xf numFmtId="0" fontId="2" fillId="18" borderId="9" xfId="116" applyFont="1" applyFill="1" applyBorder="1" applyAlignment="1" applyProtection="1">
      <alignment horizontal="right" vertical="top" wrapText="1"/>
    </xf>
    <xf numFmtId="10" fontId="2" fillId="18" borderId="9" xfId="129" applyNumberFormat="1" applyFont="1" applyFill="1" applyBorder="1" applyAlignment="1" applyProtection="1">
      <alignment horizontal="right"/>
    </xf>
    <xf numFmtId="0" fontId="2" fillId="18" borderId="9" xfId="116" applyFont="1" applyFill="1" applyBorder="1" applyAlignment="1" applyProtection="1">
      <alignment horizontal="center" vertical="top" wrapText="1"/>
    </xf>
    <xf numFmtId="0" fontId="2" fillId="18" borderId="9" xfId="53" applyNumberFormat="1" applyFont="1" applyFill="1" applyBorder="1" applyAlignment="1" applyProtection="1">
      <alignment horizontal="center" vertical="center" wrapText="1"/>
    </xf>
    <xf numFmtId="0" fontId="2" fillId="18" borderId="9" xfId="120" applyFont="1" applyFill="1" applyBorder="1" applyAlignment="1" applyProtection="1">
      <alignment horizontal="right" wrapText="1"/>
    </xf>
    <xf numFmtId="10" fontId="2" fillId="18" borderId="9" xfId="125" applyNumberFormat="1" applyFont="1" applyFill="1" applyBorder="1" applyAlignment="1" applyProtection="1">
      <alignment vertical="center"/>
    </xf>
    <xf numFmtId="0" fontId="2" fillId="18" borderId="9" xfId="120" applyFont="1" applyFill="1" applyBorder="1" applyAlignment="1" applyProtection="1">
      <alignment horizontal="center" vertical="center"/>
    </xf>
    <xf numFmtId="0" fontId="2" fillId="18" borderId="9" xfId="0" applyFont="1" applyFill="1" applyBorder="1" applyAlignment="1" applyProtection="1">
      <alignment horizontal="right" wrapText="1"/>
    </xf>
    <xf numFmtId="10" fontId="2" fillId="18" borderId="9" xfId="0" applyNumberFormat="1" applyFont="1" applyFill="1" applyBorder="1" applyProtection="1"/>
    <xf numFmtId="0" fontId="2" fillId="18" borderId="9" xfId="0" applyFont="1" applyFill="1" applyBorder="1" applyAlignment="1" applyProtection="1">
      <alignment horizontal="center" vertical="top"/>
    </xf>
    <xf numFmtId="0" fontId="2" fillId="18" borderId="9" xfId="0" applyFont="1" applyFill="1" applyBorder="1" applyAlignment="1" applyProtection="1">
      <alignment horizontal="right" vertical="top" wrapText="1"/>
    </xf>
    <xf numFmtId="10" fontId="2" fillId="18" borderId="9" xfId="55" applyNumberFormat="1" applyFont="1" applyFill="1" applyBorder="1" applyAlignment="1" applyProtection="1">
      <alignment vertical="top"/>
    </xf>
    <xf numFmtId="166" fontId="2" fillId="18" borderId="9" xfId="55" applyFont="1" applyFill="1" applyBorder="1" applyAlignment="1" applyProtection="1">
      <alignment horizontal="center" vertical="top"/>
    </xf>
    <xf numFmtId="4" fontId="2" fillId="18" borderId="9" xfId="0" applyNumberFormat="1" applyFont="1" applyFill="1" applyBorder="1" applyAlignment="1" applyProtection="1">
      <alignment horizontal="center"/>
    </xf>
    <xf numFmtId="0" fontId="2" fillId="21" borderId="10" xfId="53" applyNumberFormat="1" applyFont="1" applyFill="1" applyBorder="1" applyAlignment="1" applyProtection="1">
      <alignment horizontal="center" vertical="top"/>
    </xf>
    <xf numFmtId="0" fontId="24" fillId="21" borderId="10" xfId="0" applyFont="1" applyFill="1" applyBorder="1" applyAlignment="1" applyProtection="1">
      <alignment horizontal="center" wrapText="1"/>
    </xf>
    <xf numFmtId="168" fontId="2" fillId="21" borderId="10" xfId="94" applyNumberFormat="1" applyFont="1" applyFill="1" applyBorder="1" applyAlignment="1" applyProtection="1">
      <alignment horizontal="right" vertical="top"/>
    </xf>
    <xf numFmtId="168" fontId="2" fillId="21" borderId="10" xfId="94" applyNumberFormat="1" applyFont="1" applyFill="1" applyBorder="1" applyAlignment="1" applyProtection="1">
      <alignment horizontal="center" vertical="top"/>
    </xf>
    <xf numFmtId="0" fontId="2" fillId="18" borderId="0" xfId="0" applyFont="1" applyFill="1" applyBorder="1" applyAlignment="1">
      <alignment vertical="top"/>
    </xf>
    <xf numFmtId="0" fontId="24" fillId="18" borderId="0" xfId="0" applyFont="1" applyFill="1" applyBorder="1" applyAlignment="1">
      <alignment horizontal="center" vertical="top"/>
    </xf>
    <xf numFmtId="0" fontId="2" fillId="18" borderId="0" xfId="0" applyFont="1" applyFill="1" applyBorder="1" applyAlignment="1" applyProtection="1">
      <alignment horizontal="left" vertical="top"/>
      <protection locked="0"/>
    </xf>
    <xf numFmtId="0" fontId="2" fillId="18" borderId="0" xfId="0" applyFont="1" applyFill="1" applyBorder="1" applyAlignment="1">
      <alignment horizontal="left" vertical="top"/>
    </xf>
    <xf numFmtId="0" fontId="2" fillId="18" borderId="0" xfId="0" applyFont="1" applyFill="1" applyBorder="1" applyAlignment="1">
      <alignment horizontal="center" vertical="top"/>
    </xf>
  </cellXfs>
  <cellStyles count="13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Comma 2 2" xfId="29"/>
    <cellStyle name="Comma 2 3" xfId="30"/>
    <cellStyle name="Comma 3" xfId="31"/>
    <cellStyle name="Comma 3 2" xfId="32"/>
    <cellStyle name="Comma 3 3" xfId="33"/>
    <cellStyle name="Comma 4" xfId="34"/>
    <cellStyle name="Comma_ANALISIS EL PUERTO" xfId="35"/>
    <cellStyle name="Euro" xfId="36"/>
    <cellStyle name="Euro 2" xfId="37"/>
    <cellStyle name="Explanatory Text" xfId="38"/>
    <cellStyle name="F2" xfId="39"/>
    <cellStyle name="F3" xfId="40"/>
    <cellStyle name="F4" xfId="41"/>
    <cellStyle name="F5" xfId="42"/>
    <cellStyle name="F6" xfId="43"/>
    <cellStyle name="F7" xfId="44"/>
    <cellStyle name="F8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Millares" xfId="53" builtinId="3"/>
    <cellStyle name="Millares 10" xfId="54"/>
    <cellStyle name="Millares 10 2" xfId="55"/>
    <cellStyle name="Millares 10 3" xfId="56"/>
    <cellStyle name="Millares 10 4" xfId="57"/>
    <cellStyle name="Millares 11" xfId="58"/>
    <cellStyle name="Millares 13" xfId="59"/>
    <cellStyle name="Millares 2" xfId="60"/>
    <cellStyle name="Millares 2 2" xfId="61"/>
    <cellStyle name="Millares 2 2 2" xfId="62"/>
    <cellStyle name="Millares 2 2 2 2" xfId="63"/>
    <cellStyle name="Millares 2 2 3" xfId="64"/>
    <cellStyle name="Millares 2 2 4" xfId="65"/>
    <cellStyle name="Millares 2 3" xfId="66"/>
    <cellStyle name="Millares 2 4" xfId="67"/>
    <cellStyle name="Millares 2 4 2" xfId="68"/>
    <cellStyle name="Millares 2 5" xfId="69"/>
    <cellStyle name="Millares 2 6" xfId="70"/>
    <cellStyle name="Millares 2_XXXCopia de Pres. elab. no. 24-12  Terrm. ampliacion Ac. Monte Plata" xfId="71"/>
    <cellStyle name="Millares 3" xfId="72"/>
    <cellStyle name="Millares 3 2" xfId="73"/>
    <cellStyle name="Millares 3 3" xfId="74"/>
    <cellStyle name="Millares 3 5" xfId="75"/>
    <cellStyle name="Millares 3_111-12 ac neyba zona alta" xfId="76"/>
    <cellStyle name="Millares 4" xfId="77"/>
    <cellStyle name="Millares 4 2" xfId="78"/>
    <cellStyle name="Millares 4 2 2" xfId="79"/>
    <cellStyle name="Millares 4 3" xfId="80"/>
    <cellStyle name="Millares 5" xfId="81"/>
    <cellStyle name="Millares 5 2" xfId="82"/>
    <cellStyle name="Millares 5 3" xfId="83"/>
    <cellStyle name="Millares 5 3 2" xfId="84"/>
    <cellStyle name="Millares 6" xfId="85"/>
    <cellStyle name="Millares 7" xfId="86"/>
    <cellStyle name="Millares 7 2" xfId="87"/>
    <cellStyle name="Millares 7 2 2" xfId="88"/>
    <cellStyle name="Millares 8" xfId="89"/>
    <cellStyle name="Moneda 2" xfId="90"/>
    <cellStyle name="No-definido" xfId="91"/>
    <cellStyle name="Normal" xfId="0" builtinId="0"/>
    <cellStyle name="Normal - Style1" xfId="92"/>
    <cellStyle name="Normal 10" xfId="93"/>
    <cellStyle name="Normal 10 2" xfId="94"/>
    <cellStyle name="Normal 11" xfId="95"/>
    <cellStyle name="Normal 11 2" xfId="96"/>
    <cellStyle name="Normal 12" xfId="97"/>
    <cellStyle name="Normal 13 2" xfId="98"/>
    <cellStyle name="Normal 14 2" xfId="99"/>
    <cellStyle name="Normal 18" xfId="100"/>
    <cellStyle name="Normal 19" xfId="101"/>
    <cellStyle name="Normal 2" xfId="102"/>
    <cellStyle name="Normal 2 2" xfId="103"/>
    <cellStyle name="Normal 2 2 2" xfId="104"/>
    <cellStyle name="Normal 2 3" xfId="105"/>
    <cellStyle name="Normal 2 4" xfId="106"/>
    <cellStyle name="Normal 2 4 2 2" xfId="107"/>
    <cellStyle name="Normal 3" xfId="108"/>
    <cellStyle name="Normal 3 2" xfId="109"/>
    <cellStyle name="Normal 3 3" xfId="110"/>
    <cellStyle name="Normal 4" xfId="111"/>
    <cellStyle name="Normal 4 2 2" xfId="112"/>
    <cellStyle name="Normal 5" xfId="113"/>
    <cellStyle name="Normal 5 2" xfId="114"/>
    <cellStyle name="Normal 5 3" xfId="115"/>
    <cellStyle name="Normal 6" xfId="116"/>
    <cellStyle name="Normal 7" xfId="117"/>
    <cellStyle name="Normal 8" xfId="118"/>
    <cellStyle name="Normal 9" xfId="119"/>
    <cellStyle name="Normal_presupuesto" xfId="120"/>
    <cellStyle name="Normal_Presupuesto Terminaciones Edificio Mantenimiento Nave I " xfId="121"/>
    <cellStyle name="Note" xfId="122"/>
    <cellStyle name="Output" xfId="123"/>
    <cellStyle name="Percent 2" xfId="124"/>
    <cellStyle name="Porcentaje" xfId="125" builtinId="5"/>
    <cellStyle name="Porcentaje 2" xfId="126"/>
    <cellStyle name="Porcentaje 3" xfId="127"/>
    <cellStyle name="Porcentual 2" xfId="128"/>
    <cellStyle name="Porcentual 2 2" xfId="129"/>
    <cellStyle name="Porcentual 5" xfId="130"/>
    <cellStyle name="Title" xfId="131"/>
    <cellStyle name="Warning Text" xfId="1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248</xdr:row>
      <xdr:rowOff>123825</xdr:rowOff>
    </xdr:from>
    <xdr:to>
      <xdr:col>1</xdr:col>
      <xdr:colOff>2676525</xdr:colOff>
      <xdr:row>248</xdr:row>
      <xdr:rowOff>123825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54F8BE2-F17A-4EDD-82E2-0CB70ED02F26}"/>
            </a:ext>
          </a:extLst>
        </xdr:cNvPr>
        <xdr:cNvSpPr>
          <a:spLocks noChangeShapeType="1"/>
        </xdr:cNvSpPr>
      </xdr:nvSpPr>
      <xdr:spPr bwMode="auto">
        <a:xfrm>
          <a:off x="200025" y="57416700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95250</xdr:colOff>
      <xdr:row>248</xdr:row>
      <xdr:rowOff>152400</xdr:rowOff>
    </xdr:from>
    <xdr:to>
      <xdr:col>5</xdr:col>
      <xdr:colOff>771525</xdr:colOff>
      <xdr:row>248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706BE71-371D-4A7D-8883-83C681B4360F}"/>
            </a:ext>
          </a:extLst>
        </xdr:cNvPr>
        <xdr:cNvSpPr>
          <a:spLocks noChangeShapeType="1"/>
        </xdr:cNvSpPr>
      </xdr:nvSpPr>
      <xdr:spPr bwMode="auto">
        <a:xfrm>
          <a:off x="4133850" y="57445275"/>
          <a:ext cx="2590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255</xdr:row>
      <xdr:rowOff>85725</xdr:rowOff>
    </xdr:from>
    <xdr:to>
      <xdr:col>5</xdr:col>
      <xdr:colOff>800100</xdr:colOff>
      <xdr:row>255</xdr:row>
      <xdr:rowOff>85725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8553B77D-7A1C-44E5-8BE0-B7D48A7B745D}"/>
            </a:ext>
          </a:extLst>
        </xdr:cNvPr>
        <xdr:cNvSpPr>
          <a:spLocks noChangeShapeType="1"/>
        </xdr:cNvSpPr>
      </xdr:nvSpPr>
      <xdr:spPr bwMode="auto">
        <a:xfrm>
          <a:off x="4086225" y="58512075"/>
          <a:ext cx="266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123825</xdr:colOff>
      <xdr:row>255</xdr:row>
      <xdr:rowOff>85725</xdr:rowOff>
    </xdr:from>
    <xdr:to>
      <xdr:col>1</xdr:col>
      <xdr:colOff>2590800</xdr:colOff>
      <xdr:row>255</xdr:row>
      <xdr:rowOff>85725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96DF990D-094F-44F4-B857-6CCDEF563194}"/>
            </a:ext>
          </a:extLst>
        </xdr:cNvPr>
        <xdr:cNvSpPr>
          <a:spLocks noChangeShapeType="1"/>
        </xdr:cNvSpPr>
      </xdr:nvSpPr>
      <xdr:spPr bwMode="auto">
        <a:xfrm flipV="1">
          <a:off x="123825" y="58512075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Carpeta%20de%20Trabajo%20Maria\SAMANA\Documents%20and%20Settings\Achilles_\My%20Documents\Ampliacion\Estudos%20mar&#231;o-05\Documents%20and%20Settings\Achilles_\My%20Documents\Compartido\Moreno\Plano%20de%20Conta\PROYECTO%20AQN-WC\PLANILLA%20AQN\FACTURAS\FACTURA01-TBC.xls?0D980C1D" TargetMode="External"/><Relationship Id="rId1" Type="http://schemas.openxmlformats.org/officeDocument/2006/relationships/externalLinkPath" Target="file:///\\0D980C1D\FACTURA01-TB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PROYECTO/IMBERT_PEAD_21abr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G274"/>
  <sheetViews>
    <sheetView tabSelected="1" view="pageBreakPreview" topLeftCell="A25" zoomScale="115" zoomScaleNormal="100" zoomScaleSheetLayoutView="115" workbookViewId="0">
      <selection activeCell="J30" sqref="J30"/>
    </sheetView>
  </sheetViews>
  <sheetFormatPr baseColWidth="10" defaultColWidth="11.44140625" defaultRowHeight="13.2"/>
  <cols>
    <col min="1" max="1" width="8.109375" style="36" customWidth="1"/>
    <col min="2" max="2" width="52.44140625" style="46" bestFit="1" customWidth="1"/>
    <col min="3" max="3" width="9.5546875" style="1" customWidth="1"/>
    <col min="4" max="4" width="6.88671875" style="10" customWidth="1"/>
    <col min="5" max="5" width="12.33203125" style="5" customWidth="1"/>
    <col min="6" max="6" width="18.109375" style="1" bestFit="1" customWidth="1"/>
    <col min="7" max="16384" width="11.44140625" style="1"/>
  </cols>
  <sheetData>
    <row r="1" spans="1:6">
      <c r="A1" s="216"/>
      <c r="B1" s="216"/>
      <c r="C1" s="216"/>
      <c r="D1" s="216"/>
      <c r="E1" s="216"/>
      <c r="F1" s="216"/>
    </row>
    <row r="2" spans="1:6">
      <c r="A2" s="216"/>
      <c r="B2" s="216"/>
      <c r="C2" s="216"/>
      <c r="D2" s="216"/>
      <c r="E2" s="216"/>
      <c r="F2" s="216"/>
    </row>
    <row r="3" spans="1:6">
      <c r="A3" s="216"/>
      <c r="B3" s="216"/>
      <c r="C3" s="216"/>
      <c r="D3" s="216"/>
      <c r="E3" s="216"/>
      <c r="F3" s="216"/>
    </row>
    <row r="4" spans="1:6">
      <c r="A4" s="216"/>
      <c r="B4" s="216"/>
      <c r="C4" s="216"/>
      <c r="D4" s="216"/>
      <c r="E4" s="216"/>
      <c r="F4" s="216"/>
    </row>
    <row r="5" spans="1:6">
      <c r="A5" s="34"/>
      <c r="B5" s="42"/>
      <c r="C5" s="50"/>
      <c r="D5" s="50"/>
      <c r="E5" s="50"/>
      <c r="F5" s="50"/>
    </row>
    <row r="6" spans="1:6" ht="12.75" customHeight="1">
      <c r="A6" s="59"/>
      <c r="B6" s="60"/>
      <c r="C6" s="61"/>
      <c r="D6" s="61"/>
      <c r="E6" s="61"/>
      <c r="F6" s="61"/>
    </row>
    <row r="7" spans="1:6">
      <c r="A7" s="217" t="s">
        <v>214</v>
      </c>
      <c r="B7" s="217"/>
      <c r="C7" s="217"/>
      <c r="D7" s="217"/>
      <c r="E7" s="217"/>
      <c r="F7" s="217"/>
    </row>
    <row r="8" spans="1:6">
      <c r="A8" s="59" t="s">
        <v>188</v>
      </c>
      <c r="B8" s="60"/>
      <c r="C8" s="61" t="s">
        <v>139</v>
      </c>
      <c r="D8" s="61"/>
      <c r="E8" s="62"/>
      <c r="F8" s="61"/>
    </row>
    <row r="9" spans="1:6">
      <c r="A9" s="217"/>
      <c r="B9" s="217"/>
      <c r="C9" s="217"/>
      <c r="D9" s="217"/>
      <c r="E9" s="217"/>
      <c r="F9" s="217"/>
    </row>
    <row r="10" spans="1:6" ht="18.75" customHeight="1">
      <c r="A10" s="63" t="s">
        <v>12</v>
      </c>
      <c r="B10" s="64" t="s">
        <v>8</v>
      </c>
      <c r="C10" s="65" t="s">
        <v>9</v>
      </c>
      <c r="D10" s="65" t="s">
        <v>7</v>
      </c>
      <c r="E10" s="66" t="s">
        <v>5</v>
      </c>
      <c r="F10" s="65" t="s">
        <v>10</v>
      </c>
    </row>
    <row r="11" spans="1:6">
      <c r="A11" s="67"/>
      <c r="B11" s="68"/>
      <c r="C11" s="69"/>
      <c r="D11" s="70"/>
      <c r="E11" s="71"/>
      <c r="F11" s="69"/>
    </row>
    <row r="12" spans="1:6">
      <c r="A12" s="111" t="s">
        <v>6</v>
      </c>
      <c r="B12" s="112" t="s">
        <v>30</v>
      </c>
      <c r="C12" s="113"/>
      <c r="D12" s="114"/>
      <c r="E12" s="73"/>
      <c r="F12" s="72"/>
    </row>
    <row r="13" spans="1:6">
      <c r="A13" s="115"/>
      <c r="B13" s="116"/>
      <c r="C13" s="117"/>
      <c r="D13" s="32"/>
      <c r="E13" s="73"/>
      <c r="F13" s="74"/>
    </row>
    <row r="14" spans="1:6" s="12" customFormat="1">
      <c r="A14" s="118" t="s">
        <v>15</v>
      </c>
      <c r="B14" s="112" t="s">
        <v>124</v>
      </c>
      <c r="C14" s="113"/>
      <c r="D14" s="119"/>
      <c r="E14" s="73"/>
      <c r="F14" s="72"/>
    </row>
    <row r="15" spans="1:6" s="12" customFormat="1">
      <c r="A15" s="118"/>
      <c r="B15" s="112"/>
      <c r="C15" s="113"/>
      <c r="D15" s="119"/>
      <c r="E15" s="73"/>
      <c r="F15" s="72"/>
    </row>
    <row r="16" spans="1:6" s="12" customFormat="1">
      <c r="A16" s="118">
        <v>1</v>
      </c>
      <c r="B16" s="112" t="s">
        <v>60</v>
      </c>
      <c r="C16" s="113"/>
      <c r="D16" s="119"/>
      <c r="E16" s="75"/>
      <c r="F16" s="72"/>
    </row>
    <row r="17" spans="1:6" s="12" customFormat="1" ht="39.6">
      <c r="A17" s="55">
        <f>+A16+0.1</f>
        <v>1.1000000000000001</v>
      </c>
      <c r="B17" s="120" t="s">
        <v>215</v>
      </c>
      <c r="C17" s="121">
        <v>1</v>
      </c>
      <c r="D17" s="122" t="s">
        <v>24</v>
      </c>
      <c r="E17" s="76"/>
      <c r="F17" s="77">
        <f>+E17*C17</f>
        <v>0</v>
      </c>
    </row>
    <row r="18" spans="1:6" s="12" customFormat="1" ht="31.2" customHeight="1">
      <c r="A18" s="55">
        <f t="shared" ref="A18:A26" si="0">+A17+0.1</f>
        <v>1.2000000000000002</v>
      </c>
      <c r="B18" s="120" t="s">
        <v>158</v>
      </c>
      <c r="C18" s="121">
        <v>884.54</v>
      </c>
      <c r="D18" s="122" t="s">
        <v>44</v>
      </c>
      <c r="E18" s="76"/>
      <c r="F18" s="77">
        <f t="shared" ref="F18:F81" si="1">+E18*C18</f>
        <v>0</v>
      </c>
    </row>
    <row r="19" spans="1:6" s="12" customFormat="1" ht="13.8">
      <c r="A19" s="55">
        <f t="shared" si="0"/>
        <v>1.3000000000000003</v>
      </c>
      <c r="B19" s="120" t="s">
        <v>157</v>
      </c>
      <c r="C19" s="121">
        <v>265.36199999999997</v>
      </c>
      <c r="D19" s="122" t="s">
        <v>44</v>
      </c>
      <c r="E19" s="76"/>
      <c r="F19" s="77">
        <f t="shared" si="1"/>
        <v>0</v>
      </c>
    </row>
    <row r="20" spans="1:6" s="12" customFormat="1" ht="39.6">
      <c r="A20" s="55">
        <f t="shared" si="0"/>
        <v>1.4000000000000004</v>
      </c>
      <c r="B20" s="120" t="s">
        <v>216</v>
      </c>
      <c r="C20" s="121">
        <v>568.03</v>
      </c>
      <c r="D20" s="122" t="s">
        <v>44</v>
      </c>
      <c r="E20" s="76"/>
      <c r="F20" s="77">
        <f t="shared" si="1"/>
        <v>0</v>
      </c>
    </row>
    <row r="21" spans="1:6" s="12" customFormat="1" ht="39.6">
      <c r="A21" s="55">
        <f t="shared" si="0"/>
        <v>1.5000000000000004</v>
      </c>
      <c r="B21" s="120" t="s">
        <v>217</v>
      </c>
      <c r="C21" s="121">
        <v>316.51</v>
      </c>
      <c r="D21" s="122" t="s">
        <v>41</v>
      </c>
      <c r="E21" s="76"/>
      <c r="F21" s="77">
        <f t="shared" si="1"/>
        <v>0</v>
      </c>
    </row>
    <row r="22" spans="1:6" s="12" customFormat="1" ht="54" customHeight="1">
      <c r="A22" s="55">
        <f t="shared" si="0"/>
        <v>1.6000000000000005</v>
      </c>
      <c r="B22" s="120" t="s">
        <v>218</v>
      </c>
      <c r="C22" s="121">
        <v>1</v>
      </c>
      <c r="D22" s="122" t="s">
        <v>24</v>
      </c>
      <c r="E22" s="76"/>
      <c r="F22" s="77">
        <f t="shared" si="1"/>
        <v>0</v>
      </c>
    </row>
    <row r="23" spans="1:6" s="12" customFormat="1" ht="66">
      <c r="A23" s="55">
        <f t="shared" si="0"/>
        <v>1.7000000000000006</v>
      </c>
      <c r="B23" s="123" t="s">
        <v>219</v>
      </c>
      <c r="C23" s="121">
        <v>8</v>
      </c>
      <c r="D23" s="122" t="s">
        <v>7</v>
      </c>
      <c r="E23" s="76"/>
      <c r="F23" s="77">
        <f t="shared" si="1"/>
        <v>0</v>
      </c>
    </row>
    <row r="24" spans="1:6" s="12" customFormat="1">
      <c r="A24" s="55">
        <f t="shared" si="0"/>
        <v>1.8000000000000007</v>
      </c>
      <c r="B24" s="123" t="s">
        <v>153</v>
      </c>
      <c r="C24" s="121">
        <v>1</v>
      </c>
      <c r="D24" s="122" t="s">
        <v>7</v>
      </c>
      <c r="E24" s="76"/>
      <c r="F24" s="77">
        <f t="shared" si="1"/>
        <v>0</v>
      </c>
    </row>
    <row r="25" spans="1:6" s="12" customFormat="1" ht="52.8">
      <c r="A25" s="55">
        <f t="shared" si="0"/>
        <v>1.9000000000000008</v>
      </c>
      <c r="B25" s="123" t="s">
        <v>210</v>
      </c>
      <c r="C25" s="121">
        <v>1</v>
      </c>
      <c r="D25" s="122" t="s">
        <v>7</v>
      </c>
      <c r="E25" s="76"/>
      <c r="F25" s="77">
        <f t="shared" si="1"/>
        <v>0</v>
      </c>
    </row>
    <row r="26" spans="1:6" s="12" customFormat="1">
      <c r="A26" s="55">
        <f t="shared" si="0"/>
        <v>2.0000000000000009</v>
      </c>
      <c r="B26" s="123" t="s">
        <v>211</v>
      </c>
      <c r="C26" s="121">
        <v>321.72000000000003</v>
      </c>
      <c r="D26" s="122" t="s">
        <v>41</v>
      </c>
      <c r="E26" s="76"/>
      <c r="F26" s="77">
        <f t="shared" si="1"/>
        <v>0</v>
      </c>
    </row>
    <row r="27" spans="1:6" s="12" customFormat="1">
      <c r="A27" s="55"/>
      <c r="B27" s="123"/>
      <c r="C27" s="121"/>
      <c r="D27" s="122"/>
      <c r="E27" s="78"/>
      <c r="F27" s="77">
        <f t="shared" si="1"/>
        <v>0</v>
      </c>
    </row>
    <row r="28" spans="1:6" s="12" customFormat="1">
      <c r="A28" s="54">
        <v>2</v>
      </c>
      <c r="B28" s="112" t="s">
        <v>140</v>
      </c>
      <c r="C28" s="113"/>
      <c r="D28" s="119"/>
      <c r="E28" s="78"/>
      <c r="F28" s="77">
        <f t="shared" si="1"/>
        <v>0</v>
      </c>
    </row>
    <row r="29" spans="1:6" s="12" customFormat="1">
      <c r="A29" s="55">
        <f>A28+0.1</f>
        <v>2.1</v>
      </c>
      <c r="B29" s="120" t="s">
        <v>141</v>
      </c>
      <c r="C29" s="121">
        <v>1</v>
      </c>
      <c r="D29" s="122" t="s">
        <v>7</v>
      </c>
      <c r="E29" s="76"/>
      <c r="F29" s="77">
        <f t="shared" si="1"/>
        <v>0</v>
      </c>
    </row>
    <row r="30" spans="1:6" s="12" customFormat="1">
      <c r="A30" s="55">
        <f>+A29+0.1</f>
        <v>2.2000000000000002</v>
      </c>
      <c r="B30" s="120" t="s">
        <v>142</v>
      </c>
      <c r="C30" s="121">
        <v>1</v>
      </c>
      <c r="D30" s="122" t="s">
        <v>7</v>
      </c>
      <c r="E30" s="76"/>
      <c r="F30" s="77">
        <f t="shared" si="1"/>
        <v>0</v>
      </c>
    </row>
    <row r="31" spans="1:6" s="16" customFormat="1">
      <c r="A31" s="124"/>
      <c r="B31" s="112"/>
      <c r="C31" s="113"/>
      <c r="D31" s="119"/>
      <c r="E31" s="78"/>
      <c r="F31" s="77">
        <f t="shared" si="1"/>
        <v>0</v>
      </c>
    </row>
    <row r="32" spans="1:6" s="16" customFormat="1">
      <c r="A32" s="54">
        <v>3</v>
      </c>
      <c r="B32" s="125" t="s">
        <v>143</v>
      </c>
      <c r="C32" s="121"/>
      <c r="D32" s="122"/>
      <c r="E32" s="78"/>
      <c r="F32" s="77">
        <f t="shared" si="1"/>
        <v>0</v>
      </c>
    </row>
    <row r="33" spans="1:6" s="12" customFormat="1" ht="26.4">
      <c r="A33" s="55">
        <f>A32+0.1</f>
        <v>3.1</v>
      </c>
      <c r="B33" s="126" t="s">
        <v>187</v>
      </c>
      <c r="C33" s="113">
        <v>1</v>
      </c>
      <c r="D33" s="114" t="s">
        <v>7</v>
      </c>
      <c r="E33" s="76"/>
      <c r="F33" s="77">
        <f t="shared" si="1"/>
        <v>0</v>
      </c>
    </row>
    <row r="34" spans="1:6" s="14" customFormat="1">
      <c r="A34" s="55"/>
      <c r="B34" s="120"/>
      <c r="C34" s="121"/>
      <c r="D34" s="122"/>
      <c r="E34" s="78"/>
      <c r="F34" s="77">
        <f t="shared" si="1"/>
        <v>0</v>
      </c>
    </row>
    <row r="35" spans="1:6" s="14" customFormat="1">
      <c r="A35" s="54">
        <v>4</v>
      </c>
      <c r="B35" s="125" t="s">
        <v>189</v>
      </c>
      <c r="C35" s="121"/>
      <c r="D35" s="122"/>
      <c r="E35" s="78"/>
      <c r="F35" s="77">
        <f t="shared" si="1"/>
        <v>0</v>
      </c>
    </row>
    <row r="36" spans="1:6" s="14" customFormat="1">
      <c r="A36" s="55">
        <f>+A35+0.1</f>
        <v>4.0999999999999996</v>
      </c>
      <c r="B36" s="120" t="s">
        <v>190</v>
      </c>
      <c r="C36" s="121">
        <v>21.5</v>
      </c>
      <c r="D36" s="122" t="s">
        <v>41</v>
      </c>
      <c r="E36" s="76"/>
      <c r="F36" s="77">
        <f t="shared" si="1"/>
        <v>0</v>
      </c>
    </row>
    <row r="37" spans="1:6" s="14" customFormat="1">
      <c r="A37" s="55">
        <f t="shared" ref="A37:A42" si="2">+A36+0.1</f>
        <v>4.1999999999999993</v>
      </c>
      <c r="B37" s="120" t="s">
        <v>45</v>
      </c>
      <c r="C37" s="121">
        <v>21.5</v>
      </c>
      <c r="D37" s="122" t="s">
        <v>41</v>
      </c>
      <c r="E37" s="76"/>
      <c r="F37" s="77">
        <f t="shared" si="1"/>
        <v>0</v>
      </c>
    </row>
    <row r="38" spans="1:6" s="14" customFormat="1">
      <c r="A38" s="55">
        <f t="shared" si="2"/>
        <v>4.2999999999999989</v>
      </c>
      <c r="B38" s="120" t="s">
        <v>220</v>
      </c>
      <c r="C38" s="121">
        <v>43</v>
      </c>
      <c r="D38" s="122" t="s">
        <v>41</v>
      </c>
      <c r="E38" s="76"/>
      <c r="F38" s="77">
        <f t="shared" si="1"/>
        <v>0</v>
      </c>
    </row>
    <row r="39" spans="1:6">
      <c r="A39" s="55">
        <f t="shared" si="2"/>
        <v>4.3999999999999986</v>
      </c>
      <c r="B39" s="120" t="s">
        <v>46</v>
      </c>
      <c r="C39" s="121">
        <v>21.5</v>
      </c>
      <c r="D39" s="122" t="s">
        <v>41</v>
      </c>
      <c r="E39" s="76"/>
      <c r="F39" s="77">
        <f t="shared" si="1"/>
        <v>0</v>
      </c>
    </row>
    <row r="40" spans="1:6" s="15" customFormat="1">
      <c r="A40" s="55">
        <f t="shared" si="2"/>
        <v>4.4999999999999982</v>
      </c>
      <c r="B40" s="120" t="s">
        <v>125</v>
      </c>
      <c r="C40" s="121">
        <v>10.75</v>
      </c>
      <c r="D40" s="122" t="s">
        <v>41</v>
      </c>
      <c r="E40" s="76"/>
      <c r="F40" s="77">
        <f t="shared" si="1"/>
        <v>0</v>
      </c>
    </row>
    <row r="41" spans="1:6" s="22" customFormat="1" ht="39.6">
      <c r="A41" s="55">
        <f t="shared" si="2"/>
        <v>4.5999999999999979</v>
      </c>
      <c r="B41" s="126" t="s">
        <v>221</v>
      </c>
      <c r="C41" s="113">
        <v>1</v>
      </c>
      <c r="D41" s="119" t="s">
        <v>7</v>
      </c>
      <c r="E41" s="76"/>
      <c r="F41" s="77">
        <f t="shared" si="1"/>
        <v>0</v>
      </c>
    </row>
    <row r="42" spans="1:6" s="12" customFormat="1" ht="52.8">
      <c r="A42" s="55">
        <f t="shared" si="2"/>
        <v>4.6999999999999975</v>
      </c>
      <c r="B42" s="39" t="s">
        <v>198</v>
      </c>
      <c r="C42" s="121">
        <v>2</v>
      </c>
      <c r="D42" s="122" t="s">
        <v>7</v>
      </c>
      <c r="E42" s="76"/>
      <c r="F42" s="77">
        <f t="shared" si="1"/>
        <v>0</v>
      </c>
    </row>
    <row r="43" spans="1:6" ht="39.6">
      <c r="A43" s="127">
        <v>4.8</v>
      </c>
      <c r="B43" s="123" t="s">
        <v>222</v>
      </c>
      <c r="C43" s="121">
        <v>1</v>
      </c>
      <c r="D43" s="122" t="s">
        <v>7</v>
      </c>
      <c r="E43" s="76"/>
      <c r="F43" s="77">
        <f t="shared" si="1"/>
        <v>0</v>
      </c>
    </row>
    <row r="44" spans="1:6">
      <c r="A44" s="55"/>
      <c r="B44" s="39"/>
      <c r="C44" s="121"/>
      <c r="D44" s="122"/>
      <c r="E44" s="78"/>
      <c r="F44" s="77">
        <f t="shared" si="1"/>
        <v>0</v>
      </c>
    </row>
    <row r="45" spans="1:6">
      <c r="A45" s="54" t="s">
        <v>114</v>
      </c>
      <c r="B45" s="125" t="s">
        <v>116</v>
      </c>
      <c r="C45" s="121"/>
      <c r="D45" s="122"/>
      <c r="E45" s="78"/>
      <c r="F45" s="77">
        <f t="shared" si="1"/>
        <v>0</v>
      </c>
    </row>
    <row r="46" spans="1:6">
      <c r="A46" s="128"/>
      <c r="B46" s="129"/>
      <c r="C46" s="130"/>
      <c r="D46" s="131"/>
      <c r="E46" s="79"/>
      <c r="F46" s="77">
        <f t="shared" si="1"/>
        <v>0</v>
      </c>
    </row>
    <row r="47" spans="1:6">
      <c r="A47" s="54">
        <v>1</v>
      </c>
      <c r="B47" s="125" t="s">
        <v>191</v>
      </c>
      <c r="C47" s="121"/>
      <c r="D47" s="122"/>
      <c r="E47" s="78"/>
      <c r="F47" s="77">
        <f t="shared" si="1"/>
        <v>0</v>
      </c>
    </row>
    <row r="48" spans="1:6">
      <c r="A48" s="55">
        <f>A47+0.1</f>
        <v>1.1000000000000001</v>
      </c>
      <c r="B48" s="132" t="s">
        <v>61</v>
      </c>
      <c r="C48" s="133">
        <v>27.84</v>
      </c>
      <c r="D48" s="32" t="s">
        <v>41</v>
      </c>
      <c r="E48" s="76"/>
      <c r="F48" s="77">
        <f t="shared" si="1"/>
        <v>0</v>
      </c>
    </row>
    <row r="49" spans="1:6" s="13" customFormat="1">
      <c r="A49" s="55"/>
      <c r="B49" s="132"/>
      <c r="C49" s="28"/>
      <c r="D49" s="32"/>
      <c r="E49" s="76"/>
      <c r="F49" s="77">
        <f t="shared" si="1"/>
        <v>0</v>
      </c>
    </row>
    <row r="50" spans="1:6" s="13" customFormat="1">
      <c r="A50" s="124">
        <v>2</v>
      </c>
      <c r="B50" s="134" t="s">
        <v>62</v>
      </c>
      <c r="C50" s="27"/>
      <c r="D50" s="32"/>
      <c r="E50" s="76"/>
      <c r="F50" s="77">
        <f t="shared" si="1"/>
        <v>0</v>
      </c>
    </row>
    <row r="51" spans="1:6" s="20" customFormat="1">
      <c r="A51" s="135">
        <f>+A50+0.1</f>
        <v>2.1</v>
      </c>
      <c r="B51" s="132" t="s">
        <v>63</v>
      </c>
      <c r="C51" s="133">
        <v>13.565999999999999</v>
      </c>
      <c r="D51" s="32" t="s">
        <v>42</v>
      </c>
      <c r="E51" s="76"/>
      <c r="F51" s="77">
        <f t="shared" si="1"/>
        <v>0</v>
      </c>
    </row>
    <row r="52" spans="1:6" s="20" customFormat="1">
      <c r="A52" s="55">
        <f>+A51+0.1</f>
        <v>2.2000000000000002</v>
      </c>
      <c r="B52" s="132" t="s">
        <v>64</v>
      </c>
      <c r="C52" s="133">
        <v>8.0079999999999991</v>
      </c>
      <c r="D52" s="32" t="s">
        <v>193</v>
      </c>
      <c r="E52" s="76"/>
      <c r="F52" s="77">
        <f t="shared" si="1"/>
        <v>0</v>
      </c>
    </row>
    <row r="53" spans="1:6" s="20" customFormat="1">
      <c r="A53" s="55">
        <f>+A52+0.1</f>
        <v>2.3000000000000003</v>
      </c>
      <c r="B53" s="132" t="s">
        <v>65</v>
      </c>
      <c r="C53" s="133">
        <v>8.2712000000000003</v>
      </c>
      <c r="D53" s="32" t="s">
        <v>194</v>
      </c>
      <c r="E53" s="76"/>
      <c r="F53" s="77">
        <f t="shared" si="1"/>
        <v>0</v>
      </c>
    </row>
    <row r="54" spans="1:6" s="13" customFormat="1">
      <c r="A54" s="54"/>
      <c r="B54" s="134"/>
      <c r="C54" s="27"/>
      <c r="D54" s="30"/>
      <c r="E54" s="76"/>
      <c r="F54" s="77">
        <f t="shared" si="1"/>
        <v>0</v>
      </c>
    </row>
    <row r="55" spans="1:6" s="13" customFormat="1">
      <c r="A55" s="55">
        <v>3</v>
      </c>
      <c r="B55" s="132" t="s">
        <v>192</v>
      </c>
      <c r="C55" s="133">
        <v>0.71399999999999997</v>
      </c>
      <c r="D55" s="32" t="s">
        <v>42</v>
      </c>
      <c r="E55" s="76"/>
      <c r="F55" s="77">
        <f t="shared" si="1"/>
        <v>0</v>
      </c>
    </row>
    <row r="56" spans="1:6" s="13" customFormat="1">
      <c r="A56" s="54"/>
      <c r="B56" s="134"/>
      <c r="C56" s="27"/>
      <c r="D56" s="30"/>
      <c r="E56" s="76"/>
      <c r="F56" s="77">
        <f t="shared" si="1"/>
        <v>0</v>
      </c>
    </row>
    <row r="57" spans="1:6" s="20" customFormat="1">
      <c r="A57" s="124">
        <v>4</v>
      </c>
      <c r="B57" s="134" t="s">
        <v>88</v>
      </c>
      <c r="C57" s="28"/>
      <c r="D57" s="32"/>
      <c r="E57" s="76"/>
      <c r="F57" s="77">
        <f t="shared" si="1"/>
        <v>0</v>
      </c>
    </row>
    <row r="58" spans="1:6" s="20" customFormat="1" ht="28.8">
      <c r="A58" s="135">
        <f t="shared" ref="A58:A64" si="3">+A57+0.1</f>
        <v>4.0999999999999996</v>
      </c>
      <c r="B58" s="132" t="s">
        <v>172</v>
      </c>
      <c r="C58" s="133">
        <v>1.41</v>
      </c>
      <c r="D58" s="32" t="s">
        <v>42</v>
      </c>
      <c r="E58" s="76"/>
      <c r="F58" s="77">
        <f t="shared" si="1"/>
        <v>0</v>
      </c>
    </row>
    <row r="59" spans="1:6" s="20" customFormat="1" ht="28.8">
      <c r="A59" s="135">
        <f t="shared" si="3"/>
        <v>4.1999999999999993</v>
      </c>
      <c r="B59" s="132" t="s">
        <v>159</v>
      </c>
      <c r="C59" s="113">
        <v>3.02</v>
      </c>
      <c r="D59" s="32" t="s">
        <v>42</v>
      </c>
      <c r="E59" s="76"/>
      <c r="F59" s="77">
        <f t="shared" si="1"/>
        <v>0</v>
      </c>
    </row>
    <row r="60" spans="1:6" s="20" customFormat="1" ht="28.8">
      <c r="A60" s="135">
        <f t="shared" si="3"/>
        <v>4.2999999999999989</v>
      </c>
      <c r="B60" s="132" t="s">
        <v>160</v>
      </c>
      <c r="C60" s="113">
        <v>0.75959999999999983</v>
      </c>
      <c r="D60" s="32" t="s">
        <v>42</v>
      </c>
      <c r="E60" s="76"/>
      <c r="F60" s="77">
        <f t="shared" si="1"/>
        <v>0</v>
      </c>
    </row>
    <row r="61" spans="1:6" s="20" customFormat="1" ht="26.4">
      <c r="A61" s="135">
        <f t="shared" si="3"/>
        <v>4.3999999999999986</v>
      </c>
      <c r="B61" s="132" t="s">
        <v>161</v>
      </c>
      <c r="C61" s="113">
        <v>1.06</v>
      </c>
      <c r="D61" s="32" t="s">
        <v>42</v>
      </c>
      <c r="E61" s="76"/>
      <c r="F61" s="77">
        <f t="shared" si="1"/>
        <v>0</v>
      </c>
    </row>
    <row r="62" spans="1:6" s="20" customFormat="1" ht="28.8">
      <c r="A62" s="135">
        <f t="shared" si="3"/>
        <v>4.4999999999999982</v>
      </c>
      <c r="B62" s="132" t="s">
        <v>163</v>
      </c>
      <c r="C62" s="113">
        <v>1.01</v>
      </c>
      <c r="D62" s="32" t="s">
        <v>42</v>
      </c>
      <c r="E62" s="76"/>
      <c r="F62" s="77">
        <f t="shared" si="1"/>
        <v>0</v>
      </c>
    </row>
    <row r="63" spans="1:6" s="20" customFormat="1" ht="28.8">
      <c r="A63" s="135">
        <f t="shared" si="3"/>
        <v>4.5999999999999979</v>
      </c>
      <c r="B63" s="132" t="s">
        <v>164</v>
      </c>
      <c r="C63" s="113">
        <v>1.43</v>
      </c>
      <c r="D63" s="32" t="s">
        <v>42</v>
      </c>
      <c r="E63" s="76"/>
      <c r="F63" s="77">
        <f t="shared" si="1"/>
        <v>0</v>
      </c>
    </row>
    <row r="64" spans="1:6" s="20" customFormat="1" ht="28.8">
      <c r="A64" s="135">
        <f t="shared" si="3"/>
        <v>4.6999999999999975</v>
      </c>
      <c r="B64" s="132" t="s">
        <v>162</v>
      </c>
      <c r="C64" s="113">
        <v>2.98</v>
      </c>
      <c r="D64" s="32" t="s">
        <v>42</v>
      </c>
      <c r="E64" s="76"/>
      <c r="F64" s="77">
        <f t="shared" si="1"/>
        <v>0</v>
      </c>
    </row>
    <row r="65" spans="1:6" s="20" customFormat="1">
      <c r="A65" s="55"/>
      <c r="B65" s="136"/>
      <c r="C65" s="28"/>
      <c r="D65" s="32"/>
      <c r="E65" s="76"/>
      <c r="F65" s="77">
        <f t="shared" si="1"/>
        <v>0</v>
      </c>
    </row>
    <row r="66" spans="1:6" s="20" customFormat="1">
      <c r="A66" s="124">
        <v>4</v>
      </c>
      <c r="B66" s="134" t="s">
        <v>66</v>
      </c>
      <c r="C66" s="28"/>
      <c r="D66" s="32"/>
      <c r="E66" s="76"/>
      <c r="F66" s="77">
        <f t="shared" si="1"/>
        <v>0</v>
      </c>
    </row>
    <row r="67" spans="1:6" s="20" customFormat="1">
      <c r="A67" s="135">
        <f>+A66+0.1</f>
        <v>4.0999999999999996</v>
      </c>
      <c r="B67" s="132" t="s">
        <v>165</v>
      </c>
      <c r="C67" s="28">
        <v>3.7600000000000002</v>
      </c>
      <c r="D67" s="32" t="s">
        <v>41</v>
      </c>
      <c r="E67" s="76"/>
      <c r="F67" s="77">
        <f t="shared" si="1"/>
        <v>0</v>
      </c>
    </row>
    <row r="68" spans="1:6" s="20" customFormat="1">
      <c r="A68" s="135">
        <f>+A67+0.1</f>
        <v>4.1999999999999993</v>
      </c>
      <c r="B68" s="132" t="s">
        <v>166</v>
      </c>
      <c r="C68" s="28">
        <v>13.43</v>
      </c>
      <c r="D68" s="32" t="s">
        <v>41</v>
      </c>
      <c r="E68" s="76"/>
      <c r="F68" s="77">
        <f t="shared" si="1"/>
        <v>0</v>
      </c>
    </row>
    <row r="69" spans="1:6" s="20" customFormat="1">
      <c r="A69" s="135">
        <f>+A68+0.1</f>
        <v>4.2999999999999989</v>
      </c>
      <c r="B69" s="132" t="s">
        <v>212</v>
      </c>
      <c r="C69" s="28">
        <v>3.88</v>
      </c>
      <c r="D69" s="32" t="s">
        <v>41</v>
      </c>
      <c r="E69" s="76"/>
      <c r="F69" s="77">
        <f t="shared" si="1"/>
        <v>0</v>
      </c>
    </row>
    <row r="70" spans="1:6" s="20" customFormat="1">
      <c r="A70" s="55"/>
      <c r="B70" s="136"/>
      <c r="C70" s="28"/>
      <c r="D70" s="32"/>
      <c r="E70" s="78"/>
      <c r="F70" s="77">
        <f t="shared" si="1"/>
        <v>0</v>
      </c>
    </row>
    <row r="71" spans="1:6" s="20" customFormat="1">
      <c r="A71" s="124">
        <v>5</v>
      </c>
      <c r="B71" s="134" t="s">
        <v>67</v>
      </c>
      <c r="C71" s="28"/>
      <c r="D71" s="32"/>
      <c r="E71" s="76"/>
      <c r="F71" s="77">
        <f t="shared" si="1"/>
        <v>0</v>
      </c>
    </row>
    <row r="72" spans="1:6" s="20" customFormat="1">
      <c r="A72" s="135">
        <f>+A71+0.1</f>
        <v>5.0999999999999996</v>
      </c>
      <c r="B72" s="132" t="s">
        <v>68</v>
      </c>
      <c r="C72" s="113">
        <v>48.191000000000003</v>
      </c>
      <c r="D72" s="32" t="s">
        <v>41</v>
      </c>
      <c r="E72" s="76"/>
      <c r="F72" s="77">
        <f t="shared" si="1"/>
        <v>0</v>
      </c>
    </row>
    <row r="73" spans="1:6" s="20" customFormat="1">
      <c r="A73" s="135">
        <f t="shared" ref="A73:A80" si="4">+A72+0.1</f>
        <v>5.1999999999999993</v>
      </c>
      <c r="B73" s="132" t="s">
        <v>151</v>
      </c>
      <c r="C73" s="113">
        <v>57.111999999999995</v>
      </c>
      <c r="D73" s="32" t="s">
        <v>41</v>
      </c>
      <c r="E73" s="76"/>
      <c r="F73" s="77">
        <f t="shared" si="1"/>
        <v>0</v>
      </c>
    </row>
    <row r="74" spans="1:6" s="20" customFormat="1">
      <c r="A74" s="135">
        <f t="shared" si="4"/>
        <v>5.2999999999999989</v>
      </c>
      <c r="B74" s="132" t="s">
        <v>36</v>
      </c>
      <c r="C74" s="113">
        <v>24.797499999999999</v>
      </c>
      <c r="D74" s="32" t="s">
        <v>41</v>
      </c>
      <c r="E74" s="76"/>
      <c r="F74" s="77">
        <f t="shared" si="1"/>
        <v>0</v>
      </c>
    </row>
    <row r="75" spans="1:6" s="20" customFormat="1">
      <c r="A75" s="135">
        <f t="shared" si="4"/>
        <v>5.3999999999999986</v>
      </c>
      <c r="B75" s="126" t="s">
        <v>223</v>
      </c>
      <c r="C75" s="113">
        <v>105.303</v>
      </c>
      <c r="D75" s="32" t="s">
        <v>41</v>
      </c>
      <c r="E75" s="76"/>
      <c r="F75" s="77">
        <f t="shared" si="1"/>
        <v>0</v>
      </c>
    </row>
    <row r="76" spans="1:6" s="20" customFormat="1">
      <c r="A76" s="135">
        <f t="shared" si="4"/>
        <v>5.4999999999999982</v>
      </c>
      <c r="B76" s="126" t="s">
        <v>225</v>
      </c>
      <c r="C76" s="113">
        <v>105.303</v>
      </c>
      <c r="D76" s="32" t="s">
        <v>41</v>
      </c>
      <c r="E76" s="76"/>
      <c r="F76" s="77">
        <f t="shared" si="1"/>
        <v>0</v>
      </c>
    </row>
    <row r="77" spans="1:6" s="20" customFormat="1" ht="39.6">
      <c r="A77" s="135">
        <f t="shared" si="4"/>
        <v>5.5999999999999979</v>
      </c>
      <c r="B77" s="132" t="s">
        <v>226</v>
      </c>
      <c r="C77" s="113">
        <v>18.399999999999999</v>
      </c>
      <c r="D77" s="32" t="s">
        <v>42</v>
      </c>
      <c r="E77" s="76"/>
      <c r="F77" s="77">
        <f t="shared" si="1"/>
        <v>0</v>
      </c>
    </row>
    <row r="78" spans="1:6" s="20" customFormat="1">
      <c r="A78" s="135">
        <f t="shared" si="4"/>
        <v>5.6999999999999975</v>
      </c>
      <c r="B78" s="132" t="s">
        <v>69</v>
      </c>
      <c r="C78" s="113">
        <v>85</v>
      </c>
      <c r="D78" s="32" t="s">
        <v>70</v>
      </c>
      <c r="E78" s="76"/>
      <c r="F78" s="77">
        <f t="shared" si="1"/>
        <v>0</v>
      </c>
    </row>
    <row r="79" spans="1:6" s="20" customFormat="1">
      <c r="A79" s="135">
        <f t="shared" si="4"/>
        <v>5.7999999999999972</v>
      </c>
      <c r="B79" s="132" t="s">
        <v>71</v>
      </c>
      <c r="C79" s="113">
        <v>19.8</v>
      </c>
      <c r="D79" s="32" t="s">
        <v>70</v>
      </c>
      <c r="E79" s="76"/>
      <c r="F79" s="77">
        <f t="shared" si="1"/>
        <v>0</v>
      </c>
    </row>
    <row r="80" spans="1:6" s="20" customFormat="1">
      <c r="A80" s="135">
        <f t="shared" si="4"/>
        <v>5.8999999999999968</v>
      </c>
      <c r="B80" s="132" t="s">
        <v>72</v>
      </c>
      <c r="C80" s="113">
        <v>2</v>
      </c>
      <c r="D80" s="32" t="s">
        <v>11</v>
      </c>
      <c r="E80" s="76"/>
      <c r="F80" s="77">
        <f t="shared" si="1"/>
        <v>0</v>
      </c>
    </row>
    <row r="81" spans="1:241" s="20" customFormat="1">
      <c r="A81" s="135"/>
      <c r="B81" s="136"/>
      <c r="C81" s="113"/>
      <c r="D81" s="32"/>
      <c r="E81" s="76"/>
      <c r="F81" s="77">
        <f t="shared" si="1"/>
        <v>0</v>
      </c>
    </row>
    <row r="82" spans="1:241" s="20" customFormat="1" ht="26.4">
      <c r="A82" s="135">
        <v>6</v>
      </c>
      <c r="B82" s="137" t="s">
        <v>227</v>
      </c>
      <c r="C82" s="113">
        <v>21</v>
      </c>
      <c r="D82" s="32" t="s">
        <v>41</v>
      </c>
      <c r="E82" s="76"/>
      <c r="F82" s="77">
        <f t="shared" ref="F82:F145" si="5">+E82*C82</f>
        <v>0</v>
      </c>
    </row>
    <row r="83" spans="1:241" s="20" customFormat="1">
      <c r="A83" s="55"/>
      <c r="B83" s="136"/>
      <c r="C83" s="28"/>
      <c r="D83" s="32"/>
      <c r="E83" s="78"/>
      <c r="F83" s="77">
        <f t="shared" si="5"/>
        <v>0</v>
      </c>
    </row>
    <row r="84" spans="1:241" s="20" customFormat="1">
      <c r="A84" s="54">
        <v>7</v>
      </c>
      <c r="B84" s="134" t="s">
        <v>73</v>
      </c>
      <c r="C84" s="28"/>
      <c r="D84" s="32"/>
      <c r="E84" s="78"/>
      <c r="F84" s="77">
        <f t="shared" si="5"/>
        <v>0</v>
      </c>
    </row>
    <row r="85" spans="1:241" s="20" customFormat="1" ht="26.4">
      <c r="A85" s="55">
        <f>+A84+0.1</f>
        <v>7.1</v>
      </c>
      <c r="B85" s="132" t="s">
        <v>228</v>
      </c>
      <c r="C85" s="113">
        <v>2</v>
      </c>
      <c r="D85" s="32" t="s">
        <v>7</v>
      </c>
      <c r="E85" s="76"/>
      <c r="F85" s="77">
        <f t="shared" si="5"/>
        <v>0</v>
      </c>
    </row>
    <row r="86" spans="1:241" s="20" customFormat="1">
      <c r="A86" s="55">
        <f>+A85+0.1</f>
        <v>7.1999999999999993</v>
      </c>
      <c r="B86" s="132" t="s">
        <v>229</v>
      </c>
      <c r="C86" s="113">
        <v>1</v>
      </c>
      <c r="D86" s="32" t="s">
        <v>7</v>
      </c>
      <c r="E86" s="76"/>
      <c r="F86" s="77">
        <f t="shared" si="5"/>
        <v>0</v>
      </c>
    </row>
    <row r="87" spans="1:241" s="20" customFormat="1">
      <c r="A87" s="55">
        <f>+A86+0.1</f>
        <v>7.2999999999999989</v>
      </c>
      <c r="B87" s="132" t="s">
        <v>74</v>
      </c>
      <c r="C87" s="113">
        <v>2</v>
      </c>
      <c r="D87" s="32" t="s">
        <v>7</v>
      </c>
      <c r="E87" s="76"/>
      <c r="F87" s="77">
        <f t="shared" si="5"/>
        <v>0</v>
      </c>
    </row>
    <row r="88" spans="1:241" s="20" customFormat="1">
      <c r="A88" s="55">
        <f>+A87+0.1</f>
        <v>7.3999999999999986</v>
      </c>
      <c r="B88" s="132" t="s">
        <v>126</v>
      </c>
      <c r="C88" s="113">
        <v>1</v>
      </c>
      <c r="D88" s="32" t="s">
        <v>7</v>
      </c>
      <c r="E88" s="47"/>
      <c r="F88" s="77">
        <f t="shared" si="5"/>
        <v>0</v>
      </c>
    </row>
    <row r="89" spans="1:241" s="20" customFormat="1">
      <c r="A89" s="55"/>
      <c r="B89" s="132"/>
      <c r="C89" s="113"/>
      <c r="D89" s="32"/>
      <c r="E89" s="76"/>
      <c r="F89" s="77">
        <f t="shared" si="5"/>
        <v>0</v>
      </c>
    </row>
    <row r="90" spans="1:241">
      <c r="A90" s="55">
        <v>8</v>
      </c>
      <c r="B90" s="132" t="s">
        <v>75</v>
      </c>
      <c r="C90" s="113">
        <v>1</v>
      </c>
      <c r="D90" s="32" t="s">
        <v>7</v>
      </c>
      <c r="E90" s="76"/>
      <c r="F90" s="77">
        <f t="shared" si="5"/>
        <v>0</v>
      </c>
    </row>
    <row r="91" spans="1:241">
      <c r="A91" s="55"/>
      <c r="B91" s="132"/>
      <c r="C91" s="28"/>
      <c r="D91" s="32"/>
      <c r="E91" s="78"/>
      <c r="F91" s="77">
        <f t="shared" si="5"/>
        <v>0</v>
      </c>
    </row>
    <row r="92" spans="1:241" s="3" customFormat="1">
      <c r="A92" s="124">
        <v>9</v>
      </c>
      <c r="B92" s="138" t="s">
        <v>76</v>
      </c>
      <c r="C92" s="28"/>
      <c r="D92" s="32"/>
      <c r="E92" s="78"/>
      <c r="F92" s="77">
        <f t="shared" si="5"/>
        <v>0</v>
      </c>
    </row>
    <row r="93" spans="1:241" s="17" customFormat="1" ht="39.6">
      <c r="A93" s="135">
        <f>+A92+0.1</f>
        <v>9.1</v>
      </c>
      <c r="B93" s="139" t="s">
        <v>213</v>
      </c>
      <c r="C93" s="133">
        <v>2</v>
      </c>
      <c r="D93" s="32" t="s">
        <v>7</v>
      </c>
      <c r="E93" s="76"/>
      <c r="F93" s="77">
        <f t="shared" si="5"/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</row>
    <row r="94" spans="1:241">
      <c r="A94" s="135">
        <f t="shared" ref="A94:A101" si="6">+A93+0.1</f>
        <v>9.1999999999999993</v>
      </c>
      <c r="B94" s="140" t="s">
        <v>201</v>
      </c>
      <c r="C94" s="133">
        <v>2</v>
      </c>
      <c r="D94" s="32" t="s">
        <v>11</v>
      </c>
      <c r="E94" s="76"/>
      <c r="F94" s="77">
        <f t="shared" si="5"/>
        <v>0</v>
      </c>
    </row>
    <row r="95" spans="1:241" s="17" customFormat="1">
      <c r="A95" s="141">
        <f t="shared" si="6"/>
        <v>9.2999999999999989</v>
      </c>
      <c r="B95" s="142" t="s">
        <v>129</v>
      </c>
      <c r="C95" s="143">
        <v>2</v>
      </c>
      <c r="D95" s="144" t="s">
        <v>7</v>
      </c>
      <c r="E95" s="81"/>
      <c r="F95" s="77">
        <f t="shared" si="5"/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</row>
    <row r="96" spans="1:241" s="17" customFormat="1">
      <c r="A96" s="135">
        <f t="shared" si="6"/>
        <v>9.3999999999999986</v>
      </c>
      <c r="B96" s="145" t="s">
        <v>130</v>
      </c>
      <c r="C96" s="133">
        <v>2</v>
      </c>
      <c r="D96" s="32" t="s">
        <v>7</v>
      </c>
      <c r="E96" s="76"/>
      <c r="F96" s="77">
        <f t="shared" si="5"/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</row>
    <row r="97" spans="1:241">
      <c r="A97" s="135">
        <f t="shared" si="6"/>
        <v>9.4999999999999982</v>
      </c>
      <c r="B97" s="146" t="s">
        <v>77</v>
      </c>
      <c r="C97" s="133">
        <v>1</v>
      </c>
      <c r="D97" s="32" t="s">
        <v>7</v>
      </c>
      <c r="E97" s="76"/>
      <c r="F97" s="77">
        <f t="shared" si="5"/>
        <v>0</v>
      </c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  <c r="GN97" s="26"/>
      <c r="GO97" s="26"/>
      <c r="GP97" s="26"/>
      <c r="GQ97" s="26"/>
      <c r="GR97" s="26"/>
      <c r="GS97" s="26"/>
      <c r="GT97" s="26"/>
      <c r="GU97" s="26"/>
      <c r="GV97" s="26"/>
      <c r="GW97" s="26"/>
      <c r="GX97" s="26"/>
      <c r="GY97" s="26"/>
      <c r="GZ97" s="26"/>
      <c r="HA97" s="26"/>
      <c r="HB97" s="26"/>
      <c r="HC97" s="26"/>
      <c r="HD97" s="26"/>
      <c r="HE97" s="26"/>
      <c r="HF97" s="26"/>
      <c r="HG97" s="26"/>
      <c r="HH97" s="26"/>
      <c r="HI97" s="26"/>
      <c r="HJ97" s="26"/>
      <c r="HK97" s="26"/>
      <c r="HL97" s="26"/>
      <c r="HM97" s="26"/>
      <c r="HN97" s="26"/>
      <c r="HO97" s="26"/>
      <c r="HP97" s="26"/>
      <c r="HQ97" s="26"/>
      <c r="HR97" s="26"/>
      <c r="HS97" s="26"/>
      <c r="HT97" s="26"/>
      <c r="HU97" s="26"/>
      <c r="HV97" s="26"/>
      <c r="HW97" s="26"/>
      <c r="HX97" s="26"/>
      <c r="HY97" s="26"/>
      <c r="HZ97" s="26"/>
      <c r="IA97" s="26"/>
      <c r="IB97" s="26"/>
      <c r="IC97" s="26"/>
      <c r="ID97" s="26"/>
      <c r="IE97" s="26"/>
      <c r="IF97" s="26"/>
      <c r="IG97" s="26"/>
    </row>
    <row r="98" spans="1:241">
      <c r="A98" s="135">
        <f t="shared" si="6"/>
        <v>9.5999999999999979</v>
      </c>
      <c r="B98" s="146" t="s">
        <v>78</v>
      </c>
      <c r="C98" s="133">
        <v>5</v>
      </c>
      <c r="D98" s="32" t="s">
        <v>7</v>
      </c>
      <c r="E98" s="76"/>
      <c r="F98" s="77">
        <f t="shared" si="5"/>
        <v>0</v>
      </c>
    </row>
    <row r="99" spans="1:241">
      <c r="A99" s="135">
        <f t="shared" si="6"/>
        <v>9.6999999999999975</v>
      </c>
      <c r="B99" s="146" t="s">
        <v>174</v>
      </c>
      <c r="C99" s="147">
        <v>4</v>
      </c>
      <c r="D99" s="148" t="s">
        <v>7</v>
      </c>
      <c r="E99" s="76"/>
      <c r="F99" s="77">
        <f t="shared" si="5"/>
        <v>0</v>
      </c>
    </row>
    <row r="100" spans="1:241" ht="26.4">
      <c r="A100" s="135">
        <f t="shared" si="6"/>
        <v>9.7999999999999972</v>
      </c>
      <c r="B100" s="146" t="s">
        <v>79</v>
      </c>
      <c r="C100" s="133">
        <v>1</v>
      </c>
      <c r="D100" s="32" t="s">
        <v>7</v>
      </c>
      <c r="E100" s="76"/>
      <c r="F100" s="77">
        <f t="shared" si="5"/>
        <v>0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</row>
    <row r="101" spans="1:241" ht="26.4">
      <c r="A101" s="135">
        <f t="shared" si="6"/>
        <v>9.8999999999999968</v>
      </c>
      <c r="B101" s="146" t="s">
        <v>173</v>
      </c>
      <c r="C101" s="133">
        <v>1</v>
      </c>
      <c r="D101" s="32" t="s">
        <v>7</v>
      </c>
      <c r="E101" s="76"/>
      <c r="F101" s="77">
        <f t="shared" si="5"/>
        <v>0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</row>
    <row r="102" spans="1:241" ht="26.4">
      <c r="A102" s="149">
        <v>9.1</v>
      </c>
      <c r="B102" s="150" t="s">
        <v>80</v>
      </c>
      <c r="C102" s="147">
        <v>1</v>
      </c>
      <c r="D102" s="148" t="s">
        <v>7</v>
      </c>
      <c r="E102" s="76"/>
      <c r="F102" s="77">
        <f t="shared" si="5"/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</row>
    <row r="103" spans="1:241">
      <c r="A103" s="135">
        <v>9.11</v>
      </c>
      <c r="B103" s="146" t="s">
        <v>81</v>
      </c>
      <c r="C103" s="147">
        <v>4</v>
      </c>
      <c r="D103" s="148" t="s">
        <v>7</v>
      </c>
      <c r="E103" s="76"/>
      <c r="F103" s="77">
        <f t="shared" si="5"/>
        <v>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</row>
    <row r="104" spans="1:241">
      <c r="A104" s="149">
        <v>9.1199999999999992</v>
      </c>
      <c r="B104" s="145" t="s">
        <v>131</v>
      </c>
      <c r="C104" s="133">
        <v>1</v>
      </c>
      <c r="D104" s="32" t="s">
        <v>7</v>
      </c>
      <c r="E104" s="76"/>
      <c r="F104" s="77">
        <f t="shared" si="5"/>
        <v>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</row>
    <row r="105" spans="1:241">
      <c r="A105" s="135">
        <v>9.1300000000000008</v>
      </c>
      <c r="B105" s="145" t="s">
        <v>82</v>
      </c>
      <c r="C105" s="133">
        <v>1</v>
      </c>
      <c r="D105" s="151" t="s">
        <v>7</v>
      </c>
      <c r="E105" s="76"/>
      <c r="F105" s="77">
        <f t="shared" si="5"/>
        <v>0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</row>
    <row r="106" spans="1:241">
      <c r="A106" s="149">
        <v>9.14</v>
      </c>
      <c r="B106" s="145" t="s">
        <v>83</v>
      </c>
      <c r="C106" s="133">
        <v>1</v>
      </c>
      <c r="D106" s="151" t="s">
        <v>7</v>
      </c>
      <c r="E106" s="76"/>
      <c r="F106" s="77">
        <f t="shared" si="5"/>
        <v>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</row>
    <row r="107" spans="1:241" ht="26.4">
      <c r="A107" s="135">
        <v>9.15</v>
      </c>
      <c r="B107" s="126" t="s">
        <v>132</v>
      </c>
      <c r="C107" s="113">
        <v>10.41</v>
      </c>
      <c r="D107" s="119" t="s">
        <v>70</v>
      </c>
      <c r="E107" s="76"/>
      <c r="F107" s="77">
        <f t="shared" si="5"/>
        <v>0</v>
      </c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</row>
    <row r="108" spans="1:241">
      <c r="A108" s="149">
        <v>9.16</v>
      </c>
      <c r="B108" s="126" t="s">
        <v>121</v>
      </c>
      <c r="C108" s="113">
        <v>10</v>
      </c>
      <c r="D108" s="119" t="s">
        <v>7</v>
      </c>
      <c r="E108" s="76"/>
      <c r="F108" s="77">
        <f t="shared" si="5"/>
        <v>0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</row>
    <row r="109" spans="1:241">
      <c r="A109" s="135">
        <v>9.17</v>
      </c>
      <c r="B109" s="126" t="s">
        <v>117</v>
      </c>
      <c r="C109" s="113">
        <v>3</v>
      </c>
      <c r="D109" s="119" t="s">
        <v>7</v>
      </c>
      <c r="E109" s="76"/>
      <c r="F109" s="77">
        <f t="shared" si="5"/>
        <v>0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</row>
    <row r="110" spans="1:241">
      <c r="A110" s="149">
        <v>9.18</v>
      </c>
      <c r="B110" s="152" t="s">
        <v>118</v>
      </c>
      <c r="C110" s="153">
        <v>3</v>
      </c>
      <c r="D110" s="154" t="s">
        <v>7</v>
      </c>
      <c r="E110" s="82"/>
      <c r="F110" s="77">
        <f t="shared" si="5"/>
        <v>0</v>
      </c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</row>
    <row r="111" spans="1:241">
      <c r="A111" s="135">
        <v>9.19</v>
      </c>
      <c r="B111" s="152" t="s">
        <v>122</v>
      </c>
      <c r="C111" s="113">
        <v>10</v>
      </c>
      <c r="D111" s="119" t="s">
        <v>7</v>
      </c>
      <c r="E111" s="76"/>
      <c r="F111" s="77">
        <f t="shared" si="5"/>
        <v>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</row>
    <row r="112" spans="1:241">
      <c r="A112" s="149">
        <v>9.1999999999999993</v>
      </c>
      <c r="B112" s="152" t="s">
        <v>119</v>
      </c>
      <c r="C112" s="113">
        <v>5</v>
      </c>
      <c r="D112" s="119" t="s">
        <v>7</v>
      </c>
      <c r="E112" s="76"/>
      <c r="F112" s="77">
        <f t="shared" si="5"/>
        <v>0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</row>
    <row r="113" spans="1:241">
      <c r="A113" s="135">
        <v>9.2100000000000009</v>
      </c>
      <c r="B113" s="152" t="s">
        <v>123</v>
      </c>
      <c r="C113" s="113">
        <v>1</v>
      </c>
      <c r="D113" s="119" t="s">
        <v>24</v>
      </c>
      <c r="E113" s="76"/>
      <c r="F113" s="77">
        <f t="shared" si="5"/>
        <v>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</row>
    <row r="114" spans="1:241" ht="26.4">
      <c r="A114" s="149">
        <v>9.2200000000000006</v>
      </c>
      <c r="B114" s="152" t="s">
        <v>204</v>
      </c>
      <c r="C114" s="113">
        <v>20</v>
      </c>
      <c r="D114" s="119" t="s">
        <v>70</v>
      </c>
      <c r="E114" s="76"/>
      <c r="F114" s="77">
        <f t="shared" si="5"/>
        <v>0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</row>
    <row r="115" spans="1:241" ht="26.4">
      <c r="A115" s="135">
        <v>9.23</v>
      </c>
      <c r="B115" s="152" t="s">
        <v>203</v>
      </c>
      <c r="C115" s="113">
        <v>30</v>
      </c>
      <c r="D115" s="119" t="s">
        <v>70</v>
      </c>
      <c r="E115" s="76"/>
      <c r="F115" s="77">
        <f t="shared" si="5"/>
        <v>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</row>
    <row r="116" spans="1:241" ht="26.4">
      <c r="A116" s="149">
        <v>9.24</v>
      </c>
      <c r="B116" s="152" t="s">
        <v>205</v>
      </c>
      <c r="C116" s="113">
        <v>1</v>
      </c>
      <c r="D116" s="119" t="s">
        <v>24</v>
      </c>
      <c r="E116" s="76"/>
      <c r="F116" s="77">
        <f t="shared" si="5"/>
        <v>0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</row>
    <row r="117" spans="1:241">
      <c r="A117" s="149">
        <v>9.2400000000000109</v>
      </c>
      <c r="B117" s="152" t="s">
        <v>202</v>
      </c>
      <c r="C117" s="113"/>
      <c r="D117" s="119"/>
      <c r="E117" s="76"/>
      <c r="F117" s="77">
        <f t="shared" si="5"/>
        <v>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</row>
    <row r="118" spans="1:241">
      <c r="A118" s="135">
        <v>9.2500000000000107</v>
      </c>
      <c r="B118" s="126" t="s">
        <v>120</v>
      </c>
      <c r="C118" s="113">
        <v>1</v>
      </c>
      <c r="D118" s="119" t="s">
        <v>7</v>
      </c>
      <c r="E118" s="76"/>
      <c r="F118" s="77">
        <f t="shared" si="5"/>
        <v>0</v>
      </c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</row>
    <row r="119" spans="1:241">
      <c r="A119" s="55"/>
      <c r="B119" s="126"/>
      <c r="C119" s="113"/>
      <c r="D119" s="155"/>
      <c r="E119" s="78"/>
      <c r="F119" s="77">
        <f t="shared" si="5"/>
        <v>0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</row>
    <row r="120" spans="1:241">
      <c r="A120" s="54" t="s">
        <v>148</v>
      </c>
      <c r="B120" s="112" t="s">
        <v>144</v>
      </c>
      <c r="C120" s="113"/>
      <c r="D120" s="119"/>
      <c r="E120" s="78"/>
      <c r="F120" s="77">
        <f t="shared" si="5"/>
        <v>0</v>
      </c>
    </row>
    <row r="121" spans="1:241" ht="26.4">
      <c r="A121" s="135">
        <v>1</v>
      </c>
      <c r="B121" s="126" t="s">
        <v>133</v>
      </c>
      <c r="C121" s="113">
        <v>43.47</v>
      </c>
      <c r="D121" s="122" t="s">
        <v>41</v>
      </c>
      <c r="E121" s="76"/>
      <c r="F121" s="77">
        <f t="shared" si="5"/>
        <v>0</v>
      </c>
    </row>
    <row r="122" spans="1:241">
      <c r="A122" s="156">
        <v>2</v>
      </c>
      <c r="B122" s="126" t="s">
        <v>200</v>
      </c>
      <c r="C122" s="113">
        <v>95</v>
      </c>
      <c r="D122" s="119" t="s">
        <v>7</v>
      </c>
      <c r="E122" s="76"/>
      <c r="F122" s="77">
        <f t="shared" si="5"/>
        <v>0</v>
      </c>
    </row>
    <row r="123" spans="1:241" ht="52.8">
      <c r="A123" s="156">
        <v>3</v>
      </c>
      <c r="B123" s="157" t="s">
        <v>234</v>
      </c>
      <c r="C123" s="113">
        <v>10040.737259519999</v>
      </c>
      <c r="D123" s="119" t="s">
        <v>145</v>
      </c>
      <c r="E123" s="76"/>
      <c r="F123" s="77">
        <f t="shared" si="5"/>
        <v>0</v>
      </c>
    </row>
    <row r="124" spans="1:241" s="19" customFormat="1">
      <c r="A124" s="156">
        <v>4</v>
      </c>
      <c r="B124" s="126" t="s">
        <v>146</v>
      </c>
      <c r="C124" s="113">
        <v>2</v>
      </c>
      <c r="D124" s="155" t="s">
        <v>147</v>
      </c>
      <c r="E124" s="76"/>
      <c r="F124" s="77">
        <f t="shared" si="5"/>
        <v>0</v>
      </c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29"/>
      <c r="EU124" s="29"/>
      <c r="EV124" s="29"/>
      <c r="EW124" s="29"/>
      <c r="EX124" s="29"/>
      <c r="EY124" s="29"/>
      <c r="EZ124" s="29"/>
      <c r="FA124" s="29"/>
      <c r="FB124" s="29"/>
      <c r="FC124" s="29"/>
      <c r="FD124" s="29"/>
      <c r="FE124" s="29"/>
      <c r="FF124" s="29"/>
      <c r="FG124" s="29"/>
      <c r="FH124" s="29"/>
      <c r="FI124" s="29"/>
      <c r="FJ124" s="29"/>
      <c r="FK124" s="29"/>
      <c r="FL124" s="29"/>
      <c r="FM124" s="29"/>
      <c r="FN124" s="29"/>
      <c r="FO124" s="29"/>
      <c r="FP124" s="29"/>
      <c r="FQ124" s="29"/>
      <c r="FR124" s="29"/>
      <c r="FS124" s="29"/>
      <c r="FT124" s="29"/>
      <c r="FU124" s="29"/>
      <c r="FV124" s="29"/>
      <c r="FW124" s="29"/>
      <c r="FX124" s="29"/>
      <c r="FY124" s="29"/>
      <c r="FZ124" s="29"/>
      <c r="GA124" s="29"/>
      <c r="GB124" s="29"/>
      <c r="GC124" s="29"/>
      <c r="GD124" s="29"/>
      <c r="GE124" s="29"/>
      <c r="GF124" s="29"/>
      <c r="GG124" s="29"/>
      <c r="GH124" s="29"/>
      <c r="GI124" s="29"/>
      <c r="GJ124" s="29"/>
      <c r="GK124" s="29"/>
      <c r="GL124" s="29"/>
      <c r="GM124" s="29"/>
      <c r="GN124" s="29"/>
      <c r="GO124" s="29"/>
      <c r="GP124" s="29"/>
      <c r="GQ124" s="29"/>
      <c r="GR124" s="29"/>
      <c r="GS124" s="29"/>
      <c r="GT124" s="29"/>
      <c r="GU124" s="29"/>
      <c r="GV124" s="29"/>
      <c r="GW124" s="29"/>
      <c r="GX124" s="29"/>
      <c r="GY124" s="29"/>
      <c r="GZ124" s="29"/>
      <c r="HA124" s="29"/>
      <c r="HB124" s="29"/>
      <c r="HC124" s="29"/>
      <c r="HD124" s="29"/>
      <c r="HE124" s="29"/>
      <c r="HF124" s="29"/>
      <c r="HG124" s="29"/>
      <c r="HH124" s="29"/>
      <c r="HI124" s="29"/>
      <c r="HJ124" s="29"/>
      <c r="HK124" s="29"/>
      <c r="HL124" s="29"/>
      <c r="HM124" s="29"/>
      <c r="HN124" s="29"/>
      <c r="HO124" s="29"/>
      <c r="HP124" s="29"/>
      <c r="HQ124" s="29"/>
      <c r="HR124" s="29"/>
      <c r="HS124" s="29"/>
      <c r="HT124" s="29"/>
      <c r="HU124" s="29"/>
      <c r="HV124" s="29"/>
      <c r="HW124" s="29"/>
      <c r="HX124" s="29"/>
      <c r="HY124" s="29"/>
      <c r="HZ124" s="29"/>
      <c r="IA124" s="29"/>
      <c r="IB124" s="29"/>
      <c r="IC124" s="29"/>
      <c r="ID124" s="29"/>
      <c r="IE124" s="29"/>
      <c r="IF124" s="29"/>
      <c r="IG124" s="29"/>
    </row>
    <row r="125" spans="1:241">
      <c r="A125" s="135"/>
      <c r="B125" s="112"/>
      <c r="C125" s="113"/>
      <c r="D125" s="119"/>
      <c r="E125" s="78"/>
      <c r="F125" s="77">
        <f t="shared" si="5"/>
        <v>0</v>
      </c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</row>
    <row r="126" spans="1:241">
      <c r="A126" s="54" t="s">
        <v>37</v>
      </c>
      <c r="B126" s="112" t="s">
        <v>35</v>
      </c>
      <c r="C126" s="113"/>
      <c r="D126" s="119"/>
      <c r="E126" s="78"/>
      <c r="F126" s="77">
        <f t="shared" si="5"/>
        <v>0</v>
      </c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</row>
    <row r="127" spans="1:241" ht="26.4">
      <c r="A127" s="135">
        <v>1</v>
      </c>
      <c r="B127" s="126" t="s">
        <v>149</v>
      </c>
      <c r="C127" s="113">
        <v>1</v>
      </c>
      <c r="D127" s="122" t="s">
        <v>7</v>
      </c>
      <c r="E127" s="76"/>
      <c r="F127" s="77">
        <f t="shared" si="5"/>
        <v>0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</row>
    <row r="128" spans="1:241" ht="26.4">
      <c r="A128" s="135">
        <v>2</v>
      </c>
      <c r="B128" s="126" t="s">
        <v>206</v>
      </c>
      <c r="C128" s="113">
        <v>2</v>
      </c>
      <c r="D128" s="122" t="s">
        <v>7</v>
      </c>
      <c r="E128" s="76"/>
      <c r="F128" s="77">
        <f t="shared" si="5"/>
        <v>0</v>
      </c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</row>
    <row r="129" spans="1:241" ht="39.6">
      <c r="A129" s="135">
        <v>3</v>
      </c>
      <c r="B129" s="126" t="s">
        <v>150</v>
      </c>
      <c r="C129" s="113">
        <v>3</v>
      </c>
      <c r="D129" s="122" t="s">
        <v>7</v>
      </c>
      <c r="E129" s="76"/>
      <c r="F129" s="77">
        <f t="shared" si="5"/>
        <v>0</v>
      </c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</row>
    <row r="130" spans="1:241" ht="26.4">
      <c r="A130" s="156">
        <v>4</v>
      </c>
      <c r="B130" s="126" t="s">
        <v>199</v>
      </c>
      <c r="C130" s="113">
        <v>475.072</v>
      </c>
      <c r="D130" s="122" t="s">
        <v>41</v>
      </c>
      <c r="E130" s="76"/>
      <c r="F130" s="77">
        <f t="shared" si="5"/>
        <v>0</v>
      </c>
    </row>
    <row r="131" spans="1:241" ht="26.4">
      <c r="A131" s="156">
        <v>5</v>
      </c>
      <c r="B131" s="126" t="s">
        <v>154</v>
      </c>
      <c r="C131" s="113">
        <v>2900</v>
      </c>
      <c r="D131" s="119" t="s">
        <v>155</v>
      </c>
      <c r="E131" s="76"/>
      <c r="F131" s="77">
        <f t="shared" si="5"/>
        <v>0</v>
      </c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</row>
    <row r="132" spans="1:241">
      <c r="A132" s="156">
        <v>6</v>
      </c>
      <c r="B132" s="126" t="s">
        <v>207</v>
      </c>
      <c r="C132" s="113">
        <v>1</v>
      </c>
      <c r="D132" s="119" t="s">
        <v>24</v>
      </c>
      <c r="E132" s="76"/>
      <c r="F132" s="77">
        <f t="shared" si="5"/>
        <v>0</v>
      </c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</row>
    <row r="133" spans="1:241">
      <c r="A133" s="135"/>
      <c r="B133" s="112"/>
      <c r="C133" s="113"/>
      <c r="D133" s="119"/>
      <c r="E133" s="78"/>
      <c r="F133" s="77">
        <f t="shared" si="5"/>
        <v>0</v>
      </c>
    </row>
    <row r="134" spans="1:241">
      <c r="A134" s="54" t="s">
        <v>47</v>
      </c>
      <c r="B134" s="158" t="s">
        <v>17</v>
      </c>
      <c r="C134" s="113"/>
      <c r="D134" s="119"/>
      <c r="E134" s="78"/>
      <c r="F134" s="77">
        <f t="shared" si="5"/>
        <v>0</v>
      </c>
    </row>
    <row r="135" spans="1:241">
      <c r="A135" s="54"/>
      <c r="B135" s="158"/>
      <c r="C135" s="113"/>
      <c r="D135" s="119"/>
      <c r="E135" s="78"/>
      <c r="F135" s="77">
        <f t="shared" si="5"/>
        <v>0</v>
      </c>
    </row>
    <row r="136" spans="1:241">
      <c r="A136" s="124">
        <v>1</v>
      </c>
      <c r="B136" s="112" t="s">
        <v>195</v>
      </c>
      <c r="C136" s="113"/>
      <c r="D136" s="119"/>
      <c r="E136" s="78"/>
      <c r="F136" s="77">
        <f t="shared" si="5"/>
        <v>0</v>
      </c>
    </row>
    <row r="137" spans="1:241" ht="26.4">
      <c r="A137" s="135">
        <f>+A136+0.1</f>
        <v>1.1000000000000001</v>
      </c>
      <c r="B137" s="126" t="s">
        <v>167</v>
      </c>
      <c r="C137" s="113">
        <v>4</v>
      </c>
      <c r="D137" s="119" t="s">
        <v>7</v>
      </c>
      <c r="E137" s="76"/>
      <c r="F137" s="77">
        <f t="shared" si="5"/>
        <v>0</v>
      </c>
    </row>
    <row r="138" spans="1:241" ht="26.4">
      <c r="A138" s="141">
        <f>+A137+0.1</f>
        <v>1.2000000000000002</v>
      </c>
      <c r="B138" s="159" t="s">
        <v>168</v>
      </c>
      <c r="C138" s="160">
        <v>4</v>
      </c>
      <c r="D138" s="161" t="s">
        <v>7</v>
      </c>
      <c r="E138" s="84"/>
      <c r="F138" s="77">
        <f t="shared" si="5"/>
        <v>0</v>
      </c>
    </row>
    <row r="139" spans="1:241" ht="26.4">
      <c r="A139" s="135">
        <f>+A138+0.1</f>
        <v>1.3000000000000003</v>
      </c>
      <c r="B139" s="126" t="s">
        <v>169</v>
      </c>
      <c r="C139" s="113">
        <v>4</v>
      </c>
      <c r="D139" s="119" t="s">
        <v>7</v>
      </c>
      <c r="E139" s="76"/>
      <c r="F139" s="77">
        <f t="shared" si="5"/>
        <v>0</v>
      </c>
    </row>
    <row r="140" spans="1:241" ht="26.4">
      <c r="A140" s="135">
        <f>+A139+0.1</f>
        <v>1.4000000000000004</v>
      </c>
      <c r="B140" s="126" t="s">
        <v>170</v>
      </c>
      <c r="C140" s="113">
        <v>4</v>
      </c>
      <c r="D140" s="119" t="s">
        <v>7</v>
      </c>
      <c r="E140" s="76"/>
      <c r="F140" s="77">
        <f t="shared" si="5"/>
        <v>0</v>
      </c>
    </row>
    <row r="141" spans="1:241">
      <c r="A141" s="135">
        <v>1.5</v>
      </c>
      <c r="B141" s="126" t="s">
        <v>208</v>
      </c>
      <c r="C141" s="113">
        <v>8</v>
      </c>
      <c r="D141" s="119" t="s">
        <v>7</v>
      </c>
      <c r="E141" s="76"/>
      <c r="F141" s="77">
        <f t="shared" si="5"/>
        <v>0</v>
      </c>
    </row>
    <row r="142" spans="1:241" ht="26.4">
      <c r="A142" s="135">
        <v>1.6</v>
      </c>
      <c r="B142" s="126" t="s">
        <v>209</v>
      </c>
      <c r="C142" s="113">
        <v>8</v>
      </c>
      <c r="D142" s="119" t="s">
        <v>7</v>
      </c>
      <c r="E142" s="76"/>
      <c r="F142" s="77">
        <f t="shared" si="5"/>
        <v>0</v>
      </c>
    </row>
    <row r="143" spans="1:241">
      <c r="A143" s="55"/>
      <c r="B143" s="126"/>
      <c r="C143" s="113"/>
      <c r="D143" s="119"/>
      <c r="E143" s="78"/>
      <c r="F143" s="77">
        <f t="shared" si="5"/>
        <v>0</v>
      </c>
    </row>
    <row r="144" spans="1:241">
      <c r="A144" s="54">
        <v>2</v>
      </c>
      <c r="B144" s="112" t="s">
        <v>49</v>
      </c>
      <c r="C144" s="113"/>
      <c r="D144" s="114"/>
      <c r="E144" s="78"/>
      <c r="F144" s="77">
        <f t="shared" si="5"/>
        <v>0</v>
      </c>
    </row>
    <row r="145" spans="1:6">
      <c r="A145" s="55">
        <f>+A144+0.1</f>
        <v>2.1</v>
      </c>
      <c r="B145" s="126" t="s">
        <v>25</v>
      </c>
      <c r="C145" s="113">
        <v>56.18</v>
      </c>
      <c r="D145" s="114" t="s">
        <v>42</v>
      </c>
      <c r="E145" s="76"/>
      <c r="F145" s="77">
        <f t="shared" si="5"/>
        <v>0</v>
      </c>
    </row>
    <row r="146" spans="1:6" ht="26.4">
      <c r="A146" s="55">
        <f>+A145+0.1</f>
        <v>2.2000000000000002</v>
      </c>
      <c r="B146" s="126" t="s">
        <v>196</v>
      </c>
      <c r="C146" s="113">
        <v>67.415999999999997</v>
      </c>
      <c r="D146" s="114" t="s">
        <v>194</v>
      </c>
      <c r="E146" s="76"/>
      <c r="F146" s="77">
        <f t="shared" ref="F146:F209" si="7">+E146*C146</f>
        <v>0</v>
      </c>
    </row>
    <row r="147" spans="1:6">
      <c r="A147" s="55"/>
      <c r="B147" s="126"/>
      <c r="C147" s="113"/>
      <c r="D147" s="114"/>
      <c r="E147" s="76"/>
      <c r="F147" s="77">
        <f t="shared" si="7"/>
        <v>0</v>
      </c>
    </row>
    <row r="148" spans="1:6">
      <c r="A148" s="124">
        <v>3</v>
      </c>
      <c r="B148" s="112" t="s">
        <v>31</v>
      </c>
      <c r="C148" s="162"/>
      <c r="D148" s="119"/>
      <c r="E148" s="76"/>
      <c r="F148" s="77">
        <f t="shared" si="7"/>
        <v>0</v>
      </c>
    </row>
    <row r="149" spans="1:6">
      <c r="A149" s="135">
        <f>+A148+0.1</f>
        <v>3.1</v>
      </c>
      <c r="B149" s="126" t="s">
        <v>32</v>
      </c>
      <c r="C149" s="163">
        <v>36.86</v>
      </c>
      <c r="D149" s="164" t="s">
        <v>42</v>
      </c>
      <c r="E149" s="76"/>
      <c r="F149" s="77">
        <f t="shared" si="7"/>
        <v>0</v>
      </c>
    </row>
    <row r="150" spans="1:6">
      <c r="A150" s="135">
        <f t="shared" ref="A150:A155" si="8">+A149+0.1</f>
        <v>3.2</v>
      </c>
      <c r="B150" s="126" t="s">
        <v>33</v>
      </c>
      <c r="C150" s="163">
        <v>4.62</v>
      </c>
      <c r="D150" s="164" t="s">
        <v>42</v>
      </c>
      <c r="E150" s="76"/>
      <c r="F150" s="77">
        <f t="shared" si="7"/>
        <v>0</v>
      </c>
    </row>
    <row r="151" spans="1:6">
      <c r="A151" s="135">
        <f t="shared" si="8"/>
        <v>3.3000000000000003</v>
      </c>
      <c r="B151" s="126" t="s">
        <v>134</v>
      </c>
      <c r="C151" s="163">
        <v>2.1</v>
      </c>
      <c r="D151" s="164" t="s">
        <v>42</v>
      </c>
      <c r="E151" s="76"/>
      <c r="F151" s="77">
        <f t="shared" si="7"/>
        <v>0</v>
      </c>
    </row>
    <row r="152" spans="1:6">
      <c r="A152" s="135">
        <f t="shared" si="8"/>
        <v>3.4000000000000004</v>
      </c>
      <c r="B152" s="126" t="s">
        <v>135</v>
      </c>
      <c r="C152" s="163">
        <v>2.1</v>
      </c>
      <c r="D152" s="164" t="s">
        <v>42</v>
      </c>
      <c r="E152" s="76"/>
      <c r="F152" s="77">
        <f t="shared" si="7"/>
        <v>0</v>
      </c>
    </row>
    <row r="153" spans="1:6">
      <c r="A153" s="135">
        <f t="shared" si="8"/>
        <v>3.5000000000000004</v>
      </c>
      <c r="B153" s="126" t="s">
        <v>136</v>
      </c>
      <c r="C153" s="163">
        <v>2.1</v>
      </c>
      <c r="D153" s="164" t="s">
        <v>42</v>
      </c>
      <c r="E153" s="76"/>
      <c r="F153" s="77">
        <f t="shared" si="7"/>
        <v>0</v>
      </c>
    </row>
    <row r="154" spans="1:6">
      <c r="A154" s="135">
        <f t="shared" si="8"/>
        <v>3.6000000000000005</v>
      </c>
      <c r="B154" s="126" t="s">
        <v>138</v>
      </c>
      <c r="C154" s="163">
        <v>8.4</v>
      </c>
      <c r="D154" s="164" t="s">
        <v>42</v>
      </c>
      <c r="E154" s="76"/>
      <c r="F154" s="77">
        <f t="shared" si="7"/>
        <v>0</v>
      </c>
    </row>
    <row r="155" spans="1:6">
      <c r="A155" s="135">
        <f t="shared" si="8"/>
        <v>3.7000000000000006</v>
      </c>
      <c r="B155" s="132" t="s">
        <v>50</v>
      </c>
      <c r="C155" s="163">
        <v>2809</v>
      </c>
      <c r="D155" s="164" t="s">
        <v>51</v>
      </c>
      <c r="E155" s="76"/>
      <c r="F155" s="77">
        <f t="shared" si="7"/>
        <v>0</v>
      </c>
    </row>
    <row r="156" spans="1:6">
      <c r="A156" s="135"/>
      <c r="B156" s="132"/>
      <c r="C156" s="162"/>
      <c r="D156" s="164"/>
      <c r="E156" s="76"/>
      <c r="F156" s="77">
        <f t="shared" si="7"/>
        <v>0</v>
      </c>
    </row>
    <row r="157" spans="1:6">
      <c r="A157" s="124">
        <v>4</v>
      </c>
      <c r="B157" s="112" t="s">
        <v>52</v>
      </c>
      <c r="C157" s="165"/>
      <c r="D157" s="164"/>
      <c r="E157" s="76"/>
      <c r="F157" s="77">
        <f t="shared" si="7"/>
        <v>0</v>
      </c>
    </row>
    <row r="158" spans="1:6">
      <c r="A158" s="135">
        <f>+A157+0.1</f>
        <v>4.0999999999999996</v>
      </c>
      <c r="B158" s="126" t="s">
        <v>32</v>
      </c>
      <c r="C158" s="162">
        <v>36.86</v>
      </c>
      <c r="D158" s="164" t="s">
        <v>42</v>
      </c>
      <c r="E158" s="76"/>
      <c r="F158" s="77">
        <f t="shared" si="7"/>
        <v>0</v>
      </c>
    </row>
    <row r="159" spans="1:6">
      <c r="A159" s="135">
        <f t="shared" ref="A159:A164" si="9">+A158+0.1</f>
        <v>4.1999999999999993</v>
      </c>
      <c r="B159" s="126" t="s">
        <v>33</v>
      </c>
      <c r="C159" s="162">
        <v>4.62</v>
      </c>
      <c r="D159" s="164" t="s">
        <v>42</v>
      </c>
      <c r="E159" s="76"/>
      <c r="F159" s="77">
        <f t="shared" si="7"/>
        <v>0</v>
      </c>
    </row>
    <row r="160" spans="1:6">
      <c r="A160" s="135">
        <f t="shared" si="9"/>
        <v>4.2999999999999989</v>
      </c>
      <c r="B160" s="126" t="s">
        <v>134</v>
      </c>
      <c r="C160" s="162">
        <v>2.1</v>
      </c>
      <c r="D160" s="164" t="s">
        <v>42</v>
      </c>
      <c r="E160" s="76"/>
      <c r="F160" s="77">
        <f t="shared" si="7"/>
        <v>0</v>
      </c>
    </row>
    <row r="161" spans="1:6">
      <c r="A161" s="135">
        <f t="shared" si="9"/>
        <v>4.3999999999999986</v>
      </c>
      <c r="B161" s="126" t="s">
        <v>137</v>
      </c>
      <c r="C161" s="162">
        <v>2.1</v>
      </c>
      <c r="D161" s="164" t="s">
        <v>42</v>
      </c>
      <c r="E161" s="76"/>
      <c r="F161" s="77">
        <f t="shared" si="7"/>
        <v>0</v>
      </c>
    </row>
    <row r="162" spans="1:6">
      <c r="A162" s="135">
        <f t="shared" si="9"/>
        <v>4.4999999999999982</v>
      </c>
      <c r="B162" s="126" t="s">
        <v>136</v>
      </c>
      <c r="C162" s="162">
        <v>2.1</v>
      </c>
      <c r="D162" s="164" t="s">
        <v>42</v>
      </c>
      <c r="E162" s="76"/>
      <c r="F162" s="77">
        <f t="shared" si="7"/>
        <v>0</v>
      </c>
    </row>
    <row r="163" spans="1:6">
      <c r="A163" s="135">
        <f t="shared" si="9"/>
        <v>4.5999999999999979</v>
      </c>
      <c r="B163" s="126" t="s">
        <v>138</v>
      </c>
      <c r="C163" s="162">
        <v>8.4</v>
      </c>
      <c r="D163" s="164" t="s">
        <v>42</v>
      </c>
      <c r="E163" s="76"/>
      <c r="F163" s="77">
        <f t="shared" si="7"/>
        <v>0</v>
      </c>
    </row>
    <row r="164" spans="1:6">
      <c r="A164" s="135">
        <f t="shared" si="9"/>
        <v>4.6999999999999975</v>
      </c>
      <c r="B164" s="132" t="s">
        <v>34</v>
      </c>
      <c r="C164" s="163">
        <v>41.58</v>
      </c>
      <c r="D164" s="164" t="s">
        <v>42</v>
      </c>
      <c r="E164" s="76"/>
      <c r="F164" s="77">
        <f t="shared" si="7"/>
        <v>0</v>
      </c>
    </row>
    <row r="165" spans="1:6">
      <c r="A165" s="55"/>
      <c r="B165" s="126"/>
      <c r="C165" s="113"/>
      <c r="D165" s="119"/>
      <c r="E165" s="76"/>
      <c r="F165" s="77">
        <f t="shared" si="7"/>
        <v>0</v>
      </c>
    </row>
    <row r="166" spans="1:6">
      <c r="A166" s="55">
        <v>5</v>
      </c>
      <c r="B166" s="126" t="s">
        <v>53</v>
      </c>
      <c r="C166" s="113">
        <v>1184.04</v>
      </c>
      <c r="D166" s="119" t="s">
        <v>41</v>
      </c>
      <c r="E166" s="76"/>
      <c r="F166" s="77">
        <f t="shared" si="7"/>
        <v>0</v>
      </c>
    </row>
    <row r="167" spans="1:6">
      <c r="A167" s="55"/>
      <c r="B167" s="126"/>
      <c r="C167" s="113"/>
      <c r="D167" s="119"/>
      <c r="E167" s="78"/>
      <c r="F167" s="77">
        <f t="shared" si="7"/>
        <v>0</v>
      </c>
    </row>
    <row r="168" spans="1:6">
      <c r="A168" s="54" t="s">
        <v>48</v>
      </c>
      <c r="B168" s="112" t="s">
        <v>18</v>
      </c>
      <c r="C168" s="113"/>
      <c r="D168" s="119"/>
      <c r="E168" s="78"/>
      <c r="F168" s="77">
        <f t="shared" si="7"/>
        <v>0</v>
      </c>
    </row>
    <row r="169" spans="1:6">
      <c r="A169" s="55"/>
      <c r="B169" s="126"/>
      <c r="C169" s="113"/>
      <c r="D169" s="119"/>
      <c r="E169" s="78"/>
      <c r="F169" s="77">
        <f t="shared" si="7"/>
        <v>0</v>
      </c>
    </row>
    <row r="170" spans="1:6">
      <c r="A170" s="124">
        <v>1</v>
      </c>
      <c r="B170" s="166" t="s">
        <v>84</v>
      </c>
      <c r="C170" s="167"/>
      <c r="D170" s="168"/>
      <c r="E170" s="40"/>
      <c r="F170" s="77">
        <f t="shared" si="7"/>
        <v>0</v>
      </c>
    </row>
    <row r="171" spans="1:6">
      <c r="A171" s="124"/>
      <c r="B171" s="166"/>
      <c r="C171" s="167"/>
      <c r="D171" s="168"/>
      <c r="E171" s="40"/>
      <c r="F171" s="77">
        <f t="shared" si="7"/>
        <v>0</v>
      </c>
    </row>
    <row r="172" spans="1:6">
      <c r="A172" s="54">
        <v>1.1000000000000001</v>
      </c>
      <c r="B172" s="169" t="s">
        <v>85</v>
      </c>
      <c r="C172" s="170"/>
      <c r="D172" s="171"/>
      <c r="E172" s="86"/>
      <c r="F172" s="77">
        <f t="shared" si="7"/>
        <v>0</v>
      </c>
    </row>
    <row r="173" spans="1:6" ht="15.6">
      <c r="A173" s="55" t="s">
        <v>98</v>
      </c>
      <c r="B173" s="150" t="s">
        <v>171</v>
      </c>
      <c r="C173" s="170">
        <v>58.84</v>
      </c>
      <c r="D173" s="168" t="s">
        <v>115</v>
      </c>
      <c r="E173" s="85"/>
      <c r="F173" s="77">
        <f t="shared" si="7"/>
        <v>0</v>
      </c>
    </row>
    <row r="174" spans="1:6">
      <c r="A174" s="55" t="s">
        <v>99</v>
      </c>
      <c r="B174" s="150" t="s">
        <v>86</v>
      </c>
      <c r="C174" s="170">
        <v>38.44</v>
      </c>
      <c r="D174" s="168" t="s">
        <v>193</v>
      </c>
      <c r="E174" s="85"/>
      <c r="F174" s="77">
        <f t="shared" si="7"/>
        <v>0</v>
      </c>
    </row>
    <row r="175" spans="1:6">
      <c r="A175" s="55" t="s">
        <v>100</v>
      </c>
      <c r="B175" s="150" t="s">
        <v>87</v>
      </c>
      <c r="C175" s="170">
        <v>29.27</v>
      </c>
      <c r="D175" s="168" t="s">
        <v>194</v>
      </c>
      <c r="E175" s="85"/>
      <c r="F175" s="77">
        <f t="shared" si="7"/>
        <v>0</v>
      </c>
    </row>
    <row r="176" spans="1:6">
      <c r="A176" s="55"/>
      <c r="B176" s="150"/>
      <c r="C176" s="170"/>
      <c r="D176" s="171"/>
      <c r="E176" s="85"/>
      <c r="F176" s="77">
        <f t="shared" si="7"/>
        <v>0</v>
      </c>
    </row>
    <row r="177" spans="1:6">
      <c r="A177" s="54">
        <v>1.2</v>
      </c>
      <c r="B177" s="169" t="s">
        <v>88</v>
      </c>
      <c r="C177" s="170"/>
      <c r="D177" s="171"/>
      <c r="E177" s="85"/>
      <c r="F177" s="77">
        <f t="shared" si="7"/>
        <v>0</v>
      </c>
    </row>
    <row r="178" spans="1:6" ht="26.4">
      <c r="A178" s="55" t="s">
        <v>101</v>
      </c>
      <c r="B178" s="172" t="s">
        <v>176</v>
      </c>
      <c r="C178" s="113">
        <v>13.78125</v>
      </c>
      <c r="D178" s="173" t="s">
        <v>115</v>
      </c>
      <c r="E178" s="72"/>
      <c r="F178" s="77">
        <f t="shared" si="7"/>
        <v>0</v>
      </c>
    </row>
    <row r="179" spans="1:6" ht="26.4">
      <c r="A179" s="55" t="s">
        <v>102</v>
      </c>
      <c r="B179" s="172" t="s">
        <v>177</v>
      </c>
      <c r="C179" s="113">
        <v>3.48</v>
      </c>
      <c r="D179" s="173" t="s">
        <v>115</v>
      </c>
      <c r="E179" s="72"/>
      <c r="F179" s="77">
        <f t="shared" si="7"/>
        <v>0</v>
      </c>
    </row>
    <row r="180" spans="1:6" ht="26.4">
      <c r="A180" s="55" t="s">
        <v>103</v>
      </c>
      <c r="B180" s="172" t="s">
        <v>178</v>
      </c>
      <c r="C180" s="113">
        <v>5.38</v>
      </c>
      <c r="D180" s="173" t="s">
        <v>115</v>
      </c>
      <c r="E180" s="72"/>
      <c r="F180" s="77">
        <f t="shared" si="7"/>
        <v>0</v>
      </c>
    </row>
    <row r="181" spans="1:6" ht="26.4">
      <c r="A181" s="55" t="s">
        <v>104</v>
      </c>
      <c r="B181" s="172" t="s">
        <v>179</v>
      </c>
      <c r="C181" s="113">
        <v>4.1280000000000001</v>
      </c>
      <c r="D181" s="173" t="s">
        <v>115</v>
      </c>
      <c r="E181" s="72"/>
      <c r="F181" s="77">
        <f t="shared" si="7"/>
        <v>0</v>
      </c>
    </row>
    <row r="182" spans="1:6" ht="26.4">
      <c r="A182" s="55" t="s">
        <v>105</v>
      </c>
      <c r="B182" s="172" t="s">
        <v>180</v>
      </c>
      <c r="C182" s="113">
        <v>5.8400000000000007</v>
      </c>
      <c r="D182" s="173" t="s">
        <v>115</v>
      </c>
      <c r="E182" s="72"/>
      <c r="F182" s="77">
        <f t="shared" si="7"/>
        <v>0</v>
      </c>
    </row>
    <row r="183" spans="1:6" ht="26.4">
      <c r="A183" s="55" t="s">
        <v>106</v>
      </c>
      <c r="B183" s="172" t="s">
        <v>175</v>
      </c>
      <c r="C183" s="113">
        <v>1.3230000000000002</v>
      </c>
      <c r="D183" s="173" t="s">
        <v>115</v>
      </c>
      <c r="E183" s="72"/>
      <c r="F183" s="77">
        <f t="shared" si="7"/>
        <v>0</v>
      </c>
    </row>
    <row r="184" spans="1:6">
      <c r="A184" s="55"/>
      <c r="B184" s="150"/>
      <c r="C184" s="170"/>
      <c r="D184" s="171"/>
      <c r="E184" s="85"/>
      <c r="F184" s="77">
        <f t="shared" si="7"/>
        <v>0</v>
      </c>
    </row>
    <row r="185" spans="1:6">
      <c r="A185" s="54">
        <v>1.3</v>
      </c>
      <c r="B185" s="169" t="s">
        <v>89</v>
      </c>
      <c r="C185" s="170"/>
      <c r="D185" s="171"/>
      <c r="E185" s="85"/>
      <c r="F185" s="77">
        <f t="shared" si="7"/>
        <v>0</v>
      </c>
    </row>
    <row r="186" spans="1:6" ht="15.6">
      <c r="A186" s="55" t="s">
        <v>107</v>
      </c>
      <c r="B186" s="150" t="s">
        <v>181</v>
      </c>
      <c r="C186" s="170">
        <v>54.160000000000004</v>
      </c>
      <c r="D186" s="168" t="s">
        <v>156</v>
      </c>
      <c r="E186" s="85"/>
      <c r="F186" s="77">
        <f t="shared" si="7"/>
        <v>0</v>
      </c>
    </row>
    <row r="187" spans="1:6" ht="15.6">
      <c r="A187" s="55" t="s">
        <v>108</v>
      </c>
      <c r="B187" s="150" t="s">
        <v>182</v>
      </c>
      <c r="C187" s="170">
        <v>352.03999999999996</v>
      </c>
      <c r="D187" s="168" t="s">
        <v>156</v>
      </c>
      <c r="E187" s="85"/>
      <c r="F187" s="77">
        <f t="shared" si="7"/>
        <v>0</v>
      </c>
    </row>
    <row r="188" spans="1:6">
      <c r="A188" s="55"/>
      <c r="B188" s="150"/>
      <c r="C188" s="170"/>
      <c r="D188" s="171"/>
      <c r="E188" s="85"/>
      <c r="F188" s="77">
        <f t="shared" si="7"/>
        <v>0</v>
      </c>
    </row>
    <row r="189" spans="1:6">
      <c r="A189" s="54">
        <v>1.4</v>
      </c>
      <c r="B189" s="169" t="s">
        <v>67</v>
      </c>
      <c r="C189" s="170"/>
      <c r="D189" s="171"/>
      <c r="E189" s="85"/>
      <c r="F189" s="77">
        <f t="shared" si="7"/>
        <v>0</v>
      </c>
    </row>
    <row r="190" spans="1:6" ht="15.6">
      <c r="A190" s="58" t="s">
        <v>109</v>
      </c>
      <c r="B190" s="174" t="s">
        <v>90</v>
      </c>
      <c r="C190" s="175">
        <v>162.1</v>
      </c>
      <c r="D190" s="176" t="s">
        <v>156</v>
      </c>
      <c r="E190" s="87"/>
      <c r="F190" s="77">
        <f t="shared" si="7"/>
        <v>0</v>
      </c>
    </row>
    <row r="191" spans="1:6">
      <c r="A191" s="55" t="s">
        <v>110</v>
      </c>
      <c r="B191" s="150" t="s">
        <v>91</v>
      </c>
      <c r="C191" s="170">
        <v>975.59999999999991</v>
      </c>
      <c r="D191" s="171" t="s">
        <v>113</v>
      </c>
      <c r="E191" s="85"/>
      <c r="F191" s="77">
        <f t="shared" si="7"/>
        <v>0</v>
      </c>
    </row>
    <row r="192" spans="1:6">
      <c r="A192" s="54"/>
      <c r="B192" s="169"/>
      <c r="C192" s="170"/>
      <c r="D192" s="171"/>
      <c r="E192" s="85"/>
      <c r="F192" s="77">
        <f t="shared" si="7"/>
        <v>0</v>
      </c>
    </row>
    <row r="193" spans="1:6">
      <c r="A193" s="54">
        <v>1.5</v>
      </c>
      <c r="B193" s="169" t="s">
        <v>92</v>
      </c>
      <c r="C193" s="170"/>
      <c r="D193" s="171"/>
      <c r="E193" s="85"/>
      <c r="F193" s="77">
        <f t="shared" si="7"/>
        <v>0</v>
      </c>
    </row>
    <row r="194" spans="1:6" ht="15.6">
      <c r="A194" s="55" t="s">
        <v>111</v>
      </c>
      <c r="B194" s="177" t="s">
        <v>224</v>
      </c>
      <c r="C194" s="170">
        <v>162.1</v>
      </c>
      <c r="D194" s="168" t="s">
        <v>156</v>
      </c>
      <c r="E194" s="48"/>
      <c r="F194" s="77">
        <f t="shared" si="7"/>
        <v>0</v>
      </c>
    </row>
    <row r="195" spans="1:6" ht="15.6">
      <c r="A195" s="55" t="s">
        <v>112</v>
      </c>
      <c r="B195" s="150" t="s">
        <v>93</v>
      </c>
      <c r="C195" s="170">
        <v>162.1</v>
      </c>
      <c r="D195" s="168" t="s">
        <v>156</v>
      </c>
      <c r="E195" s="48"/>
      <c r="F195" s="77">
        <f t="shared" si="7"/>
        <v>0</v>
      </c>
    </row>
    <row r="196" spans="1:6">
      <c r="A196" s="55"/>
      <c r="B196" s="150"/>
      <c r="C196" s="170"/>
      <c r="D196" s="171"/>
      <c r="E196" s="85"/>
      <c r="F196" s="77">
        <f t="shared" si="7"/>
        <v>0</v>
      </c>
    </row>
    <row r="197" spans="1:6" ht="26.4">
      <c r="A197" s="54">
        <v>1.6</v>
      </c>
      <c r="B197" s="150" t="s">
        <v>94</v>
      </c>
      <c r="C197" s="178">
        <v>154</v>
      </c>
      <c r="D197" s="179" t="s">
        <v>70</v>
      </c>
      <c r="E197" s="47"/>
      <c r="F197" s="77">
        <f t="shared" si="7"/>
        <v>0</v>
      </c>
    </row>
    <row r="198" spans="1:6">
      <c r="A198" s="55"/>
      <c r="B198" s="150"/>
      <c r="C198" s="170"/>
      <c r="D198" s="171"/>
      <c r="E198" s="85"/>
      <c r="F198" s="77">
        <f t="shared" si="7"/>
        <v>0</v>
      </c>
    </row>
    <row r="199" spans="1:6" ht="79.2">
      <c r="A199" s="54">
        <v>1.7</v>
      </c>
      <c r="B199" s="150" t="s">
        <v>230</v>
      </c>
      <c r="C199" s="113">
        <v>1</v>
      </c>
      <c r="D199" s="122" t="s">
        <v>95</v>
      </c>
      <c r="E199" s="72"/>
      <c r="F199" s="77">
        <f t="shared" si="7"/>
        <v>0</v>
      </c>
    </row>
    <row r="200" spans="1:6">
      <c r="A200" s="135"/>
      <c r="B200" s="180"/>
      <c r="C200" s="181"/>
      <c r="D200" s="168"/>
      <c r="E200" s="33"/>
      <c r="F200" s="77">
        <f t="shared" si="7"/>
        <v>0</v>
      </c>
    </row>
    <row r="201" spans="1:6">
      <c r="A201" s="135">
        <v>2</v>
      </c>
      <c r="B201" s="180" t="s">
        <v>96</v>
      </c>
      <c r="C201" s="181">
        <v>1</v>
      </c>
      <c r="D201" s="168" t="s">
        <v>7</v>
      </c>
      <c r="E201" s="85"/>
      <c r="F201" s="77">
        <f t="shared" si="7"/>
        <v>0</v>
      </c>
    </row>
    <row r="202" spans="1:6">
      <c r="A202" s="135">
        <v>3</v>
      </c>
      <c r="B202" s="180" t="s">
        <v>97</v>
      </c>
      <c r="C202" s="181">
        <v>1</v>
      </c>
      <c r="D202" s="168" t="s">
        <v>24</v>
      </c>
      <c r="E202" s="85"/>
      <c r="F202" s="77">
        <f t="shared" si="7"/>
        <v>0</v>
      </c>
    </row>
    <row r="203" spans="1:6" ht="39.6">
      <c r="A203" s="55">
        <v>4</v>
      </c>
      <c r="B203" s="126" t="s">
        <v>231</v>
      </c>
      <c r="C203" s="113">
        <v>8</v>
      </c>
      <c r="D203" s="119" t="s">
        <v>7</v>
      </c>
      <c r="E203" s="76"/>
      <c r="F203" s="77">
        <f t="shared" si="7"/>
        <v>0</v>
      </c>
    </row>
    <row r="204" spans="1:6" ht="15.6">
      <c r="A204" s="55">
        <v>5</v>
      </c>
      <c r="B204" s="126" t="s">
        <v>186</v>
      </c>
      <c r="C204" s="113">
        <v>375.02010000000007</v>
      </c>
      <c r="D204" s="173" t="s">
        <v>156</v>
      </c>
      <c r="E204" s="76"/>
      <c r="F204" s="77">
        <f t="shared" si="7"/>
        <v>0</v>
      </c>
    </row>
    <row r="205" spans="1:6" s="12" customFormat="1" ht="26.4">
      <c r="A205" s="55">
        <v>6</v>
      </c>
      <c r="B205" s="126" t="s">
        <v>152</v>
      </c>
      <c r="C205" s="113">
        <v>375.02010000000007</v>
      </c>
      <c r="D205" s="168" t="s">
        <v>156</v>
      </c>
      <c r="E205" s="76"/>
      <c r="F205" s="77">
        <f t="shared" si="7"/>
        <v>0</v>
      </c>
    </row>
    <row r="206" spans="1:6" ht="26.4">
      <c r="A206" s="55">
        <v>7</v>
      </c>
      <c r="B206" s="126" t="s">
        <v>232</v>
      </c>
      <c r="C206" s="113">
        <v>140</v>
      </c>
      <c r="D206" s="119" t="s">
        <v>70</v>
      </c>
      <c r="E206" s="76"/>
      <c r="F206" s="77">
        <f t="shared" si="7"/>
        <v>0</v>
      </c>
    </row>
    <row r="207" spans="1:6">
      <c r="A207" s="55"/>
      <c r="B207" s="126"/>
      <c r="C207" s="113"/>
      <c r="D207" s="119"/>
      <c r="E207" s="78"/>
      <c r="F207" s="77">
        <f t="shared" si="7"/>
        <v>0</v>
      </c>
    </row>
    <row r="208" spans="1:6">
      <c r="A208" s="54" t="s">
        <v>38</v>
      </c>
      <c r="B208" s="112" t="s">
        <v>40</v>
      </c>
      <c r="C208" s="113"/>
      <c r="D208" s="119"/>
      <c r="E208" s="78"/>
      <c r="F208" s="77">
        <f t="shared" si="7"/>
        <v>0</v>
      </c>
    </row>
    <row r="209" spans="1:6">
      <c r="A209" s="55">
        <v>1</v>
      </c>
      <c r="B209" s="126" t="s">
        <v>127</v>
      </c>
      <c r="C209" s="113">
        <v>1</v>
      </c>
      <c r="D209" s="119" t="s">
        <v>7</v>
      </c>
      <c r="E209" s="76"/>
      <c r="F209" s="77">
        <f t="shared" si="7"/>
        <v>0</v>
      </c>
    </row>
    <row r="210" spans="1:6">
      <c r="A210" s="55">
        <v>2</v>
      </c>
      <c r="B210" s="126" t="s">
        <v>54</v>
      </c>
      <c r="C210" s="113">
        <v>1</v>
      </c>
      <c r="D210" s="119" t="s">
        <v>7</v>
      </c>
      <c r="E210" s="76"/>
      <c r="F210" s="77">
        <f t="shared" ref="F210:F225" si="10">+E210*C210</f>
        <v>0</v>
      </c>
    </row>
    <row r="211" spans="1:6">
      <c r="A211" s="55">
        <v>3</v>
      </c>
      <c r="B211" s="126" t="s">
        <v>55</v>
      </c>
      <c r="C211" s="113">
        <v>1</v>
      </c>
      <c r="D211" s="119" t="s">
        <v>7</v>
      </c>
      <c r="E211" s="76"/>
      <c r="F211" s="77">
        <f t="shared" si="10"/>
        <v>0</v>
      </c>
    </row>
    <row r="212" spans="1:6">
      <c r="A212" s="55">
        <v>4</v>
      </c>
      <c r="B212" s="126" t="s">
        <v>43</v>
      </c>
      <c r="C212" s="113">
        <v>1</v>
      </c>
      <c r="D212" s="119" t="s">
        <v>7</v>
      </c>
      <c r="E212" s="76"/>
      <c r="F212" s="77">
        <f t="shared" si="10"/>
        <v>0</v>
      </c>
    </row>
    <row r="213" spans="1:6">
      <c r="A213" s="55">
        <v>5</v>
      </c>
      <c r="B213" s="126" t="s">
        <v>56</v>
      </c>
      <c r="C213" s="113">
        <v>1</v>
      </c>
      <c r="D213" s="119" t="s">
        <v>7</v>
      </c>
      <c r="E213" s="76"/>
      <c r="F213" s="77">
        <f t="shared" si="10"/>
        <v>0</v>
      </c>
    </row>
    <row r="214" spans="1:6">
      <c r="A214" s="55">
        <v>6</v>
      </c>
      <c r="B214" s="126" t="s">
        <v>197</v>
      </c>
      <c r="C214" s="113">
        <v>1</v>
      </c>
      <c r="D214" s="119" t="s">
        <v>7</v>
      </c>
      <c r="E214" s="76"/>
      <c r="F214" s="77">
        <f t="shared" si="10"/>
        <v>0</v>
      </c>
    </row>
    <row r="215" spans="1:6">
      <c r="A215" s="55">
        <v>7</v>
      </c>
      <c r="B215" s="126" t="s">
        <v>57</v>
      </c>
      <c r="C215" s="113">
        <v>1</v>
      </c>
      <c r="D215" s="119" t="s">
        <v>7</v>
      </c>
      <c r="E215" s="76"/>
      <c r="F215" s="77">
        <f t="shared" si="10"/>
        <v>0</v>
      </c>
    </row>
    <row r="216" spans="1:6">
      <c r="A216" s="55">
        <v>8</v>
      </c>
      <c r="B216" s="126" t="s">
        <v>183</v>
      </c>
      <c r="C216" s="113">
        <v>1</v>
      </c>
      <c r="D216" s="119" t="s">
        <v>7</v>
      </c>
      <c r="E216" s="76"/>
      <c r="F216" s="77">
        <f t="shared" si="10"/>
        <v>0</v>
      </c>
    </row>
    <row r="217" spans="1:6">
      <c r="A217" s="55">
        <v>9</v>
      </c>
      <c r="B217" s="126" t="s">
        <v>184</v>
      </c>
      <c r="C217" s="113">
        <v>1</v>
      </c>
      <c r="D217" s="119" t="s">
        <v>7</v>
      </c>
      <c r="E217" s="76"/>
      <c r="F217" s="77">
        <f t="shared" si="10"/>
        <v>0</v>
      </c>
    </row>
    <row r="218" spans="1:6">
      <c r="A218" s="55">
        <v>10</v>
      </c>
      <c r="B218" s="126" t="s">
        <v>185</v>
      </c>
      <c r="C218" s="113">
        <v>1</v>
      </c>
      <c r="D218" s="119" t="s">
        <v>7</v>
      </c>
      <c r="E218" s="76"/>
      <c r="F218" s="77">
        <f t="shared" si="10"/>
        <v>0</v>
      </c>
    </row>
    <row r="219" spans="1:6">
      <c r="A219" s="55">
        <v>11</v>
      </c>
      <c r="B219" s="126" t="s">
        <v>58</v>
      </c>
      <c r="C219" s="113">
        <v>1</v>
      </c>
      <c r="D219" s="119" t="s">
        <v>7</v>
      </c>
      <c r="E219" s="76"/>
      <c r="F219" s="77">
        <f t="shared" si="10"/>
        <v>0</v>
      </c>
    </row>
    <row r="220" spans="1:6">
      <c r="A220" s="55"/>
      <c r="B220" s="126"/>
      <c r="C220" s="113"/>
      <c r="D220" s="119"/>
      <c r="E220" s="88"/>
      <c r="F220" s="77">
        <f t="shared" si="10"/>
        <v>0</v>
      </c>
    </row>
    <row r="221" spans="1:6">
      <c r="A221" s="182"/>
      <c r="B221" s="183" t="s">
        <v>13</v>
      </c>
      <c r="C221" s="184"/>
      <c r="D221" s="185"/>
      <c r="E221" s="89"/>
      <c r="F221" s="90">
        <f>SUM(F17:F220)</f>
        <v>0</v>
      </c>
    </row>
    <row r="222" spans="1:6">
      <c r="A222" s="55"/>
      <c r="B222" s="126"/>
      <c r="C222" s="113"/>
      <c r="D222" s="119"/>
      <c r="E222" s="91"/>
      <c r="F222" s="77"/>
    </row>
    <row r="223" spans="1:6">
      <c r="A223" s="54" t="s">
        <v>16</v>
      </c>
      <c r="B223" s="186" t="s">
        <v>26</v>
      </c>
      <c r="C223" s="113"/>
      <c r="D223" s="32"/>
      <c r="E223" s="92"/>
      <c r="F223" s="77">
        <f t="shared" si="10"/>
        <v>0</v>
      </c>
    </row>
    <row r="224" spans="1:6" ht="66">
      <c r="A224" s="58">
        <v>1</v>
      </c>
      <c r="B224" s="159" t="s">
        <v>233</v>
      </c>
      <c r="C224" s="160">
        <v>1</v>
      </c>
      <c r="D224" s="187" t="s">
        <v>7</v>
      </c>
      <c r="E224" s="83"/>
      <c r="F224" s="77">
        <f t="shared" si="10"/>
        <v>0</v>
      </c>
    </row>
    <row r="225" spans="1:6" ht="26.4">
      <c r="A225" s="55">
        <v>2</v>
      </c>
      <c r="B225" s="172" t="s">
        <v>27</v>
      </c>
      <c r="C225" s="113">
        <v>4</v>
      </c>
      <c r="D225" s="32" t="s">
        <v>59</v>
      </c>
      <c r="E225" s="72"/>
      <c r="F225" s="77">
        <f t="shared" si="10"/>
        <v>0</v>
      </c>
    </row>
    <row r="226" spans="1:6">
      <c r="A226" s="135"/>
      <c r="B226" s="188" t="s">
        <v>39</v>
      </c>
      <c r="C226" s="189"/>
      <c r="D226" s="190"/>
      <c r="E226" s="93"/>
      <c r="F226" s="94">
        <f>SUM(F223:F225)</f>
        <v>0</v>
      </c>
    </row>
    <row r="227" spans="1:6">
      <c r="A227" s="55"/>
      <c r="B227" s="191"/>
      <c r="C227" s="113"/>
      <c r="D227" s="119"/>
      <c r="E227" s="95"/>
      <c r="F227" s="96"/>
    </row>
    <row r="228" spans="1:6">
      <c r="A228" s="182"/>
      <c r="B228" s="192" t="s">
        <v>19</v>
      </c>
      <c r="C228" s="193"/>
      <c r="D228" s="194"/>
      <c r="E228" s="97"/>
      <c r="F228" s="98">
        <f>+F226+F221</f>
        <v>0</v>
      </c>
    </row>
    <row r="229" spans="1:6">
      <c r="A229" s="182"/>
      <c r="B229" s="192" t="s">
        <v>19</v>
      </c>
      <c r="C229" s="193"/>
      <c r="D229" s="194"/>
      <c r="E229" s="97"/>
      <c r="F229" s="98">
        <f>+F228</f>
        <v>0</v>
      </c>
    </row>
    <row r="230" spans="1:6">
      <c r="A230" s="55"/>
      <c r="B230" s="195"/>
      <c r="C230" s="113"/>
      <c r="D230" s="119"/>
      <c r="E230" s="95"/>
      <c r="F230" s="47"/>
    </row>
    <row r="231" spans="1:6">
      <c r="A231" s="115"/>
      <c r="B231" s="43" t="s">
        <v>0</v>
      </c>
      <c r="C231" s="27"/>
      <c r="D231" s="30"/>
      <c r="E231" s="99"/>
      <c r="F231" s="80"/>
    </row>
    <row r="232" spans="1:6">
      <c r="A232" s="196"/>
      <c r="B232" s="197" t="s">
        <v>2</v>
      </c>
      <c r="C232" s="198">
        <v>0.1</v>
      </c>
      <c r="D232" s="199"/>
      <c r="E232" s="100"/>
      <c r="F232" s="101">
        <f>+$F$229*C232</f>
        <v>0</v>
      </c>
    </row>
    <row r="233" spans="1:6">
      <c r="A233" s="196"/>
      <c r="B233" s="197" t="s">
        <v>1</v>
      </c>
      <c r="C233" s="198">
        <v>0.03</v>
      </c>
      <c r="D233" s="199"/>
      <c r="E233" s="100"/>
      <c r="F233" s="101">
        <f t="shared" ref="F233:F241" si="11">+$F$229*C233</f>
        <v>0</v>
      </c>
    </row>
    <row r="234" spans="1:6">
      <c r="A234" s="196"/>
      <c r="B234" s="197" t="s">
        <v>20</v>
      </c>
      <c r="C234" s="198">
        <v>0.04</v>
      </c>
      <c r="D234" s="199"/>
      <c r="E234" s="100"/>
      <c r="F234" s="101">
        <f t="shared" si="11"/>
        <v>0</v>
      </c>
    </row>
    <row r="235" spans="1:6">
      <c r="A235" s="196"/>
      <c r="B235" s="197" t="s">
        <v>23</v>
      </c>
      <c r="C235" s="198">
        <v>0.03</v>
      </c>
      <c r="D235" s="199"/>
      <c r="E235" s="100"/>
      <c r="F235" s="101">
        <f t="shared" si="11"/>
        <v>0</v>
      </c>
    </row>
    <row r="236" spans="1:6">
      <c r="A236" s="196"/>
      <c r="B236" s="197" t="s">
        <v>28</v>
      </c>
      <c r="C236" s="198">
        <v>0.05</v>
      </c>
      <c r="D236" s="199"/>
      <c r="E236" s="100"/>
      <c r="F236" s="101">
        <f t="shared" si="11"/>
        <v>0</v>
      </c>
    </row>
    <row r="237" spans="1:6">
      <c r="A237" s="196"/>
      <c r="B237" s="197" t="s">
        <v>3</v>
      </c>
      <c r="C237" s="198">
        <v>0.01</v>
      </c>
      <c r="D237" s="199"/>
      <c r="E237" s="100"/>
      <c r="F237" s="101">
        <f t="shared" si="11"/>
        <v>0</v>
      </c>
    </row>
    <row r="238" spans="1:6">
      <c r="A238" s="200"/>
      <c r="B238" s="201" t="s">
        <v>128</v>
      </c>
      <c r="C238" s="202">
        <v>0.01</v>
      </c>
      <c r="D238" s="203"/>
      <c r="E238" s="41"/>
      <c r="F238" s="101">
        <f t="shared" si="11"/>
        <v>0</v>
      </c>
    </row>
    <row r="239" spans="1:6">
      <c r="A239" s="196"/>
      <c r="B239" s="197" t="s">
        <v>14</v>
      </c>
      <c r="C239" s="198">
        <v>0.18</v>
      </c>
      <c r="D239" s="199"/>
      <c r="E239" s="100"/>
      <c r="F239" s="101">
        <f>+$F$232*C239</f>
        <v>0</v>
      </c>
    </row>
    <row r="240" spans="1:6">
      <c r="A240" s="196"/>
      <c r="B240" s="204" t="s">
        <v>21</v>
      </c>
      <c r="C240" s="205">
        <v>1E-3</v>
      </c>
      <c r="D240" s="199"/>
      <c r="E240" s="100"/>
      <c r="F240" s="101">
        <f t="shared" si="11"/>
        <v>0</v>
      </c>
    </row>
    <row r="241" spans="1:195">
      <c r="A241" s="115"/>
      <c r="B241" s="44" t="s">
        <v>4</v>
      </c>
      <c r="C241" s="198">
        <v>0.05</v>
      </c>
      <c r="D241" s="206"/>
      <c r="E241" s="102"/>
      <c r="F241" s="101">
        <f t="shared" si="11"/>
        <v>0</v>
      </c>
      <c r="GH241" s="7"/>
      <c r="GI241" s="8"/>
      <c r="GJ241" s="3"/>
      <c r="GM241" s="7"/>
    </row>
    <row r="242" spans="1:195">
      <c r="A242" s="56"/>
      <c r="B242" s="57" t="s">
        <v>29</v>
      </c>
      <c r="C242" s="49"/>
      <c r="D242" s="49"/>
      <c r="E242" s="103"/>
      <c r="F242" s="104">
        <f>SUM(F232:F241)</f>
        <v>0</v>
      </c>
      <c r="GH242" s="9"/>
      <c r="GI242" s="10"/>
      <c r="GJ242" s="11"/>
    </row>
    <row r="243" spans="1:195">
      <c r="A243" s="55"/>
      <c r="B243" s="207"/>
      <c r="C243" s="208"/>
      <c r="D243" s="209"/>
      <c r="E243" s="105"/>
      <c r="F243" s="106"/>
      <c r="GH243" s="9"/>
      <c r="GI243" s="10"/>
      <c r="GJ243" s="11"/>
      <c r="GK243" s="2"/>
      <c r="GM243" s="9"/>
    </row>
    <row r="244" spans="1:195">
      <c r="A244" s="55"/>
      <c r="B244" s="195"/>
      <c r="C244" s="170"/>
      <c r="D244" s="210"/>
      <c r="E244" s="107"/>
      <c r="F244" s="108"/>
      <c r="GH244" s="9"/>
      <c r="GI244" s="10"/>
      <c r="GJ244" s="11"/>
      <c r="GK244" s="2"/>
      <c r="GM244" s="9"/>
    </row>
    <row r="245" spans="1:195">
      <c r="A245" s="211"/>
      <c r="B245" s="212" t="s">
        <v>22</v>
      </c>
      <c r="C245" s="213"/>
      <c r="D245" s="214"/>
      <c r="E245" s="109"/>
      <c r="F245" s="110">
        <f>+F242+F229</f>
        <v>0</v>
      </c>
      <c r="GH245" s="9"/>
      <c r="GI245" s="10"/>
      <c r="GJ245" s="11"/>
      <c r="GK245" s="2"/>
      <c r="GM245" s="9"/>
    </row>
    <row r="246" spans="1:195">
      <c r="A246" s="35"/>
      <c r="B246" s="6"/>
      <c r="C246" s="23"/>
      <c r="D246" s="31"/>
      <c r="E246" s="24"/>
      <c r="F246" s="25"/>
      <c r="GH246" s="9"/>
      <c r="GI246" s="10"/>
      <c r="GJ246" s="11"/>
      <c r="GK246" s="2"/>
      <c r="GM246" s="9"/>
    </row>
    <row r="247" spans="1:195">
      <c r="A247" s="218"/>
      <c r="B247" s="218"/>
      <c r="C247" s="219"/>
      <c r="D247" s="219"/>
      <c r="E247" s="219"/>
      <c r="F247" s="219"/>
      <c r="GH247" s="9"/>
      <c r="GI247" s="10"/>
      <c r="GJ247" s="11"/>
      <c r="GK247" s="2"/>
      <c r="GM247" s="9"/>
    </row>
    <row r="248" spans="1:195">
      <c r="A248" s="35"/>
      <c r="B248" s="6"/>
      <c r="C248" s="52"/>
      <c r="D248" s="53"/>
      <c r="E248" s="52"/>
      <c r="F248" s="52"/>
      <c r="GH248" s="9"/>
      <c r="GI248" s="10"/>
      <c r="GJ248" s="11"/>
      <c r="GK248" s="2"/>
      <c r="GM248" s="9"/>
    </row>
    <row r="249" spans="1:195">
      <c r="A249" s="35"/>
      <c r="B249" s="45"/>
      <c r="C249" s="52"/>
      <c r="D249" s="53"/>
      <c r="E249" s="52"/>
      <c r="F249" s="52"/>
      <c r="GH249" s="9"/>
      <c r="GI249" s="10"/>
      <c r="GJ249" s="11"/>
      <c r="GK249" s="2"/>
      <c r="GM249" s="9"/>
    </row>
    <row r="250" spans="1:195">
      <c r="A250" s="218"/>
      <c r="B250" s="218"/>
      <c r="C250" s="52"/>
      <c r="D250" s="53"/>
      <c r="E250" s="52"/>
      <c r="F250" s="52"/>
      <c r="GH250" s="9"/>
      <c r="GI250" s="10"/>
      <c r="GJ250" s="11"/>
      <c r="GK250" s="2"/>
      <c r="GM250" s="9"/>
    </row>
    <row r="251" spans="1:195">
      <c r="A251" s="37"/>
      <c r="B251" s="6"/>
      <c r="C251" s="51"/>
      <c r="D251" s="53"/>
      <c r="E251" s="4"/>
      <c r="F251" s="52"/>
      <c r="GH251" s="9"/>
      <c r="GI251" s="10"/>
      <c r="GK251" s="2"/>
      <c r="GM251" s="9"/>
    </row>
    <row r="252" spans="1:195">
      <c r="A252" s="35"/>
      <c r="B252" s="6"/>
      <c r="C252" s="53"/>
      <c r="D252" s="53"/>
      <c r="E252" s="4"/>
      <c r="F252" s="53"/>
      <c r="GH252" s="9"/>
      <c r="GI252" s="10"/>
      <c r="GJ252" s="11"/>
      <c r="GK252" s="2"/>
      <c r="GM252" s="9"/>
    </row>
    <row r="253" spans="1:195">
      <c r="A253" s="35"/>
      <c r="B253" s="6"/>
      <c r="C253" s="52"/>
      <c r="D253" s="53"/>
      <c r="E253" s="52"/>
      <c r="F253" s="52"/>
      <c r="GH253" s="9"/>
      <c r="GI253" s="10"/>
      <c r="GJ253" s="11"/>
      <c r="GK253" s="2"/>
      <c r="GM253" s="9"/>
    </row>
    <row r="254" spans="1:195">
      <c r="A254" s="35"/>
      <c r="B254" s="6"/>
      <c r="C254" s="52"/>
      <c r="D254" s="53"/>
      <c r="E254" s="4"/>
      <c r="F254" s="52"/>
      <c r="GH254" s="9"/>
      <c r="GI254" s="10"/>
      <c r="GJ254" s="11"/>
      <c r="GK254" s="2"/>
      <c r="GM254" s="9"/>
    </row>
    <row r="255" spans="1:195">
      <c r="A255" s="35"/>
      <c r="B255" s="6"/>
      <c r="C255" s="52"/>
      <c r="D255" s="53"/>
      <c r="E255" s="52"/>
      <c r="F255" s="52"/>
      <c r="GH255" s="9"/>
      <c r="GI255" s="10"/>
      <c r="GJ255" s="11"/>
      <c r="GK255" s="2"/>
      <c r="GM255" s="9"/>
    </row>
    <row r="256" spans="1:195">
      <c r="A256" s="35"/>
      <c r="B256" s="6"/>
      <c r="C256" s="215"/>
      <c r="D256" s="215"/>
      <c r="E256" s="215"/>
      <c r="F256" s="215"/>
      <c r="GH256" s="9"/>
      <c r="GI256" s="10"/>
      <c r="GJ256" s="11"/>
      <c r="GK256" s="2"/>
      <c r="GM256" s="9"/>
    </row>
    <row r="257" spans="1:195">
      <c r="A257" s="38"/>
      <c r="B257" s="6"/>
      <c r="C257" s="215"/>
      <c r="D257" s="215"/>
      <c r="E257" s="215"/>
      <c r="F257" s="215"/>
      <c r="GH257" s="9"/>
      <c r="GI257" s="10"/>
      <c r="GJ257" s="11"/>
      <c r="GK257" s="2"/>
      <c r="GM257" s="9"/>
    </row>
    <row r="258" spans="1:195">
      <c r="A258" s="38"/>
      <c r="B258" s="6"/>
      <c r="C258" s="215"/>
      <c r="D258" s="215"/>
      <c r="E258" s="215"/>
      <c r="F258" s="215"/>
      <c r="GH258" s="9"/>
      <c r="GI258" s="10"/>
      <c r="GJ258" s="11"/>
      <c r="GK258" s="2"/>
      <c r="GM258" s="9"/>
    </row>
    <row r="259" spans="1:195">
      <c r="GH259" s="9"/>
      <c r="GI259" s="10"/>
      <c r="GJ259" s="11"/>
      <c r="GK259" s="2"/>
      <c r="GM259" s="9"/>
    </row>
    <row r="260" spans="1:195">
      <c r="GH260" s="9"/>
      <c r="GI260" s="10"/>
      <c r="GJ260" s="11"/>
    </row>
    <row r="261" spans="1:195">
      <c r="GH261" s="9"/>
      <c r="GI261" s="10"/>
      <c r="GJ261" s="11"/>
    </row>
    <row r="262" spans="1:195">
      <c r="GH262" s="9"/>
      <c r="GI262" s="10"/>
      <c r="GJ262" s="11"/>
    </row>
    <row r="263" spans="1:195">
      <c r="GH263" s="9"/>
      <c r="GI263" s="10"/>
      <c r="GJ263" s="11"/>
    </row>
    <row r="264" spans="1:195">
      <c r="GH264" s="9"/>
      <c r="GI264" s="10"/>
      <c r="GJ264" s="11"/>
    </row>
    <row r="265" spans="1:195">
      <c r="GH265" s="9"/>
      <c r="GI265" s="10"/>
      <c r="GJ265" s="11"/>
    </row>
    <row r="266" spans="1:195">
      <c r="GH266" s="9"/>
      <c r="GI266" s="10"/>
      <c r="GJ266" s="11"/>
    </row>
    <row r="267" spans="1:195">
      <c r="GH267" s="9"/>
      <c r="GI267" s="10"/>
      <c r="GJ267" s="11"/>
    </row>
    <row r="268" spans="1:195">
      <c r="GH268" s="9"/>
      <c r="GI268" s="10"/>
      <c r="GJ268" s="11"/>
    </row>
    <row r="269" spans="1:195">
      <c r="GH269" s="9"/>
      <c r="GI269" s="10"/>
      <c r="GJ269" s="11"/>
    </row>
    <row r="270" spans="1:195">
      <c r="GH270" s="9"/>
      <c r="GI270" s="10"/>
      <c r="GJ270" s="11"/>
    </row>
    <row r="271" spans="1:195">
      <c r="GH271" s="9"/>
      <c r="GI271" s="10"/>
      <c r="GJ271" s="11"/>
    </row>
    <row r="272" spans="1:195">
      <c r="GH272" s="9"/>
      <c r="GI272" s="10"/>
      <c r="GJ272" s="11"/>
    </row>
    <row r="273" spans="190:192">
      <c r="GH273" s="9"/>
      <c r="GI273" s="10"/>
      <c r="GJ273" s="11"/>
    </row>
    <row r="274" spans="190:192">
      <c r="GH274" s="9"/>
      <c r="GI274" s="10"/>
      <c r="GJ274" s="11"/>
    </row>
  </sheetData>
  <sheetProtection algorithmName="SHA-512" hashValue="lRhi3fKpXsbnGHbK5mxBi7tZ5BO7cQreBUd/9EdM2EFqL/JxhHxGnKdiWLFLYfLsIs+Gmp2eT6rmULmTpffMew==" saltValue="GGuPkUS75sbmaaHD6lrlhw==" spinCount="100000" sheet="1" objects="1" scenarios="1"/>
  <mergeCells count="12">
    <mergeCell ref="C258:F258"/>
    <mergeCell ref="A1:F1"/>
    <mergeCell ref="A2:F2"/>
    <mergeCell ref="A3:F3"/>
    <mergeCell ref="A4:F4"/>
    <mergeCell ref="A7:F7"/>
    <mergeCell ref="A9:F9"/>
    <mergeCell ref="A247:B247"/>
    <mergeCell ref="C247:F247"/>
    <mergeCell ref="A250:B250"/>
    <mergeCell ref="C256:F256"/>
    <mergeCell ref="C257:F257"/>
  </mergeCells>
  <dataValidations count="1">
    <dataValidation type="list" allowBlank="1" showInputMessage="1" showErrorMessage="1" sqref="B249 B8">
      <formula1>#REF!</formula1>
    </dataValidation>
  </dataValidations>
  <printOptions horizontalCentered="1"/>
  <pageMargins left="0.23622047244094491" right="0.43307086614173229" top="0.74803149606299213" bottom="0.74803149606299213" header="0.31496062992125984" footer="0.31496062992125984"/>
  <pageSetup scale="75" fitToHeight="0" orientation="portrait" r:id="rId1"/>
  <headerFooter alignWithMargins="0">
    <oddFooter>&amp;C&amp;P de &amp;N&amp;R&amp;A</oddFooter>
  </headerFooter>
  <rowBreaks count="5" manualBreakCount="5">
    <brk id="46" max="5" man="1"/>
    <brk id="95" max="5" man="1"/>
    <brk id="138" max="5" man="1"/>
    <brk id="190" max="5" man="1"/>
    <brk id="228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2022-05-06T06:37:48Z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2EAEEA7A-0B0F-4369-93C6-320FA8805ADA}"/>
</file>

<file path=customXml/itemProps2.xml><?xml version="1.0" encoding="utf-8"?>
<ds:datastoreItem xmlns:ds="http://schemas.openxmlformats.org/officeDocument/2006/customXml" ds:itemID="{B7FA0B3E-D8BA-4889-A7FB-30AFDB9502E3}"/>
</file>

<file path=customXml/itemProps3.xml><?xml version="1.0" encoding="utf-8"?>
<ds:datastoreItem xmlns:ds="http://schemas.openxmlformats.org/officeDocument/2006/customXml" ds:itemID="{EA61FC7D-0C89-496D-865A-FA58005613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El Pozo-Los Limones 0K 8 lis</vt:lpstr>
      <vt:lpstr>'PP El Pozo-Los Limones 0K 8 lis'!Área_de_impresión</vt:lpstr>
      <vt:lpstr>'PP El Pozo-Los Limones 0K 8 lis'!Títulos_a_imprimir</vt:lpstr>
    </vt:vector>
  </TitlesOfParts>
  <Company>UEAR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JOSE-PRESUPUESTO</dc:creator>
  <cp:lastModifiedBy>Federico Otilio De La Cruz Beltré</cp:lastModifiedBy>
  <cp:lastPrinted>2022-01-03T15:06:33Z</cp:lastPrinted>
  <dcterms:created xsi:type="dcterms:W3CDTF">2006-09-01T15:53:30Z</dcterms:created>
  <dcterms:modified xsi:type="dcterms:W3CDTF">2022-01-03T15:08:20Z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