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.morillo\Desktop\"/>
    </mc:Choice>
  </mc:AlternateContent>
  <bookViews>
    <workbookView xWindow="165" yWindow="30" windowWidth="28500" windowHeight="12345"/>
  </bookViews>
  <sheets>
    <sheet name="CUBICACION 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>[1]Presup.!#REF!</definedName>
    <definedName name="\M">[1]Presup.!#REF!</definedName>
    <definedName name="\R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>[3]Mezcla!#REF!</definedName>
    <definedName name="_________MZ13">[3]Mezcla!#REF!</definedName>
    <definedName name="_________MZ14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>#REF!</definedName>
    <definedName name="___hor210">'[4]anal term'!$G$1512</definedName>
    <definedName name="___hor280">[6]Analisis!$D$63</definedName>
    <definedName name="___MZ1155">#REF!</definedName>
    <definedName name="___mz125">[5]Mezcla!#REF!</definedName>
    <definedName name="___MZ13">[5]Mezcla!#REF!</definedName>
    <definedName name="___MZ14">[5]Mezcla!#REF!</definedName>
    <definedName name="___MZ16">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>#REF!</definedName>
    <definedName name="___pu10">#REF!</definedName>
    <definedName name="___pu2">#REF!</definedName>
    <definedName name="___pu4">[7]Sheet4!$E:$E</definedName>
    <definedName name="___pu5">[7]Sheet5!$E:$E</definedName>
    <definedName name="___PU6">#REF!</definedName>
    <definedName name="___pu7">#REF!</definedName>
    <definedName name="___pu8">#REF!</definedName>
    <definedName name="__123Graph_A" hidden="1">[8]A!#REF!</definedName>
    <definedName name="__123Graph_B" hidden="1">[8]A!#REF!</definedName>
    <definedName name="__123Graph_C" hidden="1">[8]A!#REF!</definedName>
    <definedName name="__123Graph_D" hidden="1">[8]A!#REF!</definedName>
    <definedName name="__123Graph_E" hidden="1">[8]A!#REF!</definedName>
    <definedName name="__123Graph_F" hidden="1">[8]A!#REF!</definedName>
    <definedName name="__CAL50">#REF!</definedName>
    <definedName name="__hor140">#REF!</definedName>
    <definedName name="__hor210">'[4]anal term'!$G$1512</definedName>
    <definedName name="__hor280">[6]Analisis!$D$63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>#REF!</definedName>
    <definedName name="__pu10">#REF!</definedName>
    <definedName name="__pu2">#REF!</definedName>
    <definedName name="__pu3">#REF!</definedName>
    <definedName name="__pu4">[7]Sheet4!$E:$E</definedName>
    <definedName name="__pu5">[7]Sheet5!$E:$E</definedName>
    <definedName name="__PU6">#REF!</definedName>
    <definedName name="__pu7">#REF!</definedName>
    <definedName name="__pu8">#REF!</definedName>
    <definedName name="__SUB1">[9]Análisis!#REF!</definedName>
    <definedName name="_1">[10]A!#REF!</definedName>
    <definedName name="_CAL50">#REF!</definedName>
    <definedName name="_CTC220">#REF!</definedName>
    <definedName name="_F">[8]A!#REF!</definedName>
    <definedName name="_hor140">#REF!</definedName>
    <definedName name="_hor210">'[4]anal term'!$G$1512</definedName>
    <definedName name="_hor280">[6]Analisis!$D$63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[11]analisis!$G$2432</definedName>
    <definedName name="_pl12">[11]analisis!$G$2477</definedName>
    <definedName name="_pl316">[11]analisis!$G$2513</definedName>
    <definedName name="_pl38">[11]analisis!$G$2486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[7]Sheet4!$E:$E</definedName>
    <definedName name="_pu5">[7]Sheet5!$E:$E</definedName>
    <definedName name="_PU6">#REF!</definedName>
    <definedName name="_pu7">#REF!</definedName>
    <definedName name="_pu8">#REF!</definedName>
    <definedName name="_Regression_Int" hidden="1">1</definedName>
    <definedName name="_Sort" hidden="1">#REF!</definedName>
    <definedName name="_SUB1">#REF!</definedName>
    <definedName name="_TC110">[12]Ana!$F$3421</definedName>
    <definedName name="_TC220">[12]Ana!$F$3433</definedName>
    <definedName name="_TUB24">#REF!</definedName>
    <definedName name="_VAR12">[13]Precio!$F$12</definedName>
    <definedName name="_VAR38">[13]Precio!$F$11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[8]A!#REF!</definedName>
    <definedName name="aa">#REF!</definedName>
    <definedName name="aa_2">"$#REF!.$B$109"</definedName>
    <definedName name="aa_3">"$#REF!.$B$109"</definedName>
    <definedName name="AAG">[13]Precio!$F$20</definedName>
    <definedName name="AC">#REF!</definedName>
    <definedName name="aca.19.km">'[14]Analisis Unitarios'!$F$154</definedName>
    <definedName name="aca.1er.km">'[14]Analisis Unitarios'!$F$136</definedName>
    <definedName name="aca.20.km">'[14]Analisis Unitarios'!$F$155</definedName>
    <definedName name="aca.30.km">'[14]Analisis Unitarios'!$F$165</definedName>
    <definedName name="ACA_1">#REF!</definedName>
    <definedName name="ACA_2">#REF!</definedName>
    <definedName name="ACA_6">#REF!</definedName>
    <definedName name="ACA_7">#REF!</definedName>
    <definedName name="acarreo">'[15]Listado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[12]Ana!$F$4488</definedName>
    <definedName name="aceras">#REF!</definedName>
    <definedName name="acero">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1">[12]Ana!$F$35</definedName>
    <definedName name="ACERO12">[12]Ana!$F$23</definedName>
    <definedName name="ACERO1225">[12]Ana!$F$27</definedName>
    <definedName name="ACERO14">[12]Ana!$F$11</definedName>
    <definedName name="ACERO34">[12]Ana!$F$31</definedName>
    <definedName name="ACERO38">[12]Ana!$F$15</definedName>
    <definedName name="ACERO3825">[12]Ana!$F$19</definedName>
    <definedName name="ACERO601">[12]Ana!$F$59</definedName>
    <definedName name="ACERO6012">[12]Ana!$F$47</definedName>
    <definedName name="ACERO601225">[12]Ana!$F$51</definedName>
    <definedName name="ACERO6034">[12]Ana!$F$55</definedName>
    <definedName name="ACERO6038">[12]Ana!$F$39</definedName>
    <definedName name="ACERO603825">[12]Ana!$F$43</definedName>
    <definedName name="acerog40">[17]MATERIALES!$G$7</definedName>
    <definedName name="aceroi">#REF!</definedName>
    <definedName name="aceroii">#REF!</definedName>
    <definedName name="aceromalla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tividades">[18]Analisis!$B$1:$B$451</definedName>
    <definedName name="ACUM">[10]A!#REF!</definedName>
    <definedName name="ADAMIOSIN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TIVO">#REF!</definedName>
    <definedName name="adm">'[19]Resumen Precio Equipos'!$C$28</definedName>
    <definedName name="adm.a" hidden="1">'[20]ANALISIS STO DGO'!#REF!</definedName>
    <definedName name="ADMBL" hidden="1">'[20]ANALISIS STO DGO'!#REF!</definedName>
    <definedName name="ADMINISTRATIVOS">#REF!</definedName>
    <definedName name="Adoquín_Mediterráneo_Gris">[16]Insumos!$B$156:$D$156</definedName>
    <definedName name="AG">[13]Precio!$F$21</definedName>
    <definedName name="Agregado">#REF!</definedName>
    <definedName name="Agregado_2">#N/A</definedName>
    <definedName name="Agregado_3">#N/A</definedName>
    <definedName name="agricola">'[15]Listado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'[21]MATERIALES LISTADO'!$D$8</definedName>
    <definedName name="aguarras">#REF!</definedName>
    <definedName name="AL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16">[13]Precio!$F$16</definedName>
    <definedName name="ALAM18">[13]Precio!$F$15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[16]Insumos!$B$20:$D$20</definedName>
    <definedName name="Alambre_No.18">#REF!</definedName>
    <definedName name="Alambre_No.18_2">#N/A</definedName>
    <definedName name="Alambre_No.18_3">#N/A</definedName>
    <definedName name="alambre18">[17]MATERIALES!$G$10</definedName>
    <definedName name="ALAMBRED">#REF!</definedName>
    <definedName name="ALB_001">#REF!</definedName>
    <definedName name="ALB_003">#REF!</definedName>
    <definedName name="ALB_007">#REF!</definedName>
    <definedName name="ALBANIL">'[22]Mano de Obra'!$D$11</definedName>
    <definedName name="ALBANIL2">'[22]Mano de Obra'!$D$12</definedName>
    <definedName name="ALBANIL3">'[22]Mano de Obra'!$D$13</definedName>
    <definedName name="Alq._Madera_Dintel____Incl._M_O">[16]Insumos!$B$122:$D$122</definedName>
    <definedName name="Alq._Madera_P_Antepecho____Incl._M_O">[7]Insumos!#REF!</definedName>
    <definedName name="Alq._Madera_P_Col._____Incl._M_O">[7]Insumos!#REF!</definedName>
    <definedName name="Alq._Madera_P_Losa_____Incl._M_O">[16]Insumos!$B$124:$D$124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ATE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Costos">[18]Analisis!$A$1:$H$451</definedName>
    <definedName name="analisis">#REF!,#REF!,#REF!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[16]Insumos!$B$24:$D$24</definedName>
    <definedName name="Andamios____0.25_planchas_plywood___10_usos">[16]Insumos!$B$25:$D$25</definedName>
    <definedName name="andamiosin">#REF!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PLICARLACA2C">#REF!</definedName>
    <definedName name="AQUAPEL">#REF!</definedName>
    <definedName name="ARANDELAPLAS">#REF!</definedName>
    <definedName name="are" hidden="1">'[20]ANALISIS STO DGO'!#REF!</definedName>
    <definedName name="_xlnm.Print_Area" localSheetId="0">'CUBICACION 1 '!$C$1:$H$239</definedName>
    <definedName name="_xlnm.Print_Area">[8]A!#REF!</definedName>
    <definedName name="ARENA">#REF!</definedName>
    <definedName name="Arena_Fina">[16]Insumos!$B$17:$D$17</definedName>
    <definedName name="Arena_Gruesa_Lavada">[16]Insumos!$B$16:$D$16</definedName>
    <definedName name="ARENA_LAV_CLASIF">'[21]MATERIALES LISTADO'!$D$9</definedName>
    <definedName name="Arena_Triturada_y_Lavada___especial_para_hormigones">[16]Insumos!$B$14:$D$14</definedName>
    <definedName name="ARENAAZUL">#REF!</definedName>
    <definedName name="arenabca">#REF!</definedName>
    <definedName name="ARENAF">#REF!</definedName>
    <definedName name="arenafina">[17]MATERIALES!$G$11</definedName>
    <definedName name="ARENAG">#REF!</definedName>
    <definedName name="ARENAGRUESA">#REF!</definedName>
    <definedName name="arenaitabo">[17]MATERIALES!$G$12</definedName>
    <definedName name="arenalavada">[17]MATERIALES!$G$13</definedName>
    <definedName name="ARENAMIN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'[15]Listado Equipos a utilizar'!#REF!</definedName>
    <definedName name="Artículo">[23]Cotizaciones!$D:$D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tado">#REF!</definedName>
    <definedName name="AY">'[2]Mano Obra'!$D$10</definedName>
    <definedName name="AYCARP">#REF!</definedName>
    <definedName name="ayoperador">#REF!</definedName>
    <definedName name="AYUDANTE">'[22]Mano de Obra'!$D$8</definedName>
    <definedName name="ayudcadenero">[17]OBRAMANO!$F$67</definedName>
    <definedName name="B">#REF!</definedName>
    <definedName name="bajada.tubo.24">'[14]Analisis Unitarios'!$E$983</definedName>
    <definedName name="Baldosas_Granito_40x40____Linea_de_Lujo_Color">[16]Insumos!$B$26:$D$26</definedName>
    <definedName name="banci">#REF!</definedName>
    <definedName name="bancii">#REF!</definedName>
    <definedName name="banciii">#REF!</definedName>
    <definedName name="banciiii">#REF!</definedName>
    <definedName name="BAÑERAHFBCA">[12]Ana!$F$3582</definedName>
    <definedName name="BANERAHFBCAPVC">#REF!</definedName>
    <definedName name="BAÑERAHFCOL">[12]Ana!$F$3609</definedName>
    <definedName name="BANERAHFCOLPVC">#REF!</definedName>
    <definedName name="BAÑERALIV">[12]Ana!$F$3555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[11]analisis!$G$2860</definedName>
    <definedName name="BASE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OS">#REF!</definedName>
    <definedName name="Bidet_Royal____Aparato">[7]Insumos!#REF!</definedName>
    <definedName name="BIDETBCO">[12]Ana!$F$3635</definedName>
    <definedName name="BIDETBCOPVC">#REF!</definedName>
    <definedName name="BIDETCOL">[12]Ana!$F$3661</definedName>
    <definedName name="BIDETCOLPVC">#REF!</definedName>
    <definedName name="BISAGRA">#REF!</definedName>
    <definedName name="block.8.bnp.20">'[24]Ana. blocks y termin.'!$D$6</definedName>
    <definedName name="BLOCK0.10M">#REF!</definedName>
    <definedName name="BLOCK0.15M">#REF!</definedName>
    <definedName name="BLOCK0.20M">#REF!</definedName>
    <definedName name="BLOCK0.30M">#REF!</definedName>
    <definedName name="BLOCK10">[12]Ana!$F$216</definedName>
    <definedName name="BLOCK12">[12]Ana!$F$227</definedName>
    <definedName name="BLOCK4">[12]Ana!$F$106</definedName>
    <definedName name="BLOCK4RUST">[12]Ana!$F$238</definedName>
    <definedName name="BLOCK5">#REF!</definedName>
    <definedName name="BLOCK6">[12]Ana!$F$139</definedName>
    <definedName name="BLOCK640">[12]Ana!$F$128</definedName>
    <definedName name="BLOCK6VIO2">[12]Ana!$F$150</definedName>
    <definedName name="BLOCK8">[12]Ana!$F$183</definedName>
    <definedName name="BLOCK820">[12]Ana!$F$161</definedName>
    <definedName name="BLOCK820CLLENAS">[12]Ana!$F$205</definedName>
    <definedName name="BLOCK840">[12]Ana!$F$172</definedName>
    <definedName name="BLOCK840CLLENAS">[12]Ana!$F$194</definedName>
    <definedName name="BLOCK8RUST">[12]Ana!$F$248</definedName>
    <definedName name="BLOCKCA">#REF!</definedName>
    <definedName name="BLOCKCALAD666">[12]Ana!$F$253</definedName>
    <definedName name="BLOCKCALAD886">[12]Ana!$F$258</definedName>
    <definedName name="BLOCKCALADORN152040">[12]Ana!$F$263</definedName>
    <definedName name="BLOCKORNAMENTAL">#REF!</definedName>
    <definedName name="Bloques_de_4">[16]Insumos!$B$21:$D$21</definedName>
    <definedName name="Bloques_de_6">[16]Insumos!$B$22:$D$22</definedName>
    <definedName name="Bloques_de_8">[16]Insumos!$B$23:$D$23</definedName>
    <definedName name="bloques4">[17]MATERIALES!#REF!</definedName>
    <definedName name="bloques6">[17]MATERIALES!#REF!</definedName>
    <definedName name="bloques8">[17]MATERIALES!#REF!</definedName>
    <definedName name="BOMBA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[12]Ana!$F$72</definedName>
    <definedName name="BORDILLO6">[12]Ana!$F$82</definedName>
    <definedName name="BORDILLO8">[12]Ana!$F$92</definedName>
    <definedName name="Borrar_C.A1">'[25]Col.Amarre'!$J$9:$M$9,'[25]Col.Amarre'!$J$10:$R$10,'[25]Col.Amarre'!$AG$13:$AH$13,'[25]Col.Amarre'!$AJ$11:$AK$11,'[25]Col.Amarre'!$AP$13:$AQ$13,'[25]Col.Amarre'!$AR$11:$AS$11,'[25]Col.Amarre'!$D$16:$M$35,'[25]Col.Amarre'!$V$16:$AC$35</definedName>
    <definedName name="Borrar_Esc.">[25]Escalera!$J$9:$M$9,[25]Escalera!$J$10:$R$10,[25]Escalera!$AL$14:$AM$14,[25]Escalera!$AL$16:$AM$16,[25]Escalera!$I$16:$M$16,[25]Escalera!$B$19:$AE$32,[25]Escalera!$AN$19:$AQ$32</definedName>
    <definedName name="Borrar_Muros">[25]Muros!$W$15:$Z$15,[25]Muros!$AA$15:$AD$15,[25]Muros!$AF$13,[25]Muros!$K$20:$L$20,[25]Muros!$O$26:$P$26</definedName>
    <definedName name="Borrar_Precio">'[26]Cotz.'!$F$23:$F$800,'[26]Cotz.'!$K$280:$K$800</definedName>
    <definedName name="Borrar_V.C1">[27]qqVgas!$J$9:$M$9,[27]qqVgas!$J$10:$R$10,[27]qqVgas!$AJ$11:$AK$11,[27]qqVgas!$AR$11:$AS$11,[27]qqVgas!$AG$13:$AH$13,[27]qqVgas!$AP$13:$AQ$13,[27]qqVgas!$D$16:$AC$195</definedName>
    <definedName name="BOTE">#REF!</definedName>
    <definedName name="Bote_de_Material">[16]Insumos!$B$27:$D$27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[12]Ana!$F$3476</definedName>
    <definedName name="BPLUV4SDR41CONTRA">#REF!</definedName>
    <definedName name="BREAKER15">#REF!</definedName>
    <definedName name="Brigada_de_Topografía__incluyendo_equipos">[16]Insumos!$B$148:$D$148</definedName>
    <definedName name="BRIGADATOPOGRAFICA">#REF!</definedName>
    <definedName name="brochas">#REF!</definedName>
    <definedName name="c.gas.gen">#REF!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TEJAASFINST">#REF!</definedName>
    <definedName name="CACERO">'[22]Mano de Obra'!$D$778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'[19]O.M. y Salarios'!#REF!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[16]Insumos!$B$29:$D$29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MARACAL">[12]Ana!$F$3672</definedName>
    <definedName name="CAMARAROC">[12]Ana!$F$3683</definedName>
    <definedName name="CAMARATIE">[12]Ana!$F$3694</definedName>
    <definedName name="camioncama">'[15]Listado Equipos a utilizar'!#REF!</definedName>
    <definedName name="camioneta">'[15]Listado Equipos a utilizar'!#REF!</definedName>
    <definedName name="CAMIONVOLTEO">[17]EQUIPOS!$I$19</definedName>
    <definedName name="CAN">[8]A!#REF!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[7]Sheet4!$C:$C</definedName>
    <definedName name="cant5">[7]Sheet5!$C:$C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[12]Ana!$F$443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[17]OBRAMANO!$F$81</definedName>
    <definedName name="CAR.SOC">'[28]Cargas Sociales'!$G$23</definedName>
    <definedName name="Car.Soc.">'[14]Cargas Sociales'!$G$29</definedName>
    <definedName name="CARANTEPECHO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[12]Ana!$F$366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'[15]Listado Equipos a utilizar'!#REF!</definedName>
    <definedName name="CARGADORB">[29]EQUIPOS!$D$13</definedName>
    <definedName name="carguio.retro.pala">'[14]Analisis Unitarios'!$E$519</definedName>
    <definedName name="CARLOSAPLA">#REF!</definedName>
    <definedName name="CARLOSAVARIASAGUAS">#REF!</definedName>
    <definedName name="CARMURO">#REF!</definedName>
    <definedName name="CARMUROCONF">#REF!</definedName>
    <definedName name="CARMUROINST">#REF!</definedName>
    <definedName name="CARP1">#REF!</definedName>
    <definedName name="CARP2">#REF!</definedName>
    <definedName name="CARPDINTEL">#REF!</definedName>
    <definedName name="Carpint.Columna.30.30">'[24]Costos Mano de Obra'!$O$71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AMPALISACONF">#REF!</definedName>
    <definedName name="CARRASTRE2">#REF!</definedName>
    <definedName name="CARRASTRE3">#REF!</definedName>
    <definedName name="CARRASTRE5">#REF!</definedName>
    <definedName name="Carretilla____2_P3_______TIPO_JEEP">[7]Insumos!#REF!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#REF!</definedName>
    <definedName name="CASCAJO">#REF!</definedName>
    <definedName name="Cascajo_Limpio">[16]Insumos!$B$13:$D$13</definedName>
    <definedName name="Cascajo_Sucio">[7]Insumos!#REF!</definedName>
    <definedName name="CASETA200">[12]Ana!$F$290</definedName>
    <definedName name="CASETA200M2">[12]Ana!$F$291</definedName>
    <definedName name="CASETA500">[12]Ana!$F$327</definedName>
    <definedName name="CASETAM2">[12]Ana!$F$328</definedName>
    <definedName name="Casting_Bed">#REF!</definedName>
    <definedName name="Casting_Bed_2">#N/A</definedName>
    <definedName name="Casting_Bed_3">#N/A</definedName>
    <definedName name="CAT214BFT">[17]EQUIPOS!$I$15</definedName>
    <definedName name="Cat950B">[17]EQUIPOS!$I$14</definedName>
    <definedName name="CAVOSC">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[13]Precio!$F$9</definedName>
    <definedName name="CEMCPVC14">#REF!</definedName>
    <definedName name="CEMCPVCPINTA">#REF!</definedName>
    <definedName name="cemento">#REF!</definedName>
    <definedName name="cemento.pañete">'[30]Insumos materiales'!$J$20</definedName>
    <definedName name="Cemento_1">#N/A</definedName>
    <definedName name="Cemento_2">#N/A</definedName>
    <definedName name="Cemento_3">#N/A</definedName>
    <definedName name="Cemento_Blanco">[16]Insumos!$B$32:$D$32</definedName>
    <definedName name="CEMENTO_GRIS_FDA">'[21]MATERIALES LISTADO'!$D$17</definedName>
    <definedName name="cementoblanco">[17]MATERIALES!#REF!</definedName>
    <definedName name="CEMENTOG">#REF!</definedName>
    <definedName name="cementogris">[17]MATERIALES!$G$17</definedName>
    <definedName name="CEMENTOP">#REF!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amcr33">[17]MATERIALES!#REF!</definedName>
    <definedName name="ceramcriolla">[17]MATERIALES!#REF!</definedName>
    <definedName name="Ceramica.Criolla.40.40">'[24]Insumos materiales'!$J$48</definedName>
    <definedName name="Cerámica_30x30_Pared">[16]Insumos!$B$35:$D$35</definedName>
    <definedName name="Cerámica_Italiana_Pared">[16]Insumos!$B$34:$D$34</definedName>
    <definedName name="ceramicaitalia">[17]MATERIALES!#REF!</definedName>
    <definedName name="ceramicaitaliapared">[17]MATERIALES!#REF!</definedName>
    <definedName name="ceramicaitalipared">[17]MATERIALES!#REF!</definedName>
    <definedName name="ceramicapared">'[28]Analisis Unit. '!$F$48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SCHCH">#REF!</definedName>
    <definedName name="CFREGADERO1CAMARA">#REF!</definedName>
    <definedName name="CFREGADERO2CAMARAS">#REF!</definedName>
    <definedName name="cfrontal">'[19]Resumen Precio Equipos'!$I$16</definedName>
    <definedName name="CG">#REF!</definedName>
    <definedName name="chazo">[17]OBRAMANO!#REF!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____Corte">[16]Insumos!$B$46:$D$46</definedName>
    <definedName name="CHAZOZOCALO">#REF!</definedName>
    <definedName name="chilena">#REF!</definedName>
    <definedName name="Chofercisterna">[17]OBRAMANO!$F$79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'[15]Listado Equipos a utilizar'!$I$11</definedName>
    <definedName name="CISTERNA4CAL">[12]Ana!$F$3759</definedName>
    <definedName name="CISTERNA4ROC">[12]Ana!$F$3779</definedName>
    <definedName name="CISTERNA8TIE">[12]Ana!$F$3799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[16]Insumos!$B$47:$D$47</definedName>
    <definedName name="CLAVOSAC">#REF!</definedName>
    <definedName name="CLAVOSACERO">#REF!</definedName>
    <definedName name="CLAVOSCORRIENTES">#REF!</definedName>
    <definedName name="CLAVOZINC">#REF!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'[31]Desembolso de Caja'!$I$7</definedName>
    <definedName name="coef.adm.">#REF!</definedName>
    <definedName name="coef.gas.adm">'[14]Datos a Project'!$L$15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'[30]Costos Mano de Obra'!$O$38</definedName>
    <definedName name="Coloc.Block.6">'[24]Costos Mano de Obra'!$O$37</definedName>
    <definedName name="Coloc.Ceramica.Pisos">'[24]Costos Mano de Obra'!$O$46</definedName>
    <definedName name="colocblock6">'[28]Analisis Unit. '!$F$24</definedName>
    <definedName name="colorante">#REF!</definedName>
    <definedName name="CommHdr">#REF!</definedName>
    <definedName name="CommLabel">#REF!</definedName>
    <definedName name="COMPENS">#REF!</definedName>
    <definedName name="Compresores">[17]EQUIPOS!$I$28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[12]Ana!$F$343</definedName>
    <definedName name="CONTENTELFORDM3">[12]Ana!$F$342</definedName>
    <definedName name="control">#REF!</definedName>
    <definedName name="control_2">"$#REF!.$#REF!$#REF!:#REF!#REF!"</definedName>
    <definedName name="control_3">"$#REF!.$#REF!$#REF!:#REF!#REF!"</definedName>
    <definedName name="CORINAL12FALDA">#REF!</definedName>
    <definedName name="CORINALCEM">#REF!</definedName>
    <definedName name="CORINALFALDA">#REF!</definedName>
    <definedName name="CORINALPEQ">#REF!</definedName>
    <definedName name="correa8">[11]analisis!$G$773</definedName>
    <definedName name="Corte_y_Bote_Material____C_E">[7]Insumos!#REF!</definedName>
    <definedName name="CORTEEQUIPO">#REF!</definedName>
    <definedName name="costo.alquiler.casa">'[14]Analisis Unitarios'!$F$56</definedName>
    <definedName name="costo.andamio.panete">'[14]Analisis Unitarios'!$F$35</definedName>
    <definedName name="costo.bajada.block">'[14]Analisis Unitarios'!$F$37</definedName>
    <definedName name="costo.bajada.ladrillo">'[14]Analisis Unitarios'!$F$38</definedName>
    <definedName name="costo.bajada.mat.m3">'[14]Analisis Unitarios'!$F$39</definedName>
    <definedName name="costo.block8">'[14]Analisis Unitarios'!$F$74</definedName>
    <definedName name="costo.camion.cisterna">'[14]Analisis Unitarios'!$E$331</definedName>
    <definedName name="costo.carguio.exc">'[32]Analisis Unitarios'!$E$173</definedName>
    <definedName name="costo.carguio.mat">'[14]Analisis Unitarios'!$E$526</definedName>
    <definedName name="costo.codo.pvc.media.presion">#REF!</definedName>
    <definedName name="costo.coloc.afalto.2.5.pulg">'[14]Analisis Unitarios'!$F$61</definedName>
    <definedName name="costo.coloc.guardera">'[14]Analisis Unitarios'!$F$36</definedName>
    <definedName name="costo.demoli.baden">'[14]Analisis Unitarios'!$E$1687</definedName>
    <definedName name="costo.demoli.registro.1.5">'[14]Analisis Unitarios'!$E$1673</definedName>
    <definedName name="costo.enc.des.losas.35">'[14]Analisis Unitarios'!$F$43</definedName>
    <definedName name="costo.enc.des.muro.20">'[14]Analisis Unitarios'!$F$42</definedName>
    <definedName name="costo.fd.cemento">'[14]Analisis Unitarios'!$F$122</definedName>
    <definedName name="costo.gl.ac30">'[14]Analisis Unitarios'!$F$129</definedName>
    <definedName name="costo.gl.aceite.formaleta">'[14]Analisis Unitarios'!$F$70</definedName>
    <definedName name="costo.gl.agua">'[14]Analisis Unitarios'!$F$120</definedName>
    <definedName name="costo.gl.gasoil">'[14]Analisis Unitarios'!$F$97</definedName>
    <definedName name="costo.gl.gasolina.reg">'[14]Analisis Unitarios'!$F$99</definedName>
    <definedName name="costo.gl.kerone">'[14]Analisis Unitarios'!$F$130</definedName>
    <definedName name="costo.gl.tangi">#REF!</definedName>
    <definedName name="costo.grader.cat.140h">'[14]Analisis Unitarios'!$E$305</definedName>
    <definedName name="costo.horm.ind.140">'[14]Analisis Unitarios'!$F$103</definedName>
    <definedName name="costo.horm.ind.180">'[14]Analisis Unitarios'!$F$105</definedName>
    <definedName name="costo.horm.ind.210">'[14]Analisis Unitarios'!$F$106</definedName>
    <definedName name="costo.horm.ind.240">'[14]Analisis Unitarios'!$F$107</definedName>
    <definedName name="costo.ladrillo">'[14]Analisis Unitarios'!$F$77</definedName>
    <definedName name="costo.lb.ala.12">'[14]Analisis Unitarios'!$F$80</definedName>
    <definedName name="costo.lb.ala.18">'[14]Analisis Unitarios'!$F$79</definedName>
    <definedName name="costo.lb.clavo.corriente">'[14]Analisis Unitarios'!$F$73</definedName>
    <definedName name="costo.letrero.preventivo">'[14]Analisis Unitarios'!$F$113</definedName>
    <definedName name="costo.m2.distrib">'[14]Analisis Unitarios'!$E$1701</definedName>
    <definedName name="costo.m2.distrib.agreg">'[14]Analisis Unitarios'!$E$1712</definedName>
    <definedName name="costo.m3.arena">'[14]Analisis Unitarios'!$F$124</definedName>
    <definedName name="costo.m3.arena.panete">'[14]Analisis Unitarios'!$F$119</definedName>
    <definedName name="costo.m3.arena.rell">'[14]Analisis Unitarios'!$F$125</definedName>
    <definedName name="costo.m3.base">'[14]Analisis Unitarios'!$F$126</definedName>
    <definedName name="costo.m3.bomba.arrastre">'[14]Analisis Unitarios'!$F$109</definedName>
    <definedName name="costo.m3.grava">'[14]Analisis Unitarios'!$F$128</definedName>
    <definedName name="costo.m3.gravoarena">'[14]Analisis Unitarios'!$F$123</definedName>
    <definedName name="costo.m3.horm.trompo">'[14]Analisis Unitarios'!$E$700</definedName>
    <definedName name="costo.m3.sub.base">'[14]Analisis Unitarios'!$F$127</definedName>
    <definedName name="costo.mat.relleno">'[14]Analisis Unitarios'!$F$121</definedName>
    <definedName name="costo.mezcla.1.3">'[14]Analisis Unitarios'!$E$673</definedName>
    <definedName name="costo.mezcla.1.3.5">'[14]Analisis Unitarios'!$E$683</definedName>
    <definedName name="costo.ml.hilo.nylon">'[14]Analisis Unitarios'!$F$72</definedName>
    <definedName name="costo.mo.acera">'[14]Analisis Unitarios'!$F$41</definedName>
    <definedName name="costo.mo.block.8">'[14]Analisis Unitarios'!$F$30</definedName>
    <definedName name="costo.mo.conten">'[14]Analisis Unitarios'!$F$40</definedName>
    <definedName name="costo.mo.ladrillo">'[14]Analisis Unitarios'!$F$33</definedName>
    <definedName name="costo.mo.m2.panete">'[14]Analisis Unitarios'!$F$34</definedName>
    <definedName name="costo.mo.qq.acero">'[14]Analisis Unitarios'!$F$44</definedName>
    <definedName name="costo.mortero.panete">'[14]Analisis Unitarios'!$E$691</definedName>
    <definedName name="costo.p2.pinobruto">'[14]Analisis Unitarios'!$F$71</definedName>
    <definedName name="costo.pala.966">'[32]Analisis Unitarios'!$E$151</definedName>
    <definedName name="costo.pala.cat.966d">'[14]Analisis Unitarios'!$E$313</definedName>
    <definedName name="costo.panete">'[14]Analisis Unitarios'!$E$711</definedName>
    <definedName name="costo.pl.madera.4.2">'[14]Analisis Unitarios'!$F$69</definedName>
    <definedName name="costo.plancha.madera.4.8">'[14]Analisis Unitarios'!$F$68</definedName>
    <definedName name="costo.qq.acero">'[14]Analisis Unitarios'!$F$78</definedName>
    <definedName name="costo.retro.cat.225">'[14]Analisis Unitarios'!$E$289</definedName>
    <definedName name="costo.retro.cat.416">'[14]Analisis Unitarios'!$E$297</definedName>
    <definedName name="costo.rodillo.dinapac.ca25">'[14]Analisis Unitarios'!$E$321</definedName>
    <definedName name="costo.sumin.asfalto">'[14]Analisis Unitarios'!$F$60</definedName>
    <definedName name="costo.tapa.registro">'[14]Analisis Unitarios'!$F$67</definedName>
    <definedName name="costo.transp.gl.ac30">'[14]Analisis Unitarios'!$F$131</definedName>
    <definedName name="costo.traslado.corto.patana">'[14]Analisis Unitarios'!$F$96</definedName>
    <definedName name="costo.traslado.largo.patana">'[14]Analisis Unitarios'!$F$95</definedName>
    <definedName name="costo.tub.18">'[14]Analisis Unitarios'!$F$93</definedName>
    <definedName name="costo.tub.21">'[14]Analisis Unitarios'!$F$92</definedName>
    <definedName name="costo.tub.24">'[14]Analisis Unitarios'!$F$91</definedName>
    <definedName name="costo.tub.36">'[14]Analisis Unitarios'!$F$89</definedName>
    <definedName name="costo.tub.42">'[14]Analisis Unitarios'!$F$88</definedName>
    <definedName name="costo.tub.48">'[14]Analisis Unitarios'!$F$87</definedName>
    <definedName name="costo.tub.60">'[14]Analisis Unitarios'!$F$86</definedName>
    <definedName name="costo.tub.72">'[14]Analisis Unitarios'!$F$85</definedName>
    <definedName name="costo.tub.8">'[14]Analisis Unitarios'!$F$94</definedName>
    <definedName name="costo.tubo.pvc.media.presion">#REF!</definedName>
    <definedName name="costocapataz">'[28]Analisis Unit. '!$G$3</definedName>
    <definedName name="costoobrero">'[28]Analisis Unit. '!$G$5</definedName>
    <definedName name="costotecesp">'[28]Analisis Unit. '!$G$4</definedName>
    <definedName name="COT_302">#REF!</definedName>
    <definedName name="COT_360">#REF!</definedName>
    <definedName name="COT_361">#REF!</definedName>
    <definedName name="COT_364">#REF!</definedName>
    <definedName name="cotizaciones">[23]Cotizaciones!$A$1:$H$562</definedName>
    <definedName name="COTIZADO_EN">#REF!</definedName>
    <definedName name="CPANEL">#REF!</definedName>
    <definedName name="cprestamo">[29]EQUIPOS!$D$27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_Resumen">#REF!</definedName>
    <definedName name="CUB">[1]Presup.!#REF!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OCCOR">#REF!</definedName>
    <definedName name="CZOCCORESC">#REF!</definedName>
    <definedName name="CZOCGRAESC">#REF!</definedName>
    <definedName name="CZOCGRAPISO">#REF!</definedName>
    <definedName name="D">[33]peso!#REF!</definedName>
    <definedName name="D_2">#N/A</definedName>
    <definedName name="D_3">#N/A</definedName>
    <definedName name="D7H">[17]EQUIPOS!$I$9</definedName>
    <definedName name="D8K">[17]EQUIPOS!$I$8</definedName>
    <definedName name="d8r">'[15]Listado Equipos a utilizar'!#REF!</definedName>
    <definedName name="D8T">'[19]Resumen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l">#REF!</definedName>
    <definedName name="demo">#REF!</definedName>
    <definedName name="DERRCEMBLANCO">#REF!</definedName>
    <definedName name="DERRCEMGRIS">#REF!</definedName>
    <definedName name="Derretido_Blanco">[16]Insumos!$B$50:$D$50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sagüe_de_piso_de_2______INST.">[7]Insumos!#REF!</definedName>
    <definedName name="Desagüe_de_techo_de_3">[7]Insumos!#REF!</definedName>
    <definedName name="Desagüe_de_techo_de_4">[7]Insumos!#REF!</definedName>
    <definedName name="DESAGUEBANERA">#REF!</definedName>
    <definedName name="DESAGUEDOBLEFRE">#REF!</definedName>
    <definedName name="DESCRIPCION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">#REF!</definedName>
    <definedName name="DESP24">[12]Ana!$F$3809</definedName>
    <definedName name="DESP34">[12]Ana!$F$3819</definedName>
    <definedName name="DESP44">[12]Ana!$F$3829</definedName>
    <definedName name="DESP46">#REF!</definedName>
    <definedName name="DESPISO2CONTRA">#REF!</definedName>
    <definedName name="DESPLU3">[12]Ana!$F$352</definedName>
    <definedName name="DESPLU4">[12]Ana!$F$359</definedName>
    <definedName name="desvi">#REF!</definedName>
    <definedName name="desvii">#REF!</definedName>
    <definedName name="desviii">#REF!</definedName>
    <definedName name="desviiii">#REF!</definedName>
    <definedName name="DFC">'[34]V.Tierras A'!$H$17</definedName>
    <definedName name="dia.ayud.equip">'[14]Analisis Unitarios'!$F$16</definedName>
    <definedName name="dia.bomba">'[14]Analisis Unitarios'!$F$51</definedName>
    <definedName name="dia.cadenero">'[14]Analisis Unitarios'!$F$19</definedName>
    <definedName name="dia.camion.distrib">'[14]Analisis Unitarios'!$F$59</definedName>
    <definedName name="dia.capataz">'[14]Analisis Unitarios'!$F$10</definedName>
    <definedName name="dia.chofer.liv">'[14]Analisis Unitarios'!$F$21</definedName>
    <definedName name="dia.distribuidor.agreg">'[14]Analisis Unitarios'!$F$62</definedName>
    <definedName name="dia.nivelador">'[14]Analisis Unitarios'!$F$18</definedName>
    <definedName name="dia.obrero">'[14]Analisis Unitarios'!$F$14</definedName>
    <definedName name="dia.obrero.1ra">#REF!</definedName>
    <definedName name="dia.operador">'[14]Analisis Unitarios'!$F$15</definedName>
    <definedName name="dia.tec.1ra">'[14]Analisis Unitarios'!$F$12</definedName>
    <definedName name="dia.tec.esp">#REF!</definedName>
    <definedName name="dia.topografo">'[14]Analisis Unitarios'!$F$17</definedName>
    <definedName name="dia.trompo.lig">'[14]Analisis Unitarios'!$F$54</definedName>
    <definedName name="diames">#REF!</definedName>
    <definedName name="Diesel">[7]Insumos!#REF!</definedName>
    <definedName name="DISTAGUAYMOCONTRA">#REF!</definedName>
    <definedName name="distribuidor">'[15]Listado Equipos a utilizar'!$I$12</definedName>
    <definedName name="DIVISA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'[19]Resumen Precio Equipos'!$C$27</definedName>
    <definedName name="DUCHAFRIAHG">[12]Ana!$F$3862</definedName>
    <definedName name="DUCHAPVC">#REF!</definedName>
    <definedName name="DUCHAPVCCPVC">#REF!</definedName>
    <definedName name="dulce">#REF!</definedName>
    <definedName name="dur">#REF!</definedName>
    <definedName name="DYNACA25">[17]EQUIPOS!$I$13</definedName>
    <definedName name="E">#REF!</definedName>
    <definedName name="e214bft">'[15]Listado Equipos a utilizar'!#REF!</definedName>
    <definedName name="e320b">'[15]Listado Equipos a utilizar'!#REF!</definedName>
    <definedName name="elementoHormigón">[35]Hormigón!$A:$K</definedName>
    <definedName name="EMERGE" hidden="1">'[20]ANALISIS STO DGO'!#REF!</definedName>
    <definedName name="EMERGENCY" hidden="1">'[20]ANALISIS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[12]Ana!$F$387</definedName>
    <definedName name="EMPEXTMA">[12]Ana!$F$407</definedName>
    <definedName name="EMPINTCONACEROYMALLACONTRA">#REF!</definedName>
    <definedName name="EMPINTMA">[12]Ana!$F$399</definedName>
    <definedName name="EMPPULSCOL">[12]Ana!$F$438</definedName>
    <definedName name="EMPRAS">[12]Ana!$F$415</definedName>
    <definedName name="EMPRUS">[12]Ana!$F$430</definedName>
    <definedName name="EMPTECHO">[12]Ana!$F$423</definedName>
    <definedName name="Encache">[17]OBRAMANO!$F$43</definedName>
    <definedName name="encai">#REF!</definedName>
    <definedName name="encaii">#REF!</definedName>
    <definedName name="encaiii">#REF!</definedName>
    <definedName name="encaiiii">#REF!</definedName>
    <definedName name="eqacero">'[15]Listado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es_Granito_Fondo_Blanco____Incl._H_y_C_H">[7]Insumos!#REF!</definedName>
    <definedName name="escari">#REF!</definedName>
    <definedName name="escarii">#REF!</definedName>
    <definedName name="escariii">#REF!</definedName>
    <definedName name="escariiii">#REF!</definedName>
    <definedName name="ESCGRA23B">[12]Ana!$F$467</definedName>
    <definedName name="ESCGRA23C">[12]Ana!$F$473</definedName>
    <definedName name="ESCGRA23G">[12]Ana!$F$479</definedName>
    <definedName name="ESCGRABOTB">[12]Ana!$F$485</definedName>
    <definedName name="ESCGRABOTC">[12]Ana!$F$491</definedName>
    <definedName name="ESCMARAGLPR">'[36]analisis unitarios'!#REF!</definedName>
    <definedName name="escobillones">'[15]Listado Equipos a utilizar'!#REF!</definedName>
    <definedName name="ESCSUPCHAB">#REF!</definedName>
    <definedName name="ESCSUPCHAC">[12]Ana!$F$509</definedName>
    <definedName name="ESCVIBB">[12]Ana!$F$515</definedName>
    <definedName name="ESCVIBC">[12]Ana!$F$521</definedName>
    <definedName name="ESCVIBG">[12]Ana!$F$527</definedName>
    <definedName name="Eslingas">#REF!</definedName>
    <definedName name="Eslingas_2">#N/A</definedName>
    <definedName name="Eslingas_3">#N/A</definedName>
    <definedName name="Estopa">[16]Insumos!$B$67:$D$67</definedName>
    <definedName name="ESTRIA">[12]Ana!$F$448</definedName>
    <definedName name="ESTRUCTMET">#REF!</definedName>
    <definedName name="ex320b">'[15]Listado Equipos a utilizar'!#REF!</definedName>
    <definedName name="exc.car.equipo.3m">'[14]Analisis Unitarios'!$E$545</definedName>
    <definedName name="exc.carguio.equipo.45m">'[14]Analisis Unitarios'!$E$546</definedName>
    <definedName name="exc.equipo.4.5m">'[14]Analisis Unitarios'!$E$543</definedName>
    <definedName name="exc.motoniveladora">'[14]Analisis Unitarios'!$E$511</definedName>
    <definedName name="ExC_003">#REF!</definedName>
    <definedName name="ExC_004">#REF!</definedName>
    <definedName name="EXC_NO_CLASIF">#REF!</definedName>
    <definedName name="Excavación_Tierra___AM">[16]Insumos!$B$134:$D$134</definedName>
    <definedName name="excavadora">'[15]Listado Equipos a utilizar'!#REF!</definedName>
    <definedName name="excavadora235">[17]EQUIPOS!$I$16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'[22]Mano de Obra'!$D$556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FAB_10">#REF!</definedName>
    <definedName name="FAB_35">#REF!</definedName>
    <definedName name="fac.esp.gra">#REF!</definedName>
    <definedName name="Fac.optimi.asfalto">'[14]Analisis Unitarios'!$K$19</definedName>
    <definedName name="Fac.optimi.mov.tierr">'[14]Analisis Unitarios'!$K$15</definedName>
    <definedName name="Fac.optimi.obras.arte">#REF!</definedName>
    <definedName name="fact">[37]Presup!#REF!</definedName>
    <definedName name="FactOdeMVarias">[38]INSUMOS!#REF!</definedName>
    <definedName name="factor">#REF!</definedName>
    <definedName name="FactorElectricidad">[38]INSUMOS!#REF!</definedName>
    <definedName name="FactorHerreria">[38]INSUMOS!$B$7</definedName>
    <definedName name="FactorOdeMElect">[38]INSUMOS!#REF!</definedName>
    <definedName name="FactorOdeMPeonAlbCarp">[38]INSUMOS!#REF!</definedName>
    <definedName name="FactorOdeMPlomeria">[38]INSUMOS!#REF!</definedName>
    <definedName name="FactorOdeMVarias">[38]INSUMOS!#REF!</definedName>
    <definedName name="FactorPeonesAlbCarp">[38]INSUMOS!#REF!</definedName>
    <definedName name="FactorPlomeria">[38]INSUMOS!#REF!</definedName>
    <definedName name="FALLEBA10">#REF!</definedName>
    <definedName name="FALLEBA6">#REF!</definedName>
    <definedName name="fcs">#REF!</definedName>
    <definedName name="fct">[37]Presup!#REF!</definedName>
    <definedName name="fdcementogris">'[28]Analisis Unit. '!$F$34</definedName>
    <definedName name="FE">'[39]mov. tierra'!$D$28</definedName>
    <definedName name="FEa">'[40]V.Tierras A'!$D$9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[12]Ana!$F$5355</definedName>
    <definedName name="FINOTECHOINCL">[12]Ana!$F$5361</definedName>
    <definedName name="FINOTECHOPLA">[12]Ana!$F$5367</definedName>
    <definedName name="FLUXOMETROINODORO">#REF!</definedName>
    <definedName name="FLUXOMETROORINAL">#REF!</definedName>
    <definedName name="fmo">#REF!</definedName>
    <definedName name="fmos">#REF!</definedName>
    <definedName name="FORMALETA">#REF!</definedName>
    <definedName name="FR">[8]A!#REF!</definedName>
    <definedName name="FRAGUA">[12]Ana!$F$371</definedName>
    <definedName name="FREG1HG">[12]Ana!$F$3918</definedName>
    <definedName name="FREG1PVCCPVC">#REF!</definedName>
    <definedName name="FREG2HG">[12]Ana!$F$3890</definedName>
    <definedName name="FREG2PVCCPVC">#REF!</definedName>
    <definedName name="FREGDOBLE">#REF!</definedName>
    <definedName name="FREGRADERODOBLE">#REF!</definedName>
    <definedName name="FZ">#REF!</definedName>
    <definedName name="gabinetesandiroba">[41]INSUMOS!$F$303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">#REF!</definedName>
    <definedName name="GASOIL">#REF!</definedName>
    <definedName name="GASOLINA">[12]Ins!$E$582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[17]MATERIALES!$G$32</definedName>
    <definedName name="GFGFF" hidden="1">#REF!</definedName>
    <definedName name="GFSG" hidden="1">#REF!</definedName>
    <definedName name="glagua">'[28]Analisis Unit. '!$F$43</definedName>
    <definedName name="glpintura">'[28]Analisis Unit. '!$F$49</definedName>
    <definedName name="GOTEROCOL">[12]Ana!$F$453</definedName>
    <definedName name="GOTERORAN">[12]Ana!$F$458</definedName>
    <definedName name="GRAA_LAV_CLASIF">'[21]MATERIALES LISTADO'!$D$10</definedName>
    <definedName name="GRADER12G">[17]EQUIPOS!$I$11</definedName>
    <definedName name="graderm">'[15]Listado Equipos a utilizar'!#REF!</definedName>
    <definedName name="GRAVA">#REF!</definedName>
    <definedName name="Grava_de_1_2__3_4__Clasificada">[7]Insumos!#REF!</definedName>
    <definedName name="GRAVAL">#REF!</definedName>
    <definedName name="Gravilla_1_2__3_16__Clasificada">[7]Insumos!#REF!</definedName>
    <definedName name="Gravilla_de_3_4__3_8__Clasificada">[7]Insumos!#REF!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[12]Ana!$F$542</definedName>
    <definedName name="HAANT4015180238">[12]Ana!$F$546</definedName>
    <definedName name="HAANT4015210238">[12]Ana!$F$550</definedName>
    <definedName name="HAANT4015240238">#REF!</definedName>
    <definedName name="HACOL20201244041238A20LIG">[12]Ana!$F$579</definedName>
    <definedName name="HACOL20201244041238A20MANO">[12]Ana!$F$583</definedName>
    <definedName name="HACOL20201244043814A20LIG">[12]Ana!$F$570</definedName>
    <definedName name="HACOL20201244043814A20MANO">[12]Ana!$F$574</definedName>
    <definedName name="HACOL2020180404122538A20">[12]Ana!$F$705</definedName>
    <definedName name="HACOL20201804041238A20">[12]Ana!$F$700</definedName>
    <definedName name="HACOL2020180604122538A20">[12]Ana!$F$715</definedName>
    <definedName name="HACOL20201806041238A20">[12]Ana!$F$710</definedName>
    <definedName name="HACOL20301244041238A20LIG">[12]Ana!$F$596</definedName>
    <definedName name="HACOL20301244041238A20MANO">[12]Ana!$F$600</definedName>
    <definedName name="HACOL2030180604122538A20">[12]Ana!$F$733</definedName>
    <definedName name="HACOL20301806041238A20">[12]Ana!$F$728</definedName>
    <definedName name="HACOL2040CISTCONTRA">#REF!</definedName>
    <definedName name="HACOL2040PORTCISTCONTRA">#REF!</definedName>
    <definedName name="HACOL30301244081238A20LIG">[12]Ana!$F$613</definedName>
    <definedName name="HACOL30301244081238A20MANO">[12]Ana!$F$617</definedName>
    <definedName name="HACOL3030180408122538A30">[12]Ana!$F$766</definedName>
    <definedName name="HACOL3030180408122538A30PORT">[12]Ana!$F$771</definedName>
    <definedName name="HACOL30301804081238A30">[12]Ana!$F$756</definedName>
    <definedName name="HACOL30301804081238A30PORT">[12]Ana!$F$761</definedName>
    <definedName name="HACOL3030180608122538A30">[12]Ana!$F$788</definedName>
    <definedName name="HACOL3030180608122538A30PORT">[12]Ana!$F$793</definedName>
    <definedName name="HACOL30301806081238A30">[12]Ana!$F$777</definedName>
    <definedName name="HACOL30301806081238A30PORT">[12]Ana!$F$782</definedName>
    <definedName name="HACOL30302104043438A30">[12]Ana!$F$949</definedName>
    <definedName name="HACOL30302104043438A30PORT">[12]Ana!$F$954</definedName>
    <definedName name="HACOL30302106043438A30">[12]Ana!$F$960</definedName>
    <definedName name="HACOL30302106043438A30PORT">[12]Ana!$F$965</definedName>
    <definedName name="HACOL30302404043438A30">[12]Ana!$F$1121</definedName>
    <definedName name="HACOL30302404043438A30PORT">[12]Ana!$F$1126</definedName>
    <definedName name="HACOL30302406043438A30">[12]Ana!$F$1132</definedName>
    <definedName name="HACOL30302406043438A30PORT">[12]Ana!$F$1137</definedName>
    <definedName name="HACOL30401244043438A30LIG">[12]Ana!$F$630</definedName>
    <definedName name="HACOL30401244043438A30MANO">[12]Ana!$F$634</definedName>
    <definedName name="HACOL30401804043438A30">[12]Ana!$F$806</definedName>
    <definedName name="HACOL30401804043438A30PORT">[12]Ana!$F$811</definedName>
    <definedName name="HACOL30401806043438A30">[12]Ana!$F$817</definedName>
    <definedName name="HACOL30401806043438A30PORT">[12]Ana!$F$822</definedName>
    <definedName name="HACOL30402104043438A30">[12]Ana!$F$978</definedName>
    <definedName name="HACOL30402104043438A30PORT">[12]Ana!$F$983</definedName>
    <definedName name="HACOL30402106043438A30">[12]Ana!$F$989</definedName>
    <definedName name="HACOL30402106043438A30PORT">[12]Ana!$F$994</definedName>
    <definedName name="HACOL30402404043438A30">[12]Ana!$F$1150</definedName>
    <definedName name="HACOL30402404043438A30PORT">[12]Ana!$F$1155</definedName>
    <definedName name="HACOL30402406043438A30">[12]Ana!$F$1161</definedName>
    <definedName name="HACOL30402406043438A30PORT">[12]Ana!$F$1166</definedName>
    <definedName name="HACOL3040ENTRADAESTECONTRA">#REF!</definedName>
    <definedName name="HACOL40401244041243438A20LIG">[12]Ana!$F$648</definedName>
    <definedName name="HACOL40401244041243438A20MANO">[12]Ana!$F$652</definedName>
    <definedName name="HACOL4040180404124342538A20">[12]Ana!$F$847</definedName>
    <definedName name="HACOL4040180404124342538A20PORT">[12]Ana!$F$852</definedName>
    <definedName name="HACOL40401804041243438A20">[12]Ana!$F$836</definedName>
    <definedName name="HACOL40401804041243438A20PORT">[12]Ana!$F$841</definedName>
    <definedName name="HACOL4040180604124342538A30">[12]Ana!$F$871</definedName>
    <definedName name="HACOL4040180604124342538A30PORT">[12]Ana!$F$876</definedName>
    <definedName name="HACOL40401806041243438A30">[12]Ana!$F$859</definedName>
    <definedName name="HACOL40401806041243438A30PORT">[12]Ana!$F$864</definedName>
    <definedName name="HACOL4040210404122543438A20">[12]Ana!$F$1019</definedName>
    <definedName name="HACOL4040210404122543438A20PORT">[12]Ana!$F$1024</definedName>
    <definedName name="HACOL40402104041243438A20">[12]Ana!$F$1008</definedName>
    <definedName name="HACOL40402104041243438A20PORT">[12]Ana!$F$1013</definedName>
    <definedName name="HACOL4040210604122543438A30">[12]Ana!$F$1043</definedName>
    <definedName name="HACOL4040210604122543438A30PORT">[12]Ana!$F$1048</definedName>
    <definedName name="HACOL40402106041243438A30">[12]Ana!$F$1031</definedName>
    <definedName name="HACOL40402106041243438A30PORT">[12]Ana!$F$1036</definedName>
    <definedName name="HACOL4040240404122543438A20">[12]Ana!$F$1191</definedName>
    <definedName name="HACOL4040240404122543438A20PORT">[12]Ana!$F$1196</definedName>
    <definedName name="HACOL40402404041243438A20">[12]Ana!$F$1180</definedName>
    <definedName name="HACOL40402404041243438A20PORT">[12]Ana!$F$1185</definedName>
    <definedName name="HACOL4040240604122543438A30">[12]Ana!$F$1215</definedName>
    <definedName name="HACOL4040240604122543438A30PORT">[12]Ana!$F$1220</definedName>
    <definedName name="HACOL40402406041243438A30">[12]Ana!$F$1203</definedName>
    <definedName name="HACOL40402406041243438A30PORT">[12]Ana!$F$1208</definedName>
    <definedName name="HACOL5050124404344138A20LIG">[12]Ana!$F$666</definedName>
    <definedName name="HACOL5050124404344138A20MANO">[12]Ana!$F$670</definedName>
    <definedName name="HACOL5050180404344138A20">[12]Ana!$F$890</definedName>
    <definedName name="HACOL5050180404344138A20PORT">[12]Ana!$F$895</definedName>
    <definedName name="HACOL5050180604344138A20">[12]Ana!$F$902</definedName>
    <definedName name="HACOL5050180604344138A20PORT">[12]Ana!$F$907</definedName>
    <definedName name="HACOL5050210404344138A20">[12]Ana!$F$1062</definedName>
    <definedName name="HACOL5050210404344138A20PORT">[12]Ana!$F$1067</definedName>
    <definedName name="HACOL5050210604344138A20">[12]Ana!$F$1074</definedName>
    <definedName name="HACOL5050210604344138A20PORT">[12]Ana!$F$1079</definedName>
    <definedName name="HACOL5050240404344138A20">[12]Ana!$F$1234</definedName>
    <definedName name="HACOL5050240404344138A20PORT">[12]Ana!$F$1239</definedName>
    <definedName name="HACOL5050240604344138A20">[12]Ana!$F$1246</definedName>
    <definedName name="HACOL5050240604344138A20PORT">[12]Ana!$F$1251</definedName>
    <definedName name="HACOL60601244012138A20LIG">[12]Ana!$F$683</definedName>
    <definedName name="HACOL60601244012138A20MANO">[12]Ana!$F$687</definedName>
    <definedName name="HACOL60601804012138A20">[12]Ana!$F$920</definedName>
    <definedName name="HACOL60601804012138A30PORT">[12]Ana!$F$925</definedName>
    <definedName name="HACOL60601806012138A30">[12]Ana!$F$931</definedName>
    <definedName name="HACOL60601806012138A30PORT">[12]Ana!$F$936</definedName>
    <definedName name="HACOL60602104012138A20">[12]Ana!$F$1092</definedName>
    <definedName name="HACOL60602104012138A30PORT">[12]Ana!$F$1097</definedName>
    <definedName name="HACOL60602106012138A30">[12]Ana!$F$1103</definedName>
    <definedName name="HACOL60602106012138A30PORT">[12]Ana!$F$1108</definedName>
    <definedName name="HACOL60602404012138A20">[12]Ana!$F$1264</definedName>
    <definedName name="HACOL60602404012138A20PORT">[12]Ana!$F$1269</definedName>
    <definedName name="HACOL60602406012138A20">[12]Ana!$F$1275</definedName>
    <definedName name="HACOL60602406012138A20PORT">[12]Ana!$F$1280</definedName>
    <definedName name="HACOLA15201244043814A20LIG">[12]Ana!$F$1295</definedName>
    <definedName name="HACOLA15201244043814A20MANO">[12]Ana!$F$1307</definedName>
    <definedName name="HACOLA15201244043838A20LIG">#REF!</definedName>
    <definedName name="HACOLA15201244043838A20MANO">#REF!</definedName>
    <definedName name="HACOLA20201244043814A20LIG">[12]Ana!$F$1343</definedName>
    <definedName name="HACOLA20201244043814A20MANO">[12]Ana!$F$1355</definedName>
    <definedName name="HADIN10201244023821214A20LIG">[12]Ana!$F$1371</definedName>
    <definedName name="HADIN10201244023821214A20MANO">[12]Ana!$F$1384</definedName>
    <definedName name="HADIN10201804023821214A20">[12]Ana!$F$1473</definedName>
    <definedName name="HADIN15201244023831214A20LIG">[12]Ana!$F$1397</definedName>
    <definedName name="HADIN15201244023831214A20MANO">[12]Ana!$F$1410</definedName>
    <definedName name="HADIN15201244023831238A20LIG">#REF!</definedName>
    <definedName name="HADIN15201244023831238A20MANO">#REF!</definedName>
    <definedName name="HADIN15201804023831214A20">[12]Ana!$F$1486</definedName>
    <definedName name="HADIN20201244023831238A20LIG">[12]Ana!$F$1448</definedName>
    <definedName name="HADIN20201244023831238A20MANO">[12]Ana!$F$1460</definedName>
    <definedName name="HADIN20201804023831238A20">[12]Ana!$F$1498</definedName>
    <definedName name="hai">#REF!</definedName>
    <definedName name="haii">#REF!</definedName>
    <definedName name="haiii">#REF!</definedName>
    <definedName name="haiiii">#REF!</definedName>
    <definedName name="HALOS10124403825A25LIGW">[12]Ana!$F$1517</definedName>
    <definedName name="HALOS101244038A25LIGW">[12]Ana!$F$1513</definedName>
    <definedName name="HALOS10124603825A25LIGW">[12]Ana!$F$1527</definedName>
    <definedName name="HALOS101246038A25LIGW">[12]Ana!$F$1522</definedName>
    <definedName name="HALOS10180403825A25">[12]Ana!$F$1569</definedName>
    <definedName name="HALOS101804038A25">[12]Ana!$F$1565</definedName>
    <definedName name="HALOS10180603825A25">[12]Ana!$F$1579</definedName>
    <definedName name="HALOS101806038A25">[12]Ana!$F$1574</definedName>
    <definedName name="HALOS12124403825A25LIGW">[12]Ana!$F$1543</definedName>
    <definedName name="HALOS121244038A25LIGW">[12]Ana!$F$1539</definedName>
    <definedName name="HALOS12124603825A25LIGW">[12]Ana!$F$1553</definedName>
    <definedName name="HALOS121246038A25LIGW">[12]Ana!$F$1548</definedName>
    <definedName name="HALOS12180403825A25">[12]Ana!$F$1595</definedName>
    <definedName name="HALOS121804038A25">[12]Ana!$F$1591</definedName>
    <definedName name="HALOS12180603825A25">[12]Ana!$F$1605</definedName>
    <definedName name="HALOS121806038A25">[12]Ana!$F$1600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[12]Ana!$F$1625</definedName>
    <definedName name="HAMUR151804038A20X202CAR">[12]Ana!$F$1621</definedName>
    <definedName name="HAMUR15180603825A20X202CAR">[12]Ana!$F$1635</definedName>
    <definedName name="HAMUR151806038A20X202CAR">[12]Ana!$F$1630</definedName>
    <definedName name="HAMUR15210403825A20X202CAR">[12]Ana!$F$1652</definedName>
    <definedName name="HAMUR152104038A20X202CAR">[12]Ana!$F$1648</definedName>
    <definedName name="HAMUR15210603825A20X202CAR">[12]Ana!$F$1662</definedName>
    <definedName name="HAMUR152106038A20X202CAR">[12]Ana!$F$1657</definedName>
    <definedName name="HAMUR15240403825A20X202CAR">[12]Ana!$F$1679</definedName>
    <definedName name="HAMUR152404038A20X202CAR">[12]Ana!$F$1675</definedName>
    <definedName name="HAMUR15240603825A20X202CAR">[12]Ana!$F$1689</definedName>
    <definedName name="HAMUR152406038A20X202CAR">[12]Ana!$F$1684</definedName>
    <definedName name="HAMUR20180403825A20X202CAR">[12]Ana!$F$1706</definedName>
    <definedName name="HAMUR201804038A20X202CAR">[12]Ana!$F$1702</definedName>
    <definedName name="HAMUR20180603825A20X202CAR">[12]Ana!$F$1716</definedName>
    <definedName name="HAMUR201806038A20X202CAR">[12]Ana!$F$1711</definedName>
    <definedName name="HAMUR20210401225A10X102CAR">[12]Ana!$F$1760</definedName>
    <definedName name="HAMUR20210401225A20X202CAR">[12]Ana!$F$1787</definedName>
    <definedName name="HAMUR202104012A10X102CAR">[12]Ana!$F$1756</definedName>
    <definedName name="HAMUR202104012A20X202CAR">[12]Ana!$F$1783</definedName>
    <definedName name="HAMUR20210403825A20X202CAR">[12]Ana!$F$1733</definedName>
    <definedName name="HAMUR202104038A20X202CAR">[12]Ana!$F$1729</definedName>
    <definedName name="HAMUR20210601225A10X102CAR">[12]Ana!$F$1770</definedName>
    <definedName name="HAMUR20210601225A20X202CAR">[12]Ana!$F$1797</definedName>
    <definedName name="HAMUR202106012A10X102CAR">[12]Ana!$F$1765</definedName>
    <definedName name="HAMUR202106012A20X202CAR">[12]Ana!$F$1792</definedName>
    <definedName name="HAMUR20210603825A20X202CAR">[12]Ana!$F$1743</definedName>
    <definedName name="HAMUR202106038A20X202CAR">[12]Ana!$F$1738</definedName>
    <definedName name="HAMUR20240401225A10X102CAR">[12]Ana!$F$1814</definedName>
    <definedName name="HAMUR20240401225A20X202CAR">[12]Ana!$F$1841</definedName>
    <definedName name="HAMUR202404012A10X102CAR">[12]Ana!$F$1810</definedName>
    <definedName name="HAMUR202404012A20X202CAR">[12]Ana!$F$1837</definedName>
    <definedName name="HAMUR20240601225A10X102CAR">[12]Ana!$F$1824</definedName>
    <definedName name="HAMUR20240601225A20X202CAR">[12]Ana!$F$1851</definedName>
    <definedName name="HAMUR202406012A10X102CAR">[12]Ana!$F$1819</definedName>
    <definedName name="HAMUR202406012A20X202CAR">[12]Ana!$F$1846</definedName>
    <definedName name="HAPEDCONTRA">#REF!</definedName>
    <definedName name="HAPISO38A20AD124ESP10">[12]Ana!$F$4643</definedName>
    <definedName name="HAPISO38A20AD124ESP12">[12]Ana!$F$4652</definedName>
    <definedName name="HAPISO38A20AD124ESP15">[12]Ana!$F$4661</definedName>
    <definedName name="HAPISO38A20AD124ESP20">[12]Ana!$F$4670</definedName>
    <definedName name="HAPISO38A20AD140ESP10">[12]Ana!$F$4679</definedName>
    <definedName name="HAPISO38A20AD140ESP12">[12]Ana!$F$4688</definedName>
    <definedName name="HAPISO38A20AD140ESP15">[12]Ana!$F$4697</definedName>
    <definedName name="HAPISO38A20AD140ESP20">[12]Ana!$F$4706</definedName>
    <definedName name="HAPISO38A20AD180ESP10">[12]Ana!$F$4715</definedName>
    <definedName name="HAPISO38A20AD180ESP12">[12]Ana!$F$4724</definedName>
    <definedName name="HAPISO38A20AD180ESP15">[12]Ana!$F$4733</definedName>
    <definedName name="HAPISO38A20AD180ESP20">[12]Ana!$F$4742</definedName>
    <definedName name="HAPISO38A20AD210ESP10">[12]Ana!$F$4751</definedName>
    <definedName name="HAPISO38A20AD210ESP12">[12]Ana!$F$4760</definedName>
    <definedName name="HAPISO38A20AD210ESP15">[12]Ana!$F$4769</definedName>
    <definedName name="HAPISO38A20AD210ESP20">[12]Ana!$F$4778</definedName>
    <definedName name="HARAMPA12124401225A2038A20LIGWIN">[12]Ana!$F$1871</definedName>
    <definedName name="HARAMPA12124401225A2038A20MANO">[12]Ana!$F$1890</definedName>
    <definedName name="HARAMPA121244012A2038A20LIGWIN">[12]Ana!$F$1866</definedName>
    <definedName name="HARAMPA121244012A2038A20MANO">[12]Ana!$F$1885</definedName>
    <definedName name="HARAMPA12124601225A2038A20LIGWIN">[12]Ana!$F$1881</definedName>
    <definedName name="HARAMPA12124601225A2038A20MANO">[12]Ana!$F$1901</definedName>
    <definedName name="HARAMPA121246012A2038A20LIGWIN">[12]Ana!$F$1876</definedName>
    <definedName name="HARAMPA121246012A2038A20MANO">[12]Ana!$F$1896</definedName>
    <definedName name="HARAMPA12180401225A2038A20">[12]Ana!$F$1918</definedName>
    <definedName name="HARAMPA121804012A2038A20">[12]Ana!$F$1913</definedName>
    <definedName name="HARAMPA12180601225A2038A20">[12]Ana!$F$1928</definedName>
    <definedName name="HARAMPA121806012A2038A20">[12]Ana!$F$1923</definedName>
    <definedName name="HARAMPA12210401225A2038A20">[12]Ana!$F$1945</definedName>
    <definedName name="HARAMPA122104012A2038A20">[12]Ana!$F$1940</definedName>
    <definedName name="HARAMPA12210601225A2038A20">[12]Ana!$F$1955</definedName>
    <definedName name="HARAMPA122106012A2038A20">[12]Ana!$F$1950</definedName>
    <definedName name="HARAMPA12240401225A2038A20">[12]Ana!$F$1972</definedName>
    <definedName name="HARAMPA122404012A2038A20">[12]Ana!$F$1967</definedName>
    <definedName name="HARAMPA12240601225A2038A20">[12]Ana!$F$1982</definedName>
    <definedName name="HARAMPA122406012A2038A20">[12]Ana!$F$1977</definedName>
    <definedName name="HARAMPAESCCONTRA">#REF!</definedName>
    <definedName name="HARAMPAVEHCONTRA">#REF!</definedName>
    <definedName name="HAVA15201244043814A20LIG">[12]Ana!$F$2494</definedName>
    <definedName name="HAVA15201244043814A20MANO">[12]Ana!$F$2506</definedName>
    <definedName name="HAVA20201244043838A20LIG">[12]Ana!$F$2517</definedName>
    <definedName name="HAVA20201244043838A20MANO">[12]Ana!$F$2528</definedName>
    <definedName name="HAVABARANDACONTRA">#REF!</definedName>
    <definedName name="HAVACORONACISTCONTRA">#REF!</definedName>
    <definedName name="HAVIGA20401244033423838A20LIGWIN">[12]Ana!$F$1998</definedName>
    <definedName name="HAVIGA20401246033423838A20LIGWIN">[12]Ana!$F$2004</definedName>
    <definedName name="HAVIGA20401804033423838A20">[12]Ana!$F$2081</definedName>
    <definedName name="HAVIGA20401804033423838A20POR">[12]Ana!$F$2086</definedName>
    <definedName name="HAVIGA20401806033423838A20">[12]Ana!$F$2092</definedName>
    <definedName name="HAVIGA20401806033423838A20POR">[12]Ana!$F$2098</definedName>
    <definedName name="HAVIGA20402104033423838A20">[12]Ana!$F$2218</definedName>
    <definedName name="HAVIGA20402104033423838A20POR">[12]Ana!$F$2223</definedName>
    <definedName name="HAVIGA20402106033423838A20">[12]Ana!$F$2229</definedName>
    <definedName name="HAVIGA20402106033423838A20POR">[12]Ana!$F$2235</definedName>
    <definedName name="HAVIGA20402404033423838A20">[12]Ana!$F$2355</definedName>
    <definedName name="HAVIGA20402404033423838A20POR">[12]Ana!$F$2360</definedName>
    <definedName name="HAVIGA20402406033423838A20">[12]Ana!$F$2366</definedName>
    <definedName name="HAVIGA20402406033423838A20POR">[12]Ana!$F$2372</definedName>
    <definedName name="HAVIGA25501244043423838A25LIGWIN">[12]Ana!$F$2017</definedName>
    <definedName name="HAVIGA25501246043423838A25LIGWIN">[12]Ana!$F$2023</definedName>
    <definedName name="HAVIGA25501804043423838A25">[12]Ana!$F$2111</definedName>
    <definedName name="HAVIGA25501804043423838A25POR">[12]Ana!$F$2116</definedName>
    <definedName name="HAVIGA25501806043423838A25">[12]Ana!$F$2122</definedName>
    <definedName name="HAVIGA25501806043423838A25POR">[12]Ana!$F$2128</definedName>
    <definedName name="HAVIGA25502104043423838A25">[12]Ana!$F$2248</definedName>
    <definedName name="HAVIGA25502104043423838A25POR">[12]Ana!$F$2253</definedName>
    <definedName name="HAVIGA25502106043423838A25">[12]Ana!$F$2259</definedName>
    <definedName name="HAVIGA25502106043423838A25POR">[12]Ana!$F$2265</definedName>
    <definedName name="HAVIGA25502404043423838A25">[12]Ana!$F$2385</definedName>
    <definedName name="HAVIGA25502404043423838A25POR">[12]Ana!$F$2390</definedName>
    <definedName name="HAVIGA25502406043423838A25">[12]Ana!$F$2396</definedName>
    <definedName name="HAVIGA25502406043423838A25POR">[12]Ana!$F$2402</definedName>
    <definedName name="HAVIGA3060124404123838A25LIGWIN">[12]Ana!$F$2036</definedName>
    <definedName name="HAVIGA3060124604123838A25LIGWIN">[12]Ana!$F$2042</definedName>
    <definedName name="HAVIGA3060180404123838A25">[12]Ana!$F$2141</definedName>
    <definedName name="HAVIGA3060180404123838A25POR">[12]Ana!$F$2146</definedName>
    <definedName name="HAVIGA3060180604123838A25">[12]Ana!$F$2152</definedName>
    <definedName name="HAVIGA3060180604123838A25POR">[12]Ana!$F$2158</definedName>
    <definedName name="HAVIGA3060210404123838A25">[12]Ana!$F$2278</definedName>
    <definedName name="HAVIGA3060210404123838A25POR">[12]Ana!$F$2283</definedName>
    <definedName name="HAVIGA3060210604123838A25">[12]Ana!$F$2289</definedName>
    <definedName name="HAVIGA3060210604123838A25POR">[12]Ana!$F$2295</definedName>
    <definedName name="HAVIGA3060240404123838A25">[12]Ana!$F$2415</definedName>
    <definedName name="HAVIGA3060240404123838A25POR">[12]Ana!$F$2420</definedName>
    <definedName name="HAVIGA3060240604123838A25">[12]Ana!$F$2426</definedName>
    <definedName name="HAVIGA3060240604123838A25POR">[12]Ana!$F$2432</definedName>
    <definedName name="HAVIGA408012440512122538A25LIGWIN">[12]Ana!$F$2061</definedName>
    <definedName name="HAVIGA4080124405121238A25LIGWIN">[12]Ana!$F$2056</definedName>
    <definedName name="HAVIGA4080124605121238A25LIGWIN">[12]Ana!$F$2068</definedName>
    <definedName name="HAVIGA4080180405121238A25">[12]Ana!$F$2172</definedName>
    <definedName name="HAVIGA4080180405121238A25POR">[12]Ana!$F$2177</definedName>
    <definedName name="HAVIGA408018060512122538A25">[12]Ana!$F$2198</definedName>
    <definedName name="HAVIGA408018060512122538A25POR">[12]Ana!$F$2205</definedName>
    <definedName name="HAVIGA4080180605121238A25">[12]Ana!$F$2184</definedName>
    <definedName name="HAVIGA4080180605121238A25POR">[12]Ana!$F$2191</definedName>
    <definedName name="HAVIGA4080210405121238A25">[12]Ana!$F$2309</definedName>
    <definedName name="HAVIGA4080210405121238A25por">[12]Ana!$F$2314</definedName>
    <definedName name="HAVIGA408021060512122538A25">[12]Ana!$F$2335</definedName>
    <definedName name="HAVIGA408021060512122538A25POR">[12]Ana!$F$2342</definedName>
    <definedName name="HAVIGA4080210605121238A25">[12]Ana!$F$2321</definedName>
    <definedName name="HAVIGA4080210605121238A25POR">[12]Ana!$F$2328</definedName>
    <definedName name="HAVIGA4080240405121238A25">[12]Ana!$F$2446</definedName>
    <definedName name="HAVIGA4080240405121238A25POR">[12]Ana!$F$2451</definedName>
    <definedName name="HAVIGA408024060512122538A25">[12]Ana!$F$2472</definedName>
    <definedName name="HAVIGA408024060512122538A25PORT">[12]Ana!$F$2479</definedName>
    <definedName name="HAVIGA4080240605121238A25">[12]Ana!$F$2458</definedName>
    <definedName name="HAVIGA4080240605121238A25POR">[12]Ana!$F$2465</definedName>
    <definedName name="HAVPORTCISTCONTRA">#REF!</definedName>
    <definedName name="HAVRIOSTPONDCONTRA">#REF!</definedName>
    <definedName name="HAVUE4010124402383825A20LIGWIN">[12]Ana!$F$2547</definedName>
    <definedName name="HAVUE40101244023838A20LIGWIN">[12]Ana!$F$2543</definedName>
    <definedName name="HAVUE4010124602383825A20LIGWIN">[12]Ana!$F$2557</definedName>
    <definedName name="HAVUE40101246023838A20LIGWIN">[12]Ana!$F$2552</definedName>
    <definedName name="HAVUE4010180402383825A20">[12]Ana!$F$2599</definedName>
    <definedName name="HAVUE40101804023838A20">[12]Ana!$F$2595</definedName>
    <definedName name="HAVUE40101806023838A20">[12]Ana!$F$2604</definedName>
    <definedName name="HAVUE4012124402383825A20LIGWIN">[12]Ana!$F$2573</definedName>
    <definedName name="HAVUE40121244023838A20LIGWIN">[12]Ana!$F$2569</definedName>
    <definedName name="HAVUE4012124602383825A20LIGWIN">[12]Ana!$F$2583</definedName>
    <definedName name="HAVUE40121246023838A20LIGWIN">[12]Ana!$F$2578</definedName>
    <definedName name="HAVUE4012180402383825A20">[12]Ana!$F$2625</definedName>
    <definedName name="HAVUE40121804023838A20">[12]Ana!$F$2621</definedName>
    <definedName name="HAVUE4012180602383825A20">[12]Ana!$F$2635</definedName>
    <definedName name="HAVUE40121806023838A20">[12]Ana!$F$2630</definedName>
    <definedName name="HAVUELO10CONTRA">#REF!</definedName>
    <definedName name="HAZCH301354081225C634ADLIG">[12]Ana!$F$2652</definedName>
    <definedName name="HAZCH3013540812C634ADLIG">[12]Ana!$F$2645</definedName>
    <definedName name="HAZCH301356081225C634ADLIG">[12]Ana!$F$2666</definedName>
    <definedName name="HAZCH3013560812C634ADLIG">[12]Ana!$F$2659</definedName>
    <definedName name="HAZCH301404081225C634AD">[12]Ana!$F$2708</definedName>
    <definedName name="HAZCH3014040812C634AD">[12]Ana!$F$2701</definedName>
    <definedName name="HAZCH301406081225C634AD">[12]Ana!$F$2722</definedName>
    <definedName name="HAZCH3014060812C634AD">[12]Ana!$F$2715</definedName>
    <definedName name="HAZCH301804081225C634AD">[12]Ana!$F$2764</definedName>
    <definedName name="HAZCH3018040812C634AD">[12]Ana!$F$2757</definedName>
    <definedName name="HAZCH301806081225C634AD">[12]Ana!$F$2778</definedName>
    <definedName name="HAZCH3018060812C634AD">[12]Ana!$F$2771</definedName>
    <definedName name="HAZCH302104081225C634AD">[12]Ana!$F$2820</definedName>
    <definedName name="HAZCH3021040812C634AD">[12]Ana!$F$2813</definedName>
    <definedName name="HAZCH302106081225C634AD">[12]Ana!$F$2834</definedName>
    <definedName name="HAZCH3021060812C634AD">[12]Ana!$F$2827</definedName>
    <definedName name="HAZCH302404081225C634AD">[12]Ana!$F$2876</definedName>
    <definedName name="HAZCH3024040812C634AD">[12]Ana!$F$2869</definedName>
    <definedName name="HAZCH302406081225C634AD">[12]Ana!$F$2890</definedName>
    <definedName name="HAZCH3024060812C634AD">[12]Ana!$F$2883</definedName>
    <definedName name="HAZCH35180401225A15ADC18342CAM">[12]Ana!$F$2935</definedName>
    <definedName name="HAZCH351804012A15ADC18342CAM">[12]Ana!$F$2928</definedName>
    <definedName name="HAZCH35180601225A15ADC18342CAM">[12]Ana!$F$2949</definedName>
    <definedName name="HAZCH351806012A15ADC18342CAM">[12]Ana!$F$2942</definedName>
    <definedName name="HAZCH35210401225A15ADC18342CAM">[12]Ana!$F$2963</definedName>
    <definedName name="HAZCH352104012A15ADC18342CAM">[12]Ana!$F$2956</definedName>
    <definedName name="HAZCH35210601225A15ADC18342CAM">[12]Ana!$F$2977</definedName>
    <definedName name="HAZCH352106012A15ADC18342CAM">[12]Ana!$F$2970</definedName>
    <definedName name="HAZCH35240401225A15ADC18342CAM">[12]Ana!$F$2991</definedName>
    <definedName name="HAZCH352404012A15ADC18342CAM">[12]Ana!$F$2984</definedName>
    <definedName name="HAZCH35240601225A15ADC18342CAM">[12]Ana!$F$3005</definedName>
    <definedName name="HAZCH352406012A15ADC18342CAM">[12]Ana!$F$2998</definedName>
    <definedName name="HAZCH4013540812C634ADLIG">[12]Ana!$F$2673</definedName>
    <definedName name="HAZCH4013560812C634ADLIG">[12]Ana!$F$2680</definedName>
    <definedName name="HAZCH401404081225C634AD">[12]Ana!$F$2736</definedName>
    <definedName name="HAZCH4014040812C634AD">[12]Ana!$F$2729</definedName>
    <definedName name="HAZCH401804081225C634AD">[12]Ana!$F$2792</definedName>
    <definedName name="HAZCH4018040812C634AD">[12]Ana!$F$2785</definedName>
    <definedName name="HAZCH402104081225C634AD">[12]Ana!$F$2848</definedName>
    <definedName name="HAZCH4021040812C634AD">[12]Ana!$F$2841</definedName>
    <definedName name="HAZCH402404081225C634AD">[12]Ana!$F$2904</definedName>
    <definedName name="HAZCH4024040812C634AD">[12]Ana!$F$2897</definedName>
    <definedName name="HAZCH402406081225C634AD">[12]Ana!$F$2918</definedName>
    <definedName name="HAZCH4024060812C634AD">[12]Ana!$F$2911</definedName>
    <definedName name="HAZCH601356081225C634ADLIG">[12]Ana!$F$2694</definedName>
    <definedName name="HAZCH6013560812C634ADLIG">[12]Ana!$F$2687</definedName>
    <definedName name="HAZCH601406081225C634AD">[12]Ana!$F$2750</definedName>
    <definedName name="HAZCH6014060812C634AD">[12]Ana!$F$2743</definedName>
    <definedName name="HAZCH601806081225C634AD">[12]Ana!$F$2806</definedName>
    <definedName name="HAZCH6018060812C634AD">[12]Ana!$F$2799</definedName>
    <definedName name="HAZCH602106081225C634AD">[12]Ana!$F$2862</definedName>
    <definedName name="HAZCH6021060812C634AD">[12]Ana!$F$2855</definedName>
    <definedName name="HAZCPONDCONTRA">#REF!</definedName>
    <definedName name="HAZFOSOCONTRA">#REF!</definedName>
    <definedName name="HAZM201512423838A30LIG">[12]Ana!$F$3035</definedName>
    <definedName name="HAZM301512423838A30LIG">[12]Ana!$F$3041</definedName>
    <definedName name="HAZM302012423838A25LIG">[12]Ana!$F$3053</definedName>
    <definedName name="HAZM302013523838A25LIG">[12]Ana!$F$3014</definedName>
    <definedName name="HAZM302014023838A25">[12]Ana!$F$3074</definedName>
    <definedName name="HAZM30X20180">[12]Ana!$F$3095</definedName>
    <definedName name="HAZM401512423838A30LIG">[12]Ana!$F$3047</definedName>
    <definedName name="HAZM452012433838A25LIG">[12]Ana!$F$3058</definedName>
    <definedName name="HAZM452013533838A25LIG">[12]Ana!$F$3019</definedName>
    <definedName name="HAZM452014033838A25">[12]Ana!$F$3079</definedName>
    <definedName name="HAZM452018033838A25">[12]Ana!$F$3100</definedName>
    <definedName name="HAZM452512433838A25LIG">[12]Ana!$F$3063</definedName>
    <definedName name="HAZM452513533838A25LIG">[12]Ana!$F$3024</definedName>
    <definedName name="HAZM452514033838A25">[12]Ana!$F$3084</definedName>
    <definedName name="HAZM452521033838A25">[12]Ana!$F$3115</definedName>
    <definedName name="HAZM452524033838A25">[12]Ana!$F$3125</definedName>
    <definedName name="HAZM45X25180">[12]Ana!$F$3105</definedName>
    <definedName name="HAZM602512433838A25LIG">[12]Ana!$F$3068</definedName>
    <definedName name="HAZM602513533838A25LIG">[12]Ana!$F$3029</definedName>
    <definedName name="HAZM602514033838A25">[12]Ana!$F$3089</definedName>
    <definedName name="HAZM602521033838A25">[12]Ana!$F$3120</definedName>
    <definedName name="HAZM602524033838A25">[12]Ana!$F$3130</definedName>
    <definedName name="HAZM60X25180">[12]Ana!$F$3110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GON100">#REF!</definedName>
    <definedName name="HGON140">#REF!</definedName>
    <definedName name="HGON180">#REF!</definedName>
    <definedName name="HGON210">#REF!</definedName>
    <definedName name="hilo">#REF!</definedName>
    <definedName name="Hilo_de_Nylon">[16]Insumos!$B$69:$D$69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[12]Ana!$F$3246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nd100">#REF!</definedName>
    <definedName name="horind140">#REF!</definedName>
    <definedName name="horind180">#REF!</definedName>
    <definedName name="horind210">#REF!</definedName>
    <definedName name="horm.1.2">'[24]Ana. Horm mexc mort'!$D$70</definedName>
    <definedName name="horm.1.3">'[28]Analisis Unit. '!$F$74</definedName>
    <definedName name="horm.1.3.5">'[28]Analisis Unit. '!$F$64</definedName>
    <definedName name="HORM124">[12]Ana!$F$3302</definedName>
    <definedName name="HORM124LIGADORA">[12]Ana!$F$3309</definedName>
    <definedName name="HORM124LIGAWINCHE">[12]Ana!$F$3316</definedName>
    <definedName name="HORM135">[12]Ana!$F$3281</definedName>
    <definedName name="HORM135LIGADORA">[12]Ana!$F$3288</definedName>
    <definedName name="HORM135LIGAWINCHE">[12]Ana!$F$3295</definedName>
    <definedName name="HORM140">[12]Ana!$F$3138</definedName>
    <definedName name="HORM160">[12]Ana!$F$3143</definedName>
    <definedName name="HORM180">[12]Ana!$F$3148</definedName>
    <definedName name="HORM210">[12]Ana!$F$3153</definedName>
    <definedName name="HORM240">[12]Ana!$F$3158</definedName>
    <definedName name="HORM250">[12]Ana!$F$3163</definedName>
    <definedName name="HORM260">[12]Ana!$F$3168</definedName>
    <definedName name="HORM280">[12]Ana!$F$3173</definedName>
    <definedName name="HORM300">[12]Ana!$F$3178</definedName>
    <definedName name="HORM315">[12]Ana!$F$3183</definedName>
    <definedName name="HORM350">[12]Ana!$F$3188</definedName>
    <definedName name="HORM400">[12]Ana!$F$3193</definedName>
    <definedName name="HORMFROT">[12]Ana!$F$4786</definedName>
    <definedName name="Hormigón_Industrial_180_Kg_cm2">[16]Insumos!$B$70:$D$70</definedName>
    <definedName name="Hormigón_Industrial_210_Kg_cm2">[16]Insumos!$B$71:$D$71</definedName>
    <definedName name="Hormigón_Industrial_210_Kg_cm2_1">[16]Insumos!$B$71:$D$71</definedName>
    <definedName name="Hormigón_Industrial_210_Kg_cm2_2">[16]Insumos!$B$71:$D$71</definedName>
    <definedName name="Hormigón_Industrial_210_Kg_cm2_3">[16]Insumos!$B$71:$D$71</definedName>
    <definedName name="Hormigón_Industrial_240_Kg_cm2">[7]Insumos!#REF!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[17]MATERIALES!#REF!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r.grader.cat.140h">'[14]Tarifas de Alquiler de Equipo'!$I$29</definedName>
    <definedName name="hr.pala.cat.966c">'[14]Tarifas de Alquiler de Equipo'!$I$54</definedName>
    <definedName name="hr.retro.cat.225">'[14]Tarifas de Alquiler de Equipo'!$I$41</definedName>
    <definedName name="hr.retro.cat.416">'[14]Tarifas de Alquiler de Equipo'!$I$46</definedName>
    <definedName name="hr.RodDin.dinapac.ca25">'[14]Tarifas de Alquiler de Equipo'!$I$80</definedName>
    <definedName name="hwinche">[12]Ana!$F$3253</definedName>
    <definedName name="idElemento">[35]Hormigón!$B:$B</definedName>
    <definedName name="imocolocjuntas">[41]INSUMOS!$F$261</definedName>
    <definedName name="IMPEST">[12]Ana!$F$3325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NCR">#REF!</definedName>
    <definedName name="INCREM">#REF!</definedName>
    <definedName name="ind.var.pre">'[14]Analisis Unitarios'!$K$2</definedName>
    <definedName name="indi">[37]Presup!#REF!</definedName>
    <definedName name="indir">#REF!</definedName>
    <definedName name="ingi">#REF!</definedName>
    <definedName name="ingii">#REF!</definedName>
    <definedName name="ingiii">#REF!</definedName>
    <definedName name="ingiiii">#REF!</definedName>
    <definedName name="INOALARBCO">[12]Ana!$F$3996</definedName>
    <definedName name="INOALARBCOPVC">#REF!</definedName>
    <definedName name="INOALARCOL">[12]Ana!$F$4022</definedName>
    <definedName name="INOALARCOLPVC">#REF!</definedName>
    <definedName name="INOBCOSER">[12]Ana!$F$3970</definedName>
    <definedName name="INOBCOSTAPASERPVC">#REF!</definedName>
    <definedName name="INOBCOTAPASER">[12]Ana!$F$3944</definedName>
    <definedName name="INOBCOTAPASERPVC">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TERRUPTOR3VIAS">[12]Ana!$F$3388</definedName>
    <definedName name="INTERRUPTOR4VIAS">[12]Ana!$F$3399</definedName>
    <definedName name="INTERRUPTORDOBLE">[12]Ana!$F$3366</definedName>
    <definedName name="INTERRUPTORPILOTO">[12]Ana!$F$3410</definedName>
    <definedName name="INTERRUPTORSENCILLO">[12]Ana!$F$3355</definedName>
    <definedName name="INTERRUPTORTRIPLE">[12]Ana!$F$3377</definedName>
    <definedName name="itabo">#REF!</definedName>
    <definedName name="itbi">#REF!</definedName>
    <definedName name="ITBIS">[43]Insumos!$G$2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minimo">#REF!</definedName>
    <definedName name="Jose">[38]INSUMOS!#REF!</definedName>
    <definedName name="JUNTACERA">#REF!</definedName>
    <definedName name="kerosene">#REF!</definedName>
    <definedName name="kglb">0.453592</definedName>
    <definedName name="Kilometro">[17]EQUIPOS!$I$25</definedName>
    <definedName name="komatsu">'[15]Listado Equipos a utilizar'!#REF!</definedName>
    <definedName name="LARRASTRE4SDR41MCONTRA">#REF!</definedName>
    <definedName name="LARRASTRE6SDR41MCONTRA">#REF!</definedName>
    <definedName name="LATEX">#REF!</definedName>
    <definedName name="LAVADEROSENCILLO">#REF!</definedName>
    <definedName name="LAVGRA1BCO">[12]Ana!$F$4071</definedName>
    <definedName name="LAVGRA1BCOPVC">#REF!</definedName>
    <definedName name="LAVGRA2BCO">[12]Ana!$F$4046</definedName>
    <definedName name="LAVGRA2BCOPVC">#REF!</definedName>
    <definedName name="LAVM1917BCO">[12]Ana!$F$4097</definedName>
    <definedName name="LAVM1917BCOPVC">#REF!</definedName>
    <definedName name="LAVM1917COL">[12]Ana!$F$4123</definedName>
    <definedName name="LAVM1917COLPVC">#REF!</definedName>
    <definedName name="LAVMOVABCO">[12]Ana!$F$4150</definedName>
    <definedName name="LAVMOVABCOPVC">#REF!</definedName>
    <definedName name="LAVMOVACOL">[12]Ana!$F$4177</definedName>
    <definedName name="LAVMOVACOLPVC">#REF!</definedName>
    <definedName name="LAVMSERBCO">[12]Ana!$F$4203</definedName>
    <definedName name="LAVMSERBCOPVC">#REF!</definedName>
    <definedName name="LAVOVAEMPBCOCONTRA">#REF!</definedName>
    <definedName name="lbalmbre18">'[28]Analisis Unit. '!$F$39</definedName>
    <definedName name="lbkg">#REF!</definedName>
    <definedName name="Ligado_y_vaciado">#REF!</definedName>
    <definedName name="Ligado_y_vaciado_2">#N/A</definedName>
    <definedName name="Ligado_y_vaciado_3">#N/A</definedName>
    <definedName name="Ligado_y_Vaciado_a_Mano">[16]Insumos!$B$136:$D$136</definedName>
    <definedName name="Ligado_y_Vaciado_con_ligadora_y_Winche">[7]Insumos!#REF!</definedName>
    <definedName name="Ligado_y_Vaciado_Hormigón_Industrial_____20_M3">[7]Insumos!#REF!</definedName>
    <definedName name="Ligado_y_Vaciado_Hormigón_Industrial_____4_M3">[7]Insumos!#REF!</definedName>
    <definedName name="Ligado_y_Vaciado_Hormigón_Industrial___10__20_M3">[7]Insumos!#REF!</definedName>
    <definedName name="Ligado_y_Vaciado_Hormigón_Industrial___4__10_M3">[7]Insumos!#REF!</definedName>
    <definedName name="ligadohormigon">[17]OBRAMANO!#REF!</definedName>
    <definedName name="ligadora">'[15]Listado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LIGA">[12]Ana!$F$3262</definedName>
    <definedName name="ligawinche">[12]Ana!$F$3274</definedName>
    <definedName name="limp.des.destronque">'[14]Analisis Unitarios'!$E$500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'[20]ANALISIS STO DGO'!#REF!</definedName>
    <definedName name="lineout" hidden="1">'[20]ANALISIS STO DGO'!#REF!</definedName>
    <definedName name="lista">#REF!</definedName>
    <definedName name="listaCosto">[23]Cotizaciones!$A$1:$H$1</definedName>
    <definedName name="LISTADO">#REF!</definedName>
    <definedName name="listaPrecios">[23]ListaPrecios!$A:$I</definedName>
    <definedName name="Listelos_de_20_Cms_en_Baños">[16]Insumos!$B$44:$D$44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#REF!</definedName>
    <definedName name="LOSA12">#REF!</definedName>
    <definedName name="LOSA20">#REF!</definedName>
    <definedName name="LOSA30">#REF!</definedName>
    <definedName name="Losetas_30x30_Italianas___S_350">[7]Insumos!#REF!</definedName>
    <definedName name="Losetas_33x33_Italianas____Granito_Rosa">[7]Insumos!#REF!</definedName>
    <definedName name="Losetas_de_Barro_exagonal_Grande_C_Transp.">[7]Insumos!#REF!</definedName>
    <definedName name="Losetas_de_Barro_Feria_Grande_C_Transp.">[7]Insumos!#REF!</definedName>
    <definedName name="LUBRICANTE">#REF!</definedName>
    <definedName name="lubricantes">[44]Materiales!$K$15</definedName>
    <definedName name="LUZCENITAL">[12]Ana!$F$3344</definedName>
    <definedName name="LUZPARQEMT">#REF!</definedName>
    <definedName name="M">[1]Presup.!#REF!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'[24]Costos Mano de Obra'!$O$52</definedName>
    <definedName name="M.T.">[8]A!#REF!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_Vaciado_y_Frotado_Losa_de_Piso">[7]Insumos!#REF!</definedName>
    <definedName name="M_O_Elaboración_Cámara_Inspección">[16]Insumos!$B$120:$D$120</definedName>
    <definedName name="M_O_Elaboración_Trampa_de_Grasa">[16]Insumos!$B$121:$D$121</definedName>
    <definedName name="M_O_Encofrado_y_Desenc._Muros_Cara">[7]Insumos!#REF!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Fraguache">[7]Insumos!#REF!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Malla_Eléctro_Soldada">[7]Insumos!#REF!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Regado_Mojado_y_Apisonado____Material_Granular_y_Arena">[7]Insumos!#REF!</definedName>
    <definedName name="M_O_Repello">[7]Insumos!#REF!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'[22]Mano de Obra'!$D$10</definedName>
    <definedName name="MACO">[17]EQUIPOS!$I$21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#REF!</definedName>
    <definedName name="MAESTROCARP">#REF!</definedName>
    <definedName name="MALLACICL6HG">[12]Ana!$F$4383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oObras">'[23]M.O. MinisterioTrabajo'!$B$1:$B$845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quito">'[15]Listado Equipos a utilizar'!#REF!</definedName>
    <definedName name="MARCOCA">#REF!</definedName>
    <definedName name="MARCOPI">#REF!</definedName>
    <definedName name="Marcos_de_Pino_Americano">[7]Insumos!#REF!</definedName>
    <definedName name="marmolpiso">#REF!</definedName>
    <definedName name="martillo">#REF!</definedName>
    <definedName name="Material_Base">[7]Insumos!#REF!</definedName>
    <definedName name="Material_Granular____Cascajo_T_Yubazo">[7]Insumos!#REF!</definedName>
    <definedName name="MATREC">[45]Recursos!$A$5:$G$278</definedName>
    <definedName name="MBR">#REF!</definedName>
    <definedName name="mes.camion.transp">'[14]Analisis Unitarios'!$F$58</definedName>
    <definedName name="mes.camioneta">'[14]Analisis Unitarios'!$F$57</definedName>
    <definedName name="mes.contable">'[14]Analisis Unitarios'!$F$6</definedName>
    <definedName name="mes.equipo.topo">'[14]Analisis Unitarios'!$F$20</definedName>
    <definedName name="mes.guarda.al">'[14]Analisis Unitarios'!$F$8</definedName>
    <definedName name="mes.ing.fre">'[14]Analisis Unitarios'!$F$5</definedName>
    <definedName name="mes.ing.res">'[14]Analisis Unitarios'!$F$4</definedName>
    <definedName name="mes.secretaria">'[14]Analisis Unitarios'!$F$7</definedName>
    <definedName name="mes.sereno">'[14]Analisis Unitarios'!$F$9</definedName>
    <definedName name="meses.proyecto">'[14]Analisis Unitarios'!$K$3</definedName>
    <definedName name="MEZCALAREPMOR">[12]Ana!$F$4415</definedName>
    <definedName name="MEZCBAN">#REF!</definedName>
    <definedName name="MEZCBIDET">#REF!</definedName>
    <definedName name="MEZCFREG">#REF!</definedName>
    <definedName name="MEZCLA125">#REF!</definedName>
    <definedName name="MEZCLA13">#REF!</definedName>
    <definedName name="MEZCLA14">#REF!</definedName>
    <definedName name="MEZCLANATILLA">#REF!</definedName>
    <definedName name="MEZCLAV">#REF!</definedName>
    <definedName name="MEZEMP">[12]Ana!$F$4397</definedName>
    <definedName name="ministerioTrabajo">'[23]M.O. MinisterioTrabajo'!$A$1:$N$845</definedName>
    <definedName name="MKLLL">#REF!</definedName>
    <definedName name="mlzocalo">'[28]Analisis Unit. '!$F$46</definedName>
    <definedName name="mo.cer.pared">'[28]Analisis Unit. '!$F$26</definedName>
    <definedName name="MOACERA">#REF!</definedName>
    <definedName name="moacero">'[28]Analisis Unit. '!$G$9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[7]Insumos!#REF!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'[28]Analisis Unit. '!$F$27</definedName>
    <definedName name="MOPINTURAAGUA">#REF!</definedName>
    <definedName name="MOPINTURAMANT">#REF!</definedName>
    <definedName name="MOPISOCERAMICA">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'[28]Analisis Unit. '!$F$96</definedName>
    <definedName name="morpanete">'[28]Analisis Unit. '!$F$85</definedName>
    <definedName name="mortero.1.4.pañete">'[24]Ana. Horm mexc mort'!$D$85</definedName>
    <definedName name="MORTERO110">[12]Ana!$F$4421</definedName>
    <definedName name="MORTERO12">[12]Ana!$F$4410</definedName>
    <definedName name="MORTERO13">[12]Ana!$F$4392</definedName>
    <definedName name="MORTERO14">[12]Ana!$F$4403</definedName>
    <definedName name="Mosaico_Fondo_Blanco_30x30____Corriente">[7]Insumos!#REF!</definedName>
    <definedName name="mosbotichinorojo">#REF!</definedName>
    <definedName name="MOTRAMPA">#REF!</definedName>
    <definedName name="MOZABALETAPISO">#REF!</definedName>
    <definedName name="MOZABALETATECHO">#REF!</definedName>
    <definedName name="mozaicoFG">#REF!</definedName>
    <definedName name="mpie">0.3048</definedName>
    <definedName name="MULTI">[8]A!#REF!</definedName>
    <definedName name="MURO30">#REF!</definedName>
    <definedName name="MUROBOVEDA12A10X2AD">#REF!</definedName>
    <definedName name="muros">[8]A!#REF!</definedName>
    <definedName name="MZNATILLA">#REF!</definedName>
    <definedName name="NADA">#REF!</definedName>
    <definedName name="NATILLA">[12]Ana!$F$375</definedName>
    <definedName name="NCLASI">#REF!</definedName>
    <definedName name="NCLASII">#REF!</definedName>
    <definedName name="NCLASIII">#REF!</definedName>
    <definedName name="NCLASIIII">#REF!</definedName>
    <definedName name="NIPLE12X4HG">#REF!</definedName>
    <definedName name="NIPLE34X4HG">#REF!</definedName>
    <definedName name="NIPLECROM38X212">#REF!</definedName>
    <definedName name="nissan">'[15]Listado Equipos a utilizar'!#REF!</definedName>
    <definedName name="num.meses">#REF!</definedName>
    <definedName name="o">[11]analisis!$F$5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deMElect">[38]INSUMOS!#REF!</definedName>
    <definedName name="OdeMPlomeria">[38]INSUMOS!#REF!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'[19]O.M. y Salarios'!#REF!</definedName>
    <definedName name="opala">[44]Salarios!$D$16</definedName>
    <definedName name="operadoresPago">'[23]M.O. MinisterioTrabajo'!$A$1:$N$1</definedName>
    <definedName name="Operadorgrader">[17]OBRAMANO!$F$74</definedName>
    <definedName name="operadorpala">[17]OBRAMANO!$F$72</definedName>
    <definedName name="operadorretro">[17]OBRAMANO!$F$77</definedName>
    <definedName name="operadorrodillo">[17]OBRAMANO!$F$75</definedName>
    <definedName name="operadortractor">[17]OBRAMANO!$F$76</definedName>
    <definedName name="OPERMAN">#REF!</definedName>
    <definedName name="OPERPAL">#REF!</definedName>
    <definedName name="ORI12FBCO">[12]Ana!$F$4225</definedName>
    <definedName name="ORI12FBCOFLUX">[12]Ana!$F$4243</definedName>
    <definedName name="ORI12FBCOFLUXPVC">#REF!</definedName>
    <definedName name="ORI12FBCOPVC">#REF!</definedName>
    <definedName name="ORI12FFLUXBCOCONTRA">#REF!</definedName>
    <definedName name="ORI1FBCO">[12]Ana!$F$4265</definedName>
    <definedName name="ORI1FBCOFLUX">[12]Ana!$F$4283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">[12]Ana!$F$4305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[44]Salarios!$D$14</definedName>
    <definedName name="OXIDOROJO">#REF!</definedName>
    <definedName name="P">#REF!</definedName>
    <definedName name="p.acera.horm">'[14]Analisis Unitarios'!$E$1580</definedName>
    <definedName name="p.acometida.agua.media">'[14]Analisis Unitarios'!$E$1182</definedName>
    <definedName name="p.bord.conten">'[14]Analisis Unitarios'!$E$1564</definedName>
    <definedName name="p.camp">'[14]Analisis Unitarios'!$E$237</definedName>
    <definedName name="p.cap.horm.2.5pulg">'[14]Analisis Unitarios'!$E$1764</definedName>
    <definedName name="p.cap.horm.2pulg">'[14]Analisis Unitarios'!$E$1765</definedName>
    <definedName name="p.demoli.acera">'[14]Analisis Unitarios'!$E$1632</definedName>
    <definedName name="p.demoli.conten">'[14]Analisis Unitarios'!$E$1645</definedName>
    <definedName name="p.demolicion.registro">'[14]Analisis Unitarios'!$E$1659</definedName>
    <definedName name="p.des.mov">'[14]Analisis Unitarios'!$F$222</definedName>
    <definedName name="p.desvio.provi">'[14]Analisis Unitarios'!$E$255</definedName>
    <definedName name="p.esc.superficie">'[14]Analisis Unitarios'!$E$656</definedName>
    <definedName name="p.exc.equipo.3m">'[14]Analisis Unitarios'!$E$534</definedName>
    <definedName name="p.exc.mano.carguio.bote.1erkm">'[14]Analisis Unitarios'!$E$558</definedName>
    <definedName name="p.imbornal.3parrillas">'[14]Analisis Unitarios'!$E$1248</definedName>
    <definedName name="p.ing">'[14]Analisis Unitarios'!$E$195</definedName>
    <definedName name="p.limpieza.ml.alc">'[14]Analisis Unitarios'!$E$570</definedName>
    <definedName name="p.mant.tran">'[14]Analisis Unitarios'!$E$275</definedName>
    <definedName name="p.obra.entrega">'[14]Analisis Unitarios'!$E$1470</definedName>
    <definedName name="p.registro.3.4X3.4">'[14]Analisis Unitarios'!$E$1329</definedName>
    <definedName name="p.registro.de.3.6a3.4X3.0">'[14]Analisis Unitarios'!$E$1548</definedName>
    <definedName name="p.rem.tub.24">'[14]Analisis Unitarios'!$E$1600</definedName>
    <definedName name="p.rem.tub.8">'[14]Analisis Unitarios'!$E$1618</definedName>
    <definedName name="p.riego.adherencia">'[14]Analisis Unitarios'!$E$1750</definedName>
    <definedName name="p.riego.imp">'[14]Analisis Unitarios'!$E$1739</definedName>
    <definedName name="p.sum.coloc.arena">'[14]Analisis Unitarios'!$E$600</definedName>
    <definedName name="p.sum.reg.niv.base">'[14]Analisis Unitarios'!$E$625</definedName>
    <definedName name="p.sum.reg.niv.subbase">'[14]Analisis Unitarios'!$E$636</definedName>
    <definedName name="p.term.sub.rasante">'[14]Analisis Unitarios'!$E$647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m2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Tramotina">[7]Insumos!#REF!</definedName>
    <definedName name="PALM">#REF!</definedName>
    <definedName name="PALPUA14">#REF!</definedName>
    <definedName name="PALPUA16">#REF!</definedName>
    <definedName name="PANEL12CIR">[12]Ana!$F$3511</definedName>
    <definedName name="PANEL16CIR">[12]Ana!$F$3518</definedName>
    <definedName name="PANEL24CIR">[12]Ana!$F$3525</definedName>
    <definedName name="PANEL2CIR">[12]Ana!$F$3483</definedName>
    <definedName name="PANEL4CIR">[12]Ana!$F$3490</definedName>
    <definedName name="PANEL612CONTRA">#REF!</definedName>
    <definedName name="PANEL6CIR">[12]Ana!$F$3497</definedName>
    <definedName name="PANEL8CIR">[12]Ana!$F$3504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rtida">[23]ListaPrecios!$B:$B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'[39]mov. tierra'!$D$26</definedName>
    <definedName name="PDa">'[40]V.Tierras A'!$D$7</definedName>
    <definedName name="PDUCHA">#REF!</definedName>
    <definedName name="PEON">'[22]Mano de Obra'!$D$15</definedName>
    <definedName name="PEONCARP">#REF!</definedName>
    <definedName name="Peones">#REF!</definedName>
    <definedName name="Peones_2">#N/A</definedName>
    <definedName name="Peones_3">#N/A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co">#REF!</definedName>
    <definedName name="Piedra_de_Río">[7]Insumos!#REF!</definedName>
    <definedName name="PIEDRA_GAVIONE_M3">'[21]MATERIALES LISTADO'!$D$12</definedName>
    <definedName name="Piedra_para_Encache">[7]Insumos!#REF!</definedName>
    <definedName name="piem">#REF!</definedName>
    <definedName name="pilote">#REF!</definedName>
    <definedName name="pilotes">#REF!</definedName>
    <definedName name="PINO">#REF!</definedName>
    <definedName name="Pino_Bruto_Americano">[16]Insumos!$B$75:$D$75</definedName>
    <definedName name="PINO1X4X12">#REF!</definedName>
    <definedName name="PINO1X4X12TRAT">#REF!</definedName>
    <definedName name="pinobruto">[17]MATERIALES!$G$33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[12]Ana!$F$4430</definedName>
    <definedName name="PINTACRIEXTAND">[12]Ana!$F$4443</definedName>
    <definedName name="PINTACRIINT">[12]Ana!$F$4436</definedName>
    <definedName name="PINTECO">[12]Ana!$F$4462</definedName>
    <definedName name="PINTEPOX">[12]Ana!$F$4450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[12]Ana!$F$4456</definedName>
    <definedName name="PINTMAN">[12]Ana!$F$4469</definedName>
    <definedName name="PINTMANAND">[12]Ana!$F$4477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SO01">[12]Ana!$F$4570</definedName>
    <definedName name="PISO09">[12]Ana!$F$4580</definedName>
    <definedName name="PISOADOCLAGRIS">[12]Ana!$F$4497</definedName>
    <definedName name="PISOADOCLAQUEM">[12]Ana!$F$4515</definedName>
    <definedName name="PISOADOCLAROJO">[12]Ana!$F$4506</definedName>
    <definedName name="PISOADOCOLGRIS">[12]Ana!$F$4524</definedName>
    <definedName name="PISOADOCOLROJO">[12]Ana!$F$4533</definedName>
    <definedName name="PISOADOMEDGRIS">[12]Ana!$F$4542</definedName>
    <definedName name="PISOADOMEDQUEM">[12]Ana!$F$4560</definedName>
    <definedName name="PISOADOMEDROJO">[12]Ana!$F$4551</definedName>
    <definedName name="PISOGRA1233030BCO">[12]Ana!$F$4616</definedName>
    <definedName name="PISOGRA1233030GRIS">#REF!</definedName>
    <definedName name="PISOGRA1234040BCO">[12]Ana!$F$4634</definedName>
    <definedName name="PISOGRABOTI4040BCO">[12]Ana!$F$4589</definedName>
    <definedName name="PISOGRABOTI4040COL">[12]Ana!$F$4598</definedName>
    <definedName name="PISOGRAPROY4040">[12]Ana!$F$4607</definedName>
    <definedName name="PISOHFV10">[12]Ana!$F$4794</definedName>
    <definedName name="PISOLADEXAPEQ">[12]Ana!$F$4811</definedName>
    <definedName name="PISOLADFERIAPEQ">[12]Ana!$F$4819</definedName>
    <definedName name="PISOMOSROJ2525">[12]Ana!$F$4827</definedName>
    <definedName name="PISOPUL10">[12]Ana!$F$4803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[11]analisis!$G$2432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[12]Ins!$E$584</definedName>
    <definedName name="Plom">[38]INSUMOS!#REF!</definedName>
    <definedName name="PLOMERO">#REF!</definedName>
    <definedName name="PLOMEROAYUDANTE">#REF!</definedName>
    <definedName name="PLOMEROOFICIAL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.herram.equi.asfalto">'[14]Analisis Unitarios'!$K$11</definedName>
    <definedName name="porcent.herram.equi.mov.tier">'[14]Analisis Unitarios'!$K$7</definedName>
    <definedName name="porcent.herram.equi.obra.arte">'[14]Analisis Unitarios'!$K$9</definedName>
    <definedName name="porcent.herram.equi.obra.arte.tub">'[14]Analisis Unitarios'!$K$21</definedName>
    <definedName name="porcent.mat.gastable">'[14]Analisis Unitarios'!$K$13</definedName>
    <definedName name="porcentaje">[47]Presupuesto!#REF!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cio_Unitario">[23]ListaPrecios!$A$1:$I$1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_Maternidad">#REF!</definedName>
    <definedName name="presupuestoc1">#REF!</definedName>
    <definedName name="presupuestoc2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>[49]peso!#REF!</definedName>
    <definedName name="prticos_2">#N/A</definedName>
    <definedName name="prticos_3">#N/A</definedName>
    <definedName name="Prueba_en_Compactación_con_equipo">[7]Insumos!#REF!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[12]Ana!$F$4986</definedName>
    <definedName name="PTAFRANCAOBAM2">[12]Ana!$C$4986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[12]Ana!$F$4957</definedName>
    <definedName name="PTAPANCORCAOBA2.3X8.4">#REF!</definedName>
    <definedName name="PTAPANCORCAOBA3X8.4">#REF!</definedName>
    <definedName name="PTAPANCORCAOBAM2">[12]Ana!$C$4957</definedName>
    <definedName name="PTAPANCORPINO">[12]Ana!$F$4948</definedName>
    <definedName name="PTAPANCORPINOM2">[12]Ana!$C$4948</definedName>
    <definedName name="PTAPANESPCAOBA">[12]Ana!$F$4966</definedName>
    <definedName name="PTAPANESPCAOBAM2">[12]Ana!$C$4966</definedName>
    <definedName name="PTAPANVAIVENCAOBA">[12]Ana!$F$4974</definedName>
    <definedName name="PTAPANVAIVENCAOBAM2">[12]Ana!$C$4974</definedName>
    <definedName name="PTAPLY">[12]Ana!$F$4939</definedName>
    <definedName name="PTAPLYM2">[12]Ana!$C$4939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'[7]Análisis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'[7]Análisis de Precios'!#REF!</definedName>
    <definedName name="PUCOLUMNAS_C1">'[16]Análisis de Precios'!$F$210</definedName>
    <definedName name="PUCOLUMNAS_C10">'[7]Análisis de Precios'!#REF!</definedName>
    <definedName name="PUCOLUMNAS_C11">'[7]Análisis de Precios'!#REF!</definedName>
    <definedName name="PUCOLUMNAS_C12">'[7]Análisis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'[7]Análisis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'[7]Análisis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[7]Insumos!#REF!</definedName>
    <definedName name="Puerta_Corred._Alum__Anod._Bce._Vid._Transp.">[7]Insumos!#REF!</definedName>
    <definedName name="Puerta_Corred._Alum__Anod._Nor._Vid._Bce._Liso">[7]Insumos!#REF!</definedName>
    <definedName name="Puerta_Corred._Alum__Anod._Nor._Vid._Bce._Mart.">[7]Insumos!#REF!</definedName>
    <definedName name="Puerta_Corred._Alum__Anod._Nor._Vid._Transp.">[7]Insumos!#REF!</definedName>
    <definedName name="Puerta_corrediza___BCE._VID._TRANSP.">[7]Insumos!#REF!</definedName>
    <definedName name="Puerta_corrediza___BCE._VID._TRANSP._LISO">[7]Insumos!#REF!</definedName>
    <definedName name="Puerta_de_Pino_Apanelada">[7]Insumos!#REF!</definedName>
    <definedName name="Puerta_Pino_Americano_Tratado">[7]Insumos!#REF!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[7]Insumos!#REF!</definedName>
    <definedName name="Puertas_de_Plywood">[7]Insumos!#REF!</definedName>
    <definedName name="Puertas_de_Plywood_3_16">[7]Insumos!#REF!</definedName>
    <definedName name="Puertas_Pino_Apanelada">[7]Insumos!#REF!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gm">#REF!</definedName>
    <definedName name="Pulido_y_Brillado____De_Luxe">[16]Insumos!$B$241:$D$241</definedName>
    <definedName name="Pulido_y_Brillado_de_Piso">[7]Insumos!#REF!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'[7]Análisis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'[7]Análisis de Precios'!#REF!</definedName>
    <definedName name="PUPINTURAACRILICAEXTERIOR">'[7]Análisis de Precios'!#REF!</definedName>
    <definedName name="PUPINTURAACRILICAINTERIOR">'[7]Análisis de Precios'!#REF!</definedName>
    <definedName name="PUPINTURACAL">'[7]Análisis de Precios'!#REF!</definedName>
    <definedName name="PUPINTURAMANTENIMIENTO">'[7]Análisis de Precios'!#REF!</definedName>
    <definedName name="PUPISOCERAMICA_33X33">#REF!</definedName>
    <definedName name="PUPISOCERAMICA_33X33_2">#N/A</definedName>
    <definedName name="PUPISOCERAMICACRIOLLA20X20">'[7]Análisis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'[7]Análisis de Precios'!#REF!</definedName>
    <definedName name="putabletas">#REF!</definedName>
    <definedName name="PUTRAMPADEGRASA">#REF!</definedName>
    <definedName name="PUTRAMPADEGRASA_2">#N/A</definedName>
    <definedName name="PUVIGA">'[7]Análisis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'[7]Análisis de Precios'!#REF!</definedName>
    <definedName name="PUZAPATACOMBINADA_C1_C4">'[7]Análisis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'[16]Análisis de Precios'!$F$201</definedName>
    <definedName name="PUZOCALOCERAMICACRIOLLADE20">'[7]Análisis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[12]Ins!$E$592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qvarilla">'[28]Analisis Unit. '!$F$36</definedName>
    <definedName name="QUICIOGRA30BCO">[12]Ana!$F$4841</definedName>
    <definedName name="QUICIOGRA40BCO">[12]Ana!$F$4848</definedName>
    <definedName name="QUICIOGRABOTI40COL">[12]Ana!$F$4834</definedName>
    <definedName name="QUICIOLAD">[12]Ana!$F$4862</definedName>
    <definedName name="QUICIOMOS25ROJ">[12]Ana!$F$4855</definedName>
    <definedName name="QUIEBRASOLESVERTCONTRA">#REF!</definedName>
    <definedName name="R_">[1]Presup.!#REF!</definedName>
    <definedName name="rastra">'[15]Listado Equipos a utilizar'!#REF!</definedName>
    <definedName name="rastrapuas">'[15]Listado Equipos a utilizar'!#REF!</definedName>
    <definedName name="RE">[10]A!#REF!</definedName>
    <definedName name="Recursos_Metalicos">[50]Recursos!$B$1:$B$76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g.compac.rell">'[24]Costos Mano de Obra'!$O$13</definedName>
    <definedName name="reg.fro.niv.hormigon">'[14]Analisis Unitarios'!$F$110</definedName>
    <definedName name="reg.niv.hid.mat">'[14]Analisis Unitarios'!$E$586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'[24]Costos Mano de Obra'!$O$41</definedName>
    <definedName name="Regado_y_Compactación_Tosca___A_M">[7]Insumos!#REF!</definedName>
    <definedName name="regi">'[51]Pasarela de L=60.00'!#REF!</definedName>
    <definedName name="REGISTRO">#REF!</definedName>
    <definedName name="REGLA">#REF!</definedName>
    <definedName name="Regla_para_Pañete____Preparada">[16]Insumos!$B$76:$D$76</definedName>
    <definedName name="rei">#REF!</definedName>
    <definedName name="reii">#REF!</definedName>
    <definedName name="reiii">#REF!</definedName>
    <definedName name="reiiii">#REF!</definedName>
    <definedName name="REJILLAPISO">#REF!</definedName>
    <definedName name="REJILLAPISOALUM">#REF!</definedName>
    <definedName name="Rell.caliche">'[24]Insumos materiales'!$J$32</definedName>
    <definedName name="RELLENOCAL">[12]Ana!$F$5008</definedName>
    <definedName name="RELLENOCALEQ">[12]Ana!$F$5015</definedName>
    <definedName name="RELLENOCALGRAN">[12]Ana!$F$5022</definedName>
    <definedName name="RELLENOCALGRANEQ">[12]Ana!$F$5030</definedName>
    <definedName name="RELLENOGRAN">[12]Ana!$F$4995</definedName>
    <definedName name="RELLENOGRANEQ">[12]Ana!$F$5002</definedName>
    <definedName name="RELLENOGRANZOTECONTRA">#REF!</definedName>
    <definedName name="RELLENOREP">[12]Ana!$F$5035</definedName>
    <definedName name="RELLENOREPEQ">[12]Ana!$F$5041</definedName>
    <definedName name="Remoción_de_Capa_Vegetal">[7]Insumos!#REF!</definedName>
    <definedName name="REMOCIONCVMANO">[12]Ana!$F$5045</definedName>
    <definedName name="REMREINSTTRANSFCONTRA">#REF!</definedName>
    <definedName name="rend.retro.3m">'[14]Analisis Unitarios'!$E$528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[12]Ana!$F$392</definedName>
    <definedName name="REPLANTEO">[12]Ana!$F$5059</definedName>
    <definedName name="REPLANTEOM">[12]Ana!$F$5060</definedName>
    <definedName name="REPLANTEOM2">#REF!</definedName>
    <definedName name="RESANE">[12]Ana!$F$380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R01">[12]Ana!$F$5072</definedName>
    <definedName name="REVCER09">[12]Ana!$F$5080</definedName>
    <definedName name="REVLAD248">[12]Ana!$F$5093</definedName>
    <definedName name="REVLADBIS228">[12]Ana!$F$5086</definedName>
    <definedName name="ROBLEBRA">#REF!</definedName>
    <definedName name="rodillo">'[15]Listado Equipos a utilizar'!#REF!</definedName>
    <definedName name="rodneu">'[15]Listado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[8]A!#REF!</definedName>
    <definedName name="SALARIO">'[22]Mano de Obra'!$D$4</definedName>
    <definedName name="SALCAL">[12]Ana!$F$3444</definedName>
    <definedName name="SALTEL">[12]Ana!$F$3454</definedName>
    <definedName name="salud">[8]A!#REF!</definedName>
    <definedName name="SDFSDD">#REF!</definedName>
    <definedName name="Seguetas____Ultra">[7]Insumos!#REF!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[12]Ana!$F$3709</definedName>
    <definedName name="SEPTICOROC">[12]Ana!$F$3724</definedName>
    <definedName name="SEPTICOTIE">[12]Ana!$F$3739</definedName>
    <definedName name="Servicio.Vaciado.con.bomba">'[24]Insumos materiales'!$J$45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[12]Ana!$F$3331</definedName>
    <definedName name="solap">#REF!</definedName>
    <definedName name="solvente">#REF!</definedName>
    <definedName name="SUB">#REF!</definedName>
    <definedName name="SUB_2">#N/A</definedName>
    <definedName name="SUB_3">#N/A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'[24]Costos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'[14]Analisis Unitarios'!$E$614</definedName>
    <definedName name="sum.coloc.tub.18">'[14]Analisis Unitarios'!$E$1116</definedName>
    <definedName name="sum.coloc.tub.21">'[14]Analisis Unitarios'!$E$1068</definedName>
    <definedName name="sum.coloc.tub.24">'[14]Analisis Unitarios'!$E$1021</definedName>
    <definedName name="sum.coloc.tub.42">'[14]Analisis Unitarios'!$E$925</definedName>
    <definedName name="sum.coloc.tub.60">'[14]Analisis Unitarios'!$E$829</definedName>
    <definedName name="sum.coloc.tub.8">'[14]Analisis Unitarios'!$E$1164</definedName>
    <definedName name="Suministro_y_Regado_de_Tierra_Negra">[7]Insumos!#REF!</definedName>
    <definedName name="SUMINISTROS">#REF!</definedName>
    <definedName name="t" localSheetId="0">Todas las Hojas !$A$1:$G$3</definedName>
    <definedName name="t">Todas las Hojas !$A$1:$G$3</definedName>
    <definedName name="TABIQUESBAÑOSM2CONTRA">#REF!</definedName>
    <definedName name="TABLESTACADO">'[52]Ana.precios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ONREG2">#REF!</definedName>
    <definedName name="TAPONREG3">#REF!</definedName>
    <definedName name="TAPONREG4">#REF!</definedName>
    <definedName name="TARUGO">#REF!</definedName>
    <definedName name="tasa">#REF!</definedName>
    <definedName name="TC">'[22]Mano de Obra'!$D$14</definedName>
    <definedName name="TECHOASBTIJPIN">[12]Ana!$F$5107</definedName>
    <definedName name="TECHOTEJASFFORROCAO">[12]Ana!$F$5131</definedName>
    <definedName name="TECHOTEJASFFORROCED">[12]Ana!$F$5155</definedName>
    <definedName name="TECHOTEJASFFORROPINTRA">[12]Ana!$F$5179</definedName>
    <definedName name="TECHOTEJASFFORROROBBRA">[12]Ana!$F$5203</definedName>
    <definedName name="TECHOTEJCURVFORROCAO">[12]Ana!$F$5230</definedName>
    <definedName name="TECHOTEJCURVFORROCED">[12]Ana!$F$5257</definedName>
    <definedName name="TECHOTEJCURVFORROPINTRA">[12]Ana!$F$5284</definedName>
    <definedName name="TECHOTEJCURVFORROROBBRA">[12]Ana!$F$5311</definedName>
    <definedName name="TECHOTEJCURVSOBREFINO">[12]Ana!$F$5321</definedName>
    <definedName name="TECHOTEJCURVTIJPIN">[12]Ana!$F$5333</definedName>
    <definedName name="TECHOZIN26TIJPIN">[12]Ana!$F$5344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tuii">#REF!</definedName>
    <definedName name="THINNER">#REF!</definedName>
    <definedName name="tie">#REF!</definedName>
    <definedName name="tiempo.capataz">'[14]Analisis Unitarios'!$K$5</definedName>
    <definedName name="tiempo.giro.180grados.retro.exc.4.5m">'[14]Analisis Unitarios'!$E$406</definedName>
    <definedName name="tiempo.giro.90grados.retro.carguio.3m">'[14]Analisis Unitarios'!$E$442</definedName>
    <definedName name="tiempo.sereno">'[14]Analisis Unitarios'!$K$4</definedName>
    <definedName name="TIMBRE">[12]Ana!$F$3465</definedName>
    <definedName name="TINACOS">#REF!</definedName>
    <definedName name="_xlnm.Print_Titles">#REF!</definedName>
    <definedName name="tiza">#REF!</definedName>
    <definedName name="TNC">'[2]Mano Obra'!$D$17</definedName>
    <definedName name="TO">[8]A!#REF!</definedName>
    <definedName name="Tolas">#REF!</definedName>
    <definedName name="Tolas_2">"$#REF!.$B$13"</definedName>
    <definedName name="Tolas_3">"$#REF!.$B$13"</definedName>
    <definedName name="tony">'[51]Pasarela de L=60.00'!#REF!</definedName>
    <definedName name="Tope_de_Marmolite_C_Normal">[7]Insumos!#REF!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[7]Insumos!#REF!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RACTORD">[29]EQUIPOS!$D$14</definedName>
    <definedName name="tractorm">'[15]Listado Equipos a utilizar'!#REF!</definedName>
    <definedName name="TRAGRACAL">[12]Ana!$F$4314</definedName>
    <definedName name="TRAGRAROC">[12]Ana!$F$4323</definedName>
    <definedName name="TRAGRATIE">[12]Ana!$F$4332</definedName>
    <definedName name="TRANINSTVENTYPTA">#REF!</definedName>
    <definedName name="TRANSF750KVACONTRA">#REF!</definedName>
    <definedName name="TRANSMINBARRO">#REF!</definedName>
    <definedName name="transpasf">'[15]Listado Equipos a utilizar'!#REF!</definedName>
    <definedName name="transporte">'[19]Resumen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'[12]Ins 2'!$E$51</definedName>
    <definedName name="TRIPLESEAL">#REF!</definedName>
    <definedName name="truct">[19]Materiales!#REF!</definedName>
    <definedName name="tub6x14">[11]analisis!$G$2304</definedName>
    <definedName name="tub8x12">[11]analisis!$G$2313</definedName>
    <definedName name="tub8x516">[11]analisis!$G$2322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ud">#REF!</definedName>
    <definedName name="UD.">#REF!</definedName>
    <definedName name="UNIDAD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#REF!</definedName>
    <definedName name="uso.vibrador">'[24]Costos Mano de Obra'!$O$42</definedName>
    <definedName name="usos">#REF!</definedName>
    <definedName name="VACC">[13]Precio!$F$31</definedName>
    <definedName name="vaciado">#REF!</definedName>
    <definedName name="VACIADOAMANO">[12]Ana!$F$3213</definedName>
    <definedName name="VACZ">[13]Precio!$F$30</definedName>
    <definedName name="VAIVEN">#REF!</definedName>
    <definedName name="VALOR">#REF!</definedName>
    <definedName name="valor2">[6]Analisis!#REF!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rias">[38]INSUMOS!#REF!</definedName>
    <definedName name="varillas">#REF!</definedName>
    <definedName name="varillas_2">#N/A</definedName>
    <definedName name="varillas_3">#N/A</definedName>
    <definedName name="VCOLGANTE1590">#REF!</definedName>
    <definedName name="Vent._Corred._Alum._Nat._Pint._Polvo_Vid._Transp.">[7]Insumos!#REF!</definedName>
    <definedName name="VENT2SDR41">#REF!</definedName>
    <definedName name="VENT3SDR41CONTRA">#REF!</definedName>
    <definedName name="VERGRAGRI">[12]Ana!$F$4355</definedName>
    <definedName name="VERGRAGRIPVC">#REF!</definedName>
    <definedName name="VERGRAGRISCONTRA">#REF!</definedName>
    <definedName name="Vibroquín_Color_40_x40">[7]Insumos!#REF!</definedName>
    <definedName name="Vibroquín_Gris_40_x40">[7]Insumos!#REF!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LP">[13]Precio!$F$41</definedName>
    <definedName name="volteobote">'[15]Listado Equipos a utilizar'!#REF!</definedName>
    <definedName name="volteobotela">'[15]Listado Equipos a utilizar'!#REF!</definedName>
    <definedName name="volteobotelargo">'[15]Listado Equipos a utilizar'!#REF!</definedName>
    <definedName name="VP">[53]analisis1!#REF!</definedName>
    <definedName name="VSALALUMBCOMAN">[12]Ana!$F$5386</definedName>
    <definedName name="VSALALUMBCOPAL">[12]Ana!$F$5410</definedName>
    <definedName name="VSALALUMBROMAN">[12]Ana!$F$5392</definedName>
    <definedName name="VSALALUMBROVBROMAN">[12]Ana!$F$5398</definedName>
    <definedName name="VSALALUMNATVBROPAL">[12]Ana!$F$5416</definedName>
    <definedName name="VSALALUMNATVCMAN">[12]Ana!$F$5380</definedName>
    <definedName name="VSALALUMNATVCPAL">[12]Ana!$F$5404</definedName>
    <definedName name="VUELO10">#REF!</definedName>
    <definedName name="VVC">[13]Precio!$F$39</definedName>
    <definedName name="VXCSD">#REF!</definedName>
    <definedName name="W10X12">[11]analisis!$G$1534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ARE" hidden="1">'[20]ANALISIS STO DGO'!#REF!</definedName>
    <definedName name="ware." hidden="1">'[20]ANALISIS STO DGO'!#REF!</definedName>
    <definedName name="ware.1" hidden="1">'[20]ANALISIS STO DGO'!#REF!</definedName>
    <definedName name="WAREHOUSE" hidden="1">'[20]ANALISIS STO DGO'!#REF!</definedName>
    <definedName name="was">#REF!</definedName>
    <definedName name="wconc">#REF!</definedName>
    <definedName name="Wimaldy" hidden="1">'[20]ANALISIS STO DGO'!#REF!</definedName>
    <definedName name="wimaldy.">#REF!</definedName>
    <definedName name="wimaldy..">#REF!</definedName>
    <definedName name="Wimaldy...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[10]A!#REF!</definedName>
    <definedName name="ZABALETAPISO">[12]Ana!$F$4866</definedName>
    <definedName name="ZABALETATECHO">[12]Ana!$F$5372</definedName>
    <definedName name="zap.muro6">'[28]Analisis Unit. '!$D$213</definedName>
    <definedName name="zapata">'[7]caseta de planta'!$C:$C</definedName>
    <definedName name="zapatasdeescaleras">#REF!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ócalo_de_Cerámica_Criolla_de_33___1era">[16]Insumos!$B$42:$D$42</definedName>
    <definedName name="zocalobotichinorojo">#REF!</definedName>
    <definedName name="ZOCESCGRAPROYAL">[12]Ana!$F$4892</definedName>
    <definedName name="ZOCGRA30BCO">[12]Ana!$F$4899</definedName>
    <definedName name="ZOCGRA30GRIS">[12]Ana!$F$4906</definedName>
    <definedName name="ZOCGRA40BCO">[12]Ana!$F$4913</definedName>
    <definedName name="ZOCGRABOTI40BCO">[12]Ana!$F$4873</definedName>
    <definedName name="ZOCGRABOTI40COL">[12]Ana!$F$4880</definedName>
    <definedName name="ZOCGRAPROYAL40">[12]Ana!$F$4887</definedName>
    <definedName name="ZOCLAD28">[12]Ana!$F$4920</definedName>
    <definedName name="ZOCMOSROJ25">[12]Ana!$F$4927</definedName>
  </definedNames>
  <calcPr calcId="162913"/>
</workbook>
</file>

<file path=xl/calcChain.xml><?xml version="1.0" encoding="utf-8"?>
<calcChain xmlns="http://schemas.openxmlformats.org/spreadsheetml/2006/main">
  <c r="B213" i="1" l="1"/>
  <c r="G213" i="1" s="1"/>
  <c r="H213" i="1" s="1"/>
  <c r="G212" i="1"/>
  <c r="B212" i="1"/>
  <c r="B211" i="1"/>
  <c r="G211" i="1" s="1"/>
  <c r="H211" i="1" s="1"/>
  <c r="G210" i="1"/>
  <c r="B210" i="1"/>
  <c r="G209" i="1"/>
  <c r="B209" i="1"/>
  <c r="G208" i="1"/>
  <c r="B208" i="1"/>
  <c r="G207" i="1"/>
  <c r="B207" i="1"/>
  <c r="B206" i="1"/>
  <c r="G206" i="1" s="1"/>
  <c r="H206" i="1" s="1"/>
  <c r="B205" i="1"/>
  <c r="G205" i="1" s="1"/>
  <c r="H205" i="1" s="1"/>
  <c r="B204" i="1"/>
  <c r="G204" i="1" s="1"/>
  <c r="H204" i="1" s="1"/>
  <c r="G203" i="1"/>
  <c r="H203" i="1" s="1"/>
  <c r="B203" i="1"/>
  <c r="B202" i="1"/>
  <c r="G202" i="1" s="1"/>
  <c r="H202" i="1" s="1"/>
  <c r="G201" i="1"/>
  <c r="B201" i="1"/>
  <c r="G200" i="1"/>
  <c r="B200" i="1"/>
  <c r="B199" i="1"/>
  <c r="G199" i="1" s="1"/>
  <c r="H199" i="1" s="1"/>
  <c r="G198" i="1"/>
  <c r="B198" i="1"/>
  <c r="G197" i="1"/>
  <c r="B197" i="1"/>
  <c r="B196" i="1"/>
  <c r="G196" i="1" s="1"/>
  <c r="H196" i="1" s="1"/>
  <c r="B195" i="1"/>
  <c r="G195" i="1" s="1"/>
  <c r="H195" i="1" s="1"/>
  <c r="B194" i="1"/>
  <c r="G194" i="1" s="1"/>
  <c r="H194" i="1" s="1"/>
  <c r="G193" i="1"/>
  <c r="B193" i="1"/>
  <c r="G192" i="1"/>
  <c r="B192" i="1"/>
  <c r="B191" i="1"/>
  <c r="G191" i="1" s="1"/>
  <c r="H191" i="1" s="1"/>
  <c r="B190" i="1"/>
  <c r="G190" i="1" s="1"/>
  <c r="H190" i="1" s="1"/>
  <c r="B189" i="1"/>
  <c r="G189" i="1" s="1"/>
  <c r="H189" i="1" s="1"/>
  <c r="B188" i="1"/>
  <c r="G188" i="1" s="1"/>
  <c r="H188" i="1" s="1"/>
  <c r="B187" i="1"/>
  <c r="G187" i="1" s="1"/>
  <c r="H187" i="1" s="1"/>
  <c r="G186" i="1"/>
  <c r="B186" i="1"/>
  <c r="G185" i="1"/>
  <c r="B185" i="1"/>
  <c r="B184" i="1"/>
  <c r="G184" i="1" s="1"/>
  <c r="H184" i="1" s="1"/>
  <c r="B183" i="1"/>
  <c r="G183" i="1" s="1"/>
  <c r="H183" i="1" s="1"/>
  <c r="B182" i="1"/>
  <c r="G182" i="1" s="1"/>
  <c r="H182" i="1" s="1"/>
  <c r="G181" i="1"/>
  <c r="B181" i="1"/>
  <c r="B180" i="1"/>
  <c r="G180" i="1" s="1"/>
  <c r="H180" i="1" s="1"/>
  <c r="G179" i="1"/>
  <c r="B179" i="1"/>
  <c r="B178" i="1"/>
  <c r="G178" i="1" s="1"/>
  <c r="H178" i="1" s="1"/>
  <c r="B177" i="1"/>
  <c r="G177" i="1" s="1"/>
  <c r="H177" i="1" s="1"/>
  <c r="B176" i="1"/>
  <c r="G176" i="1" s="1"/>
  <c r="H176" i="1" s="1"/>
  <c r="G175" i="1"/>
  <c r="B175" i="1"/>
  <c r="G174" i="1"/>
  <c r="B174" i="1"/>
  <c r="B173" i="1"/>
  <c r="G173" i="1" s="1"/>
  <c r="H173" i="1" s="1"/>
  <c r="B172" i="1"/>
  <c r="G172" i="1" s="1"/>
  <c r="H172" i="1" s="1"/>
  <c r="B171" i="1"/>
  <c r="G171" i="1" s="1"/>
  <c r="H171" i="1" s="1"/>
  <c r="B170" i="1"/>
  <c r="G170" i="1" s="1"/>
  <c r="H170" i="1" s="1"/>
  <c r="G169" i="1"/>
  <c r="B169" i="1"/>
  <c r="G168" i="1"/>
  <c r="B168" i="1"/>
  <c r="B167" i="1"/>
  <c r="G167" i="1" s="1"/>
  <c r="H167" i="1" s="1"/>
  <c r="B166" i="1"/>
  <c r="G166" i="1" s="1"/>
  <c r="H166" i="1" s="1"/>
  <c r="G165" i="1"/>
  <c r="B165" i="1"/>
  <c r="G164" i="1"/>
  <c r="B164" i="1"/>
  <c r="B163" i="1"/>
  <c r="G163" i="1" s="1"/>
  <c r="H163" i="1" s="1"/>
  <c r="B162" i="1"/>
  <c r="G162" i="1" s="1"/>
  <c r="H162" i="1" s="1"/>
  <c r="B161" i="1"/>
  <c r="G161" i="1" s="1"/>
  <c r="H161" i="1" s="1"/>
  <c r="G160" i="1"/>
  <c r="B160" i="1"/>
  <c r="G159" i="1"/>
  <c r="B159" i="1"/>
  <c r="B158" i="1"/>
  <c r="G158" i="1" s="1"/>
  <c r="H158" i="1" s="1"/>
  <c r="B157" i="1"/>
  <c r="G157" i="1" s="1"/>
  <c r="H157" i="1" s="1"/>
  <c r="B156" i="1"/>
  <c r="G156" i="1" s="1"/>
  <c r="H156" i="1" s="1"/>
  <c r="B155" i="1"/>
  <c r="G155" i="1" s="1"/>
  <c r="H155" i="1" s="1"/>
  <c r="B154" i="1"/>
  <c r="G154" i="1" s="1"/>
  <c r="H154" i="1" s="1"/>
  <c r="B153" i="1"/>
  <c r="G153" i="1" s="1"/>
  <c r="H153" i="1" s="1"/>
  <c r="G152" i="1"/>
  <c r="B152" i="1"/>
  <c r="G151" i="1"/>
  <c r="B151" i="1"/>
  <c r="G150" i="1"/>
  <c r="B150" i="1"/>
  <c r="G149" i="1"/>
  <c r="B149" i="1"/>
  <c r="G148" i="1"/>
  <c r="B148" i="1"/>
  <c r="G147" i="1"/>
  <c r="B147" i="1"/>
  <c r="G146" i="1"/>
  <c r="B146" i="1"/>
  <c r="G145" i="1"/>
  <c r="B145" i="1"/>
  <c r="G144" i="1"/>
  <c r="B144" i="1"/>
  <c r="G143" i="1"/>
  <c r="B143" i="1"/>
  <c r="B142" i="1"/>
  <c r="G142" i="1" s="1"/>
  <c r="H142" i="1" s="1"/>
  <c r="B141" i="1"/>
  <c r="G141" i="1" s="1"/>
  <c r="H141" i="1" s="1"/>
  <c r="B140" i="1"/>
  <c r="G140" i="1" s="1"/>
  <c r="H140" i="1" s="1"/>
  <c r="B139" i="1"/>
  <c r="G139" i="1" s="1"/>
  <c r="H139" i="1" s="1"/>
  <c r="B138" i="1"/>
  <c r="G138" i="1" s="1"/>
  <c r="H138" i="1" s="1"/>
  <c r="G137" i="1"/>
  <c r="B137" i="1"/>
  <c r="G136" i="1"/>
  <c r="B136" i="1"/>
  <c r="B135" i="1"/>
  <c r="G135" i="1" s="1"/>
  <c r="H135" i="1" s="1"/>
  <c r="G134" i="1"/>
  <c r="B134" i="1"/>
  <c r="G133" i="1"/>
  <c r="B133" i="1"/>
  <c r="B132" i="1"/>
  <c r="G132" i="1" s="1"/>
  <c r="H132" i="1" s="1"/>
  <c r="B131" i="1"/>
  <c r="G131" i="1" s="1"/>
  <c r="H131" i="1" s="1"/>
  <c r="B130" i="1"/>
  <c r="G130" i="1" s="1"/>
  <c r="H130" i="1" s="1"/>
  <c r="G129" i="1"/>
  <c r="B129" i="1"/>
  <c r="G128" i="1"/>
  <c r="B128" i="1"/>
  <c r="B127" i="1"/>
  <c r="G127" i="1" s="1"/>
  <c r="H127" i="1" s="1"/>
  <c r="B126" i="1"/>
  <c r="G126" i="1" s="1"/>
  <c r="H126" i="1" s="1"/>
  <c r="B125" i="1"/>
  <c r="G125" i="1" s="1"/>
  <c r="H125" i="1" s="1"/>
  <c r="B124" i="1"/>
  <c r="G124" i="1" s="1"/>
  <c r="H124" i="1" s="1"/>
  <c r="B123" i="1"/>
  <c r="G123" i="1" s="1"/>
  <c r="H123" i="1" s="1"/>
  <c r="B122" i="1"/>
  <c r="G122" i="1" s="1"/>
  <c r="H122" i="1" s="1"/>
  <c r="G121" i="1"/>
  <c r="B121" i="1"/>
  <c r="G120" i="1"/>
  <c r="B120" i="1"/>
  <c r="B119" i="1"/>
  <c r="G119" i="1" s="1"/>
  <c r="H119" i="1" s="1"/>
  <c r="B118" i="1"/>
  <c r="G118" i="1" s="1"/>
  <c r="H118" i="1" s="1"/>
  <c r="B117" i="1"/>
  <c r="G117" i="1" s="1"/>
  <c r="H117" i="1" s="1"/>
  <c r="B116" i="1"/>
  <c r="G116" i="1" s="1"/>
  <c r="H116" i="1" s="1"/>
  <c r="B115" i="1"/>
  <c r="G115" i="1" s="1"/>
  <c r="H115" i="1" s="1"/>
  <c r="B114" i="1"/>
  <c r="G114" i="1" s="1"/>
  <c r="H114" i="1" s="1"/>
  <c r="B113" i="1"/>
  <c r="G113" i="1" s="1"/>
  <c r="H113" i="1" s="1"/>
  <c r="B112" i="1"/>
  <c r="G112" i="1" s="1"/>
  <c r="H112" i="1" s="1"/>
  <c r="G111" i="1"/>
  <c r="B111" i="1"/>
  <c r="G110" i="1"/>
  <c r="B110" i="1"/>
  <c r="B109" i="1"/>
  <c r="G109" i="1" s="1"/>
  <c r="H109" i="1" s="1"/>
  <c r="B108" i="1"/>
  <c r="G108" i="1" s="1"/>
  <c r="H108" i="1" s="1"/>
  <c r="B107" i="1"/>
  <c r="G107" i="1" s="1"/>
  <c r="H107" i="1" s="1"/>
  <c r="G106" i="1"/>
  <c r="B106" i="1"/>
  <c r="G105" i="1"/>
  <c r="B105" i="1"/>
  <c r="B104" i="1"/>
  <c r="G104" i="1" s="1"/>
  <c r="H104" i="1" s="1"/>
  <c r="B103" i="1"/>
  <c r="G103" i="1" s="1"/>
  <c r="H103" i="1" s="1"/>
  <c r="B102" i="1"/>
  <c r="G102" i="1" s="1"/>
  <c r="H102" i="1" s="1"/>
  <c r="B101" i="1"/>
  <c r="G101" i="1" s="1"/>
  <c r="H101" i="1" s="1"/>
  <c r="G100" i="1"/>
  <c r="B100" i="1"/>
  <c r="G99" i="1"/>
  <c r="B99" i="1"/>
  <c r="B98" i="1"/>
  <c r="G98" i="1" s="1"/>
  <c r="H98" i="1" s="1"/>
  <c r="B97" i="1"/>
  <c r="G97" i="1" s="1"/>
  <c r="H97" i="1" s="1"/>
  <c r="G96" i="1"/>
  <c r="B96" i="1"/>
  <c r="G95" i="1"/>
  <c r="B95" i="1"/>
  <c r="B94" i="1"/>
  <c r="G94" i="1" s="1"/>
  <c r="H94" i="1" s="1"/>
  <c r="B93" i="1"/>
  <c r="G93" i="1" s="1"/>
  <c r="H93" i="1" s="1"/>
  <c r="B92" i="1"/>
  <c r="G92" i="1" s="1"/>
  <c r="H92" i="1" s="1"/>
  <c r="B91" i="1"/>
  <c r="G91" i="1" s="1"/>
  <c r="H91" i="1" s="1"/>
  <c r="B90" i="1"/>
  <c r="G89" i="1"/>
  <c r="B89" i="1"/>
  <c r="B88" i="1"/>
  <c r="G88" i="1" s="1"/>
  <c r="H88" i="1" s="1"/>
  <c r="B87" i="1"/>
  <c r="G87" i="1" s="1"/>
  <c r="H87" i="1" s="1"/>
  <c r="B86" i="1"/>
  <c r="G86" i="1" s="1"/>
  <c r="H86" i="1" s="1"/>
  <c r="B85" i="1"/>
  <c r="G85" i="1" s="1"/>
  <c r="H85" i="1" s="1"/>
  <c r="B84" i="1"/>
  <c r="G84" i="1" s="1"/>
  <c r="H84" i="1" s="1"/>
  <c r="B83" i="1"/>
  <c r="G83" i="1" s="1"/>
  <c r="H83" i="1" s="1"/>
  <c r="G82" i="1"/>
  <c r="B82" i="1"/>
  <c r="G81" i="1"/>
  <c r="B81" i="1"/>
  <c r="G80" i="1"/>
  <c r="B80" i="1"/>
  <c r="G79" i="1"/>
  <c r="B79" i="1"/>
  <c r="B78" i="1"/>
  <c r="G77" i="1"/>
  <c r="B77" i="1"/>
  <c r="B76" i="1"/>
  <c r="G76" i="1" s="1"/>
  <c r="H76" i="1" s="1"/>
  <c r="B75" i="1"/>
  <c r="G75" i="1" s="1"/>
  <c r="H75" i="1" s="1"/>
  <c r="B74" i="1"/>
  <c r="G74" i="1" s="1"/>
  <c r="H74" i="1" s="1"/>
  <c r="B73" i="1"/>
  <c r="G73" i="1" s="1"/>
  <c r="H73" i="1" s="1"/>
  <c r="B72" i="1"/>
  <c r="G72" i="1" s="1"/>
  <c r="H72" i="1" s="1"/>
  <c r="G71" i="1"/>
  <c r="B71" i="1"/>
  <c r="G70" i="1"/>
  <c r="B70" i="1"/>
  <c r="B69" i="1"/>
  <c r="G69" i="1" s="1"/>
  <c r="H69" i="1" s="1"/>
  <c r="G68" i="1"/>
  <c r="B68" i="1"/>
  <c r="G67" i="1"/>
  <c r="B67" i="1"/>
  <c r="B66" i="1"/>
  <c r="G66" i="1" s="1"/>
  <c r="H66" i="1" s="1"/>
  <c r="B65" i="1"/>
  <c r="G65" i="1" s="1"/>
  <c r="H65" i="1" s="1"/>
  <c r="B64" i="1"/>
  <c r="G64" i="1" s="1"/>
  <c r="H64" i="1" s="1"/>
  <c r="G63" i="1"/>
  <c r="B63" i="1"/>
  <c r="G62" i="1"/>
  <c r="B62" i="1"/>
  <c r="B61" i="1"/>
  <c r="G61" i="1" s="1"/>
  <c r="H61" i="1" s="1"/>
  <c r="B60" i="1"/>
  <c r="G60" i="1" s="1"/>
  <c r="H60" i="1" s="1"/>
  <c r="B59" i="1"/>
  <c r="G59" i="1" s="1"/>
  <c r="H59" i="1" s="1"/>
  <c r="B58" i="1"/>
  <c r="G58" i="1" s="1"/>
  <c r="H58" i="1" s="1"/>
  <c r="B57" i="1"/>
  <c r="G57" i="1" s="1"/>
  <c r="H57" i="1" s="1"/>
  <c r="B56" i="1"/>
  <c r="G56" i="1" s="1"/>
  <c r="H56" i="1" s="1"/>
  <c r="G55" i="1"/>
  <c r="B55" i="1"/>
  <c r="G54" i="1"/>
  <c r="B54" i="1"/>
  <c r="B53" i="1"/>
  <c r="G53" i="1" s="1"/>
  <c r="H53" i="1" s="1"/>
  <c r="B52" i="1"/>
  <c r="G52" i="1" s="1"/>
  <c r="H52" i="1" s="1"/>
  <c r="B51" i="1"/>
  <c r="G51" i="1" s="1"/>
  <c r="H51" i="1" s="1"/>
  <c r="B50" i="1"/>
  <c r="G50" i="1" s="1"/>
  <c r="H50" i="1" s="1"/>
  <c r="B49" i="1"/>
  <c r="G49" i="1" s="1"/>
  <c r="H49" i="1" s="1"/>
  <c r="B48" i="1"/>
  <c r="G48" i="1" s="1"/>
  <c r="H48" i="1" s="1"/>
  <c r="B47" i="1"/>
  <c r="G47" i="1" s="1"/>
  <c r="H47" i="1" s="1"/>
  <c r="B46" i="1"/>
  <c r="G46" i="1" s="1"/>
  <c r="H46" i="1" s="1"/>
  <c r="G45" i="1"/>
  <c r="B45" i="1"/>
  <c r="G44" i="1"/>
  <c r="B44" i="1"/>
  <c r="B43" i="1"/>
  <c r="G43" i="1" s="1"/>
  <c r="H43" i="1" s="1"/>
  <c r="B42" i="1"/>
  <c r="G42" i="1" s="1"/>
  <c r="H42" i="1" s="1"/>
  <c r="B41" i="1"/>
  <c r="G41" i="1" s="1"/>
  <c r="H41" i="1" s="1"/>
  <c r="G40" i="1"/>
  <c r="B40" i="1"/>
  <c r="G39" i="1"/>
  <c r="B39" i="1"/>
  <c r="B38" i="1"/>
  <c r="G38" i="1" s="1"/>
  <c r="H38" i="1" s="1"/>
  <c r="B37" i="1"/>
  <c r="G37" i="1" s="1"/>
  <c r="H37" i="1" s="1"/>
  <c r="B36" i="1"/>
  <c r="G36" i="1" s="1"/>
  <c r="H36" i="1" s="1"/>
  <c r="B35" i="1"/>
  <c r="G35" i="1" s="1"/>
  <c r="H35" i="1" s="1"/>
  <c r="G34" i="1"/>
  <c r="B34" i="1"/>
  <c r="G33" i="1"/>
  <c r="B33" i="1"/>
  <c r="B32" i="1"/>
  <c r="G32" i="1" s="1"/>
  <c r="H32" i="1" s="1"/>
  <c r="B31" i="1"/>
  <c r="G31" i="1" s="1"/>
  <c r="H31" i="1" s="1"/>
  <c r="G30" i="1"/>
  <c r="B30" i="1"/>
  <c r="G29" i="1"/>
  <c r="B29" i="1"/>
  <c r="B28" i="1"/>
  <c r="G28" i="1" s="1"/>
  <c r="H28" i="1" s="1"/>
  <c r="B27" i="1"/>
  <c r="G27" i="1" s="1"/>
  <c r="H27" i="1" s="1"/>
  <c r="B26" i="1"/>
  <c r="G26" i="1" s="1"/>
  <c r="H26" i="1" s="1"/>
  <c r="B25" i="1"/>
  <c r="G25" i="1" s="1"/>
  <c r="H25" i="1" s="1"/>
  <c r="G24" i="1"/>
  <c r="B24" i="1"/>
  <c r="G23" i="1"/>
  <c r="B23" i="1"/>
  <c r="B22" i="1"/>
  <c r="G22" i="1" s="1"/>
  <c r="H22" i="1" s="1"/>
  <c r="B21" i="1"/>
  <c r="G21" i="1" s="1"/>
  <c r="H21" i="1" s="1"/>
  <c r="B20" i="1"/>
  <c r="G20" i="1" s="1"/>
  <c r="H20" i="1" s="1"/>
  <c r="B19" i="1"/>
  <c r="G19" i="1" s="1"/>
  <c r="H19" i="1" s="1"/>
  <c r="B18" i="1"/>
  <c r="G18" i="1" s="1"/>
  <c r="H18" i="1" s="1"/>
  <c r="B17" i="1"/>
  <c r="G17" i="1" s="1"/>
  <c r="H17" i="1" s="1"/>
  <c r="B16" i="1"/>
  <c r="H78" i="1" l="1"/>
  <c r="H208" i="1"/>
  <c r="H214" i="1"/>
  <c r="H144" i="1"/>
  <c r="H146" i="1" l="1"/>
  <c r="H216" i="1" s="1"/>
  <c r="H217" i="1" l="1"/>
  <c r="H229" i="1" l="1"/>
  <c r="H225" i="1"/>
  <c r="H221" i="1"/>
  <c r="H228" i="1"/>
  <c r="H224" i="1"/>
  <c r="H220" i="1"/>
  <c r="H231" i="1"/>
  <c r="H227" i="1"/>
  <c r="H223" i="1"/>
  <c r="H230" i="1"/>
  <c r="H222" i="1"/>
  <c r="H226" i="1" l="1"/>
  <c r="H232" i="1" s="1"/>
  <c r="H234" i="1" s="1"/>
</calcChain>
</file>

<file path=xl/sharedStrings.xml><?xml version="1.0" encoding="utf-8"?>
<sst xmlns="http://schemas.openxmlformats.org/spreadsheetml/2006/main" count="345" uniqueCount="141">
  <si>
    <t>Obra: REHABILITACIÓN DEPÓSITO METÁLICO, ACUEDUCTO MÚLTIPLE  DUVERGÉ - LA COLONIA - VENGAN A VER</t>
  </si>
  <si>
    <t>Ubicación: PROVINCIA INDEPENDENCIA</t>
  </si>
  <si>
    <t>ZONA: VIII</t>
  </si>
  <si>
    <t>Nº</t>
  </si>
  <si>
    <t xml:space="preserve">DESCRIPCIÒN </t>
  </si>
  <si>
    <t>CANTIDAD</t>
  </si>
  <si>
    <t>UD</t>
  </si>
  <si>
    <t>P. U. (RD$)</t>
  </si>
  <si>
    <t xml:space="preserve"> VALOR (RD$)</t>
  </si>
  <si>
    <t>A</t>
  </si>
  <si>
    <t>MUNICIPIO DUVERGÉ</t>
  </si>
  <si>
    <t>I</t>
  </si>
  <si>
    <t>REHABILITACIÓN DEPÓSITO REGULADOR METÁLICO SUPERFICIAL, CAPACIDAD 383 M³ (101,400 GL)</t>
  </si>
  <si>
    <t>ACONDICIONAMIENTO ÁREA EXTERIOR DEL DEPÒSITO</t>
  </si>
  <si>
    <t>1.1</t>
  </si>
  <si>
    <t>Limpieza del área exterior</t>
  </si>
  <si>
    <r>
      <t>M</t>
    </r>
    <r>
      <rPr>
        <vertAlign val="superscript"/>
        <sz val="11"/>
        <color indexed="8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</si>
  <si>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1.2</t>
  </si>
  <si>
    <t>Nivelación con equipo</t>
  </si>
  <si>
    <t>1.3</t>
  </si>
  <si>
    <t>Suministro material de mina (caliche) de base e=0.30m+25% esponjamiento, D= km, (53.46x0.60)</t>
  </si>
  <si>
    <r>
      <t>M</t>
    </r>
    <r>
      <rPr>
        <vertAlign val="superscript"/>
        <sz val="11"/>
        <color indexed="8"/>
        <rFont val="Arial"/>
        <family val="2"/>
      </rPr>
      <t>3</t>
    </r>
  </si>
  <si>
    <t>1.4</t>
  </si>
  <si>
    <t>Compactación con compactador mecánico en capas de 0.20m compactado al 95%</t>
  </si>
  <si>
    <t>1.5</t>
  </si>
  <si>
    <t xml:space="preserve">Bote de material sobrante (incluye carguío y esparcimiento en botadero) (D= 5.00 km) </t>
  </si>
  <si>
    <t>1.6</t>
  </si>
  <si>
    <t xml:space="preserve">Embellecimiento con gravilla </t>
  </si>
  <si>
    <r>
      <t>M</t>
    </r>
    <r>
      <rPr>
        <vertAlign val="superscript"/>
        <sz val="11"/>
        <rFont val="Arial"/>
        <family val="2"/>
      </rPr>
      <t>2</t>
    </r>
  </si>
  <si>
    <t>DEPÓSITO SUPERFICIAL METÁLICO:</t>
  </si>
  <si>
    <t>Apertura y cierre de hueco de (2.00x1.80)m acceso a interior deposito (1 apertura)</t>
  </si>
  <si>
    <t>Ud</t>
  </si>
  <si>
    <t>Desmonte y retiro de fondo (a=53.46 m²)</t>
  </si>
  <si>
    <t>P²</t>
  </si>
  <si>
    <t>Rotura de concreto en fondo</t>
  </si>
  <si>
    <t>Bote de material con camión (incluye carguío y esparcimiento en botadero) D =5.00 km</t>
  </si>
  <si>
    <t>Viaje</t>
  </si>
  <si>
    <t>EXTRACCIÓN DE MATERIAL (DENTRO DEL DEPÓSITO)</t>
  </si>
  <si>
    <t>Extracción de material de base compacto a mano (53.46x0.60)</t>
  </si>
  <si>
    <t xml:space="preserve">Bote de material (incluye carguío y esparcimiento en botadero) (D= 5 km) </t>
  </si>
  <si>
    <t xml:space="preserve">SUMINISTRO  MATERIAL DE REPOSICIÓN </t>
  </si>
  <si>
    <t>Suministro y colocación arena lavada e=0.15 m +20% esponjamiento (53.46X0.15)</t>
  </si>
  <si>
    <t>Suministro material de base (caliche) e=0.60 m + 20% esponjamiento (53.46X0.20) m</t>
  </si>
  <si>
    <t xml:space="preserve">Suministro y colocación de hormigón F'c=210kg/cm²  </t>
  </si>
  <si>
    <t>Compactación al 95% del Proctor modificado con compactador mecánico en capas de 0.20m</t>
  </si>
  <si>
    <t>REPARACIONES EN ESTRUCTURA INTERIOR DEL DEPÓSITO</t>
  </si>
  <si>
    <t>Suministro e instalación tolas en fondo esp.=3/8" en plancha 4'x8'</t>
  </si>
  <si>
    <t>Lb</t>
  </si>
  <si>
    <t xml:space="preserve">Refuerzo de fondo en (angular de 3" x 3" e=3/8 " L=20')- rolado en frio </t>
  </si>
  <si>
    <r>
      <t>Resane hormigón simple en bordillo exterior Depósito (39.00m x 0.30m = 11.70m</t>
    </r>
    <r>
      <rPr>
        <vertAlign val="superscript"/>
        <sz val="10"/>
        <color rgb="FF262626"/>
        <rFont val="Arial"/>
        <family val="2"/>
      </rPr>
      <t>2</t>
    </r>
    <r>
      <rPr>
        <sz val="10"/>
        <color rgb="FF262626"/>
        <rFont val="Arial"/>
        <family val="2"/>
      </rPr>
      <t>)</t>
    </r>
  </si>
  <si>
    <t>6</t>
  </si>
  <si>
    <t xml:space="preserve">REPARACIÒN EN TUBERÍA DE DESAGÜE </t>
  </si>
  <si>
    <t>Desmonte tubería de ø6" acero</t>
  </si>
  <si>
    <t>M</t>
  </si>
  <si>
    <t>Suministro tubería acero sin costura ø6" SCH-40</t>
  </si>
  <si>
    <t>Colocación tubería acero sin costura ø6" SCH-40</t>
  </si>
  <si>
    <t>Suministro y colocación codo ø6" x 90º acero SCH-40</t>
  </si>
  <si>
    <t>Aplicación de tratamiento anticorrosivo para tuberías</t>
  </si>
  <si>
    <t xml:space="preserve">Construcción escalera interior y exterior de depósito, en acero inoxidable, en angulares 2" x2"x1/4" y barra lisa ø3/4" @ 0.50m, apoyo cada 1.40m, (h=7.20m) (incluye instalación) </t>
  </si>
  <si>
    <t>Tapa (0.70x0.70)m en tola 1/4" y angulares 1½" x1½"  (incluye: suministro y  colocación)</t>
  </si>
  <si>
    <t>Construcción de acera en hormigón simple F'c=180 kg/cms², ancho=1.00 m</t>
  </si>
  <si>
    <t xml:space="preserve">APLICACIÓN DE SAND BLASTING </t>
  </si>
  <si>
    <t xml:space="preserve">Cilindro interior </t>
  </si>
  <si>
    <t xml:space="preserve">Cilindro exterior </t>
  </si>
  <si>
    <t>Cúpula interior</t>
  </si>
  <si>
    <t>Cúpula exterior</t>
  </si>
  <si>
    <t>Fondo</t>
  </si>
  <si>
    <t xml:space="preserve">Tubería ø6" </t>
  </si>
  <si>
    <t>TRATAMIENTO INTERIOR EN DEPÓSITO</t>
  </si>
  <si>
    <t xml:space="preserve">Tratamiento con recubrimiento epóxica Sika -guard 62 en paredes </t>
  </si>
  <si>
    <t xml:space="preserve">Tratamiento con recubrimiento epóxica Sika -guard 62 en tola de fondo </t>
  </si>
  <si>
    <t>Tratamiento con recubrimiento expósito Sika -guard 62 en techo</t>
  </si>
  <si>
    <t>PINTURA EXTERIOR EN DEPÓSITO (INCLUYE SUMINISTRO Y MANO DE OBRA)</t>
  </si>
  <si>
    <t>Pintura epóxica tipo Amerlock 400 en exterior (pared, techo y tubería Ø6")</t>
  </si>
  <si>
    <t>MISCELÁNEOS</t>
  </si>
  <si>
    <t/>
  </si>
  <si>
    <t xml:space="preserve">Lámpara reflectora para iluminación interior de tanque. </t>
  </si>
  <si>
    <t xml:space="preserve">Ventilador </t>
  </si>
  <si>
    <t>Planta eléctrica (incluye combustible y transporte.)</t>
  </si>
  <si>
    <t>Día</t>
  </si>
  <si>
    <t>Alquiler de andamio (cubicar según factura)</t>
  </si>
  <si>
    <t>Logo y letrero de INAPA en depósito</t>
  </si>
  <si>
    <t>SUBTOTAL FASE I</t>
  </si>
  <si>
    <t>II</t>
  </si>
  <si>
    <t>Suministro material de mina (caliche) de base e=0.30m+25% esponjamiento, D.= km, (53.46x0.60)</t>
  </si>
  <si>
    <t>Apertura y cierre de hueco de (2.00x1.80)m acceso a interior deposito (1 abertura)</t>
  </si>
  <si>
    <t>Extracción de material de base compacto a mano (53.46x0.60) m</t>
  </si>
  <si>
    <t>Suministro y colocación arena lavada e=0.15M+20% esponjamiento (53.46X0.15)</t>
  </si>
  <si>
    <t>Suministro material de base (caliche) e=0.40M + 20% esponjamiento (53.46X0.20)</t>
  </si>
  <si>
    <t xml:space="preserve">Suministro y colocación de hormigón F'c=210kg/cm² </t>
  </si>
  <si>
    <t>REPARACIONES EN ESTRUCTURA INTERIOR DEL DEPÒSITO</t>
  </si>
  <si>
    <t>Sustitución: suministro e instalación tolas en fondo esp.=3/8" en plancha 4'x8'</t>
  </si>
  <si>
    <t xml:space="preserve">Cartabones refuerzo de fondo en (angular de 3" x 3" e=3/8 " L=20') rolado en frio </t>
  </si>
  <si>
    <r>
      <t>Resane hormigón simple en bordillo exterior (39.00 x 0.30)m (11.70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</si>
  <si>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REPARACIÒN EN TUBERIA DE DESAGÜE EN INTERIOR</t>
  </si>
  <si>
    <t>Suministro tubería acero sin costura ø6" sch-40</t>
  </si>
  <si>
    <t>Colocación tubería acero sin costura ø6" sch-40</t>
  </si>
  <si>
    <t>Suministro y colocación Codo ø6" x 90 acero sch-40</t>
  </si>
  <si>
    <t xml:space="preserve">Construcción escalera interior y exterior del Depósito, en acero inoxidable,  en angulares 2" x 2"x1/4" y barra lisa ø3/4" @ 0.50 m, apoyo cada 1.40 m, (h=7.20 m) (incluye instalación) </t>
  </si>
  <si>
    <t>Tapa (0.70 x 0.70) m en tola 1/4" y angulares 1½" x1½" : (incluye suministro y  colocación)</t>
  </si>
  <si>
    <t>Construcción de acera en hormigón simple F'c=180 kg/cm², ancho=1.00 m</t>
  </si>
  <si>
    <t>APLICACIÓN DE SAND BLASTING (INCLUYE ALQUILER DE EQUIPO), EN:</t>
  </si>
  <si>
    <t>SUBTOTAL FASE II</t>
  </si>
  <si>
    <t>SUBTOTAL FASE A</t>
  </si>
  <si>
    <t>B</t>
  </si>
  <si>
    <t xml:space="preserve">DISTRITO MUNICIPAL LA COLONIA </t>
  </si>
  <si>
    <t>REHABILITACIÓN DEPÓSITO REGULADOR METALICO SUPERFICIAL, CAPACIDAD 383 M³ (101,400 GL)</t>
  </si>
  <si>
    <t xml:space="preserve">Suministro y colocación de hormigón F'c=210kg/cm²  o asfáltico. Incluye RC2,  e=2"=0.05M </t>
  </si>
  <si>
    <t>LB</t>
  </si>
  <si>
    <r>
      <t>Resane hormigón simple en bordillo exterior  (39.00 x 0.30)m (11.70m</t>
    </r>
    <r>
      <rPr>
        <vertAlign val="superscript"/>
        <sz val="10"/>
        <color rgb="FF262626"/>
        <rFont val="Arial"/>
        <family val="2"/>
      </rPr>
      <t>2</t>
    </r>
    <r>
      <rPr>
        <sz val="10"/>
        <color rgb="FF262626"/>
        <rFont val="Arial"/>
        <family val="2"/>
      </rPr>
      <t>)</t>
    </r>
  </si>
  <si>
    <t>U</t>
  </si>
  <si>
    <t xml:space="preserve">REPARACION EN TUBERIA DE DESAGÜE </t>
  </si>
  <si>
    <t>APLICACIÓN DE SAND BLASTING, EN:</t>
  </si>
  <si>
    <t>TRATAMIENTO INTERIOR EN DEPÒSITO</t>
  </si>
  <si>
    <t xml:space="preserve">SUBTOTAL FASE B </t>
  </si>
  <si>
    <t>Z</t>
  </si>
  <si>
    <t xml:space="preserve">VARIOS </t>
  </si>
  <si>
    <t>Valla anunciando obra 16' x 10' impresión full color conteniendo logo de INAPA, nombre de proyecto y contratista. Estructura en tubos galvanizados 1 1/2"x 1 1/2" y soportes en tubo cuadrado 4" x 4"</t>
  </si>
  <si>
    <t xml:space="preserve">Campamento ( incluye alquiler del solar con o sin casa, baños móviles y caseta de materiales) </t>
  </si>
  <si>
    <t>Mes</t>
  </si>
  <si>
    <t>SUBTOTAL FASE Z</t>
  </si>
  <si>
    <t>SUBTOTAL GENERAL</t>
  </si>
  <si>
    <t>GASTOS INDIRECTOS</t>
  </si>
  <si>
    <t>Honorarios profesionales</t>
  </si>
  <si>
    <t xml:space="preserve"> Supervisión de INAPA</t>
  </si>
  <si>
    <t>Gastos administrativos</t>
  </si>
  <si>
    <t>Seguro, pólizas y fianzas</t>
  </si>
  <si>
    <t>Gastos de transporte</t>
  </si>
  <si>
    <t>Ley 6-86</t>
  </si>
  <si>
    <t>ITBIS de honorarios profesionales (Ley 07-2007)</t>
  </si>
  <si>
    <t>Mantenimiento y operación de sistema INAPA</t>
  </si>
  <si>
    <t xml:space="preserve">Estudios (sociales, ambientales, geotécnico, topográfico, </t>
  </si>
  <si>
    <t>de calidad, etc.)</t>
  </si>
  <si>
    <t xml:space="preserve">Medida de compensación ambiental </t>
  </si>
  <si>
    <t xml:space="preserve">CODIA </t>
  </si>
  <si>
    <t>TOTAL GASTOS INDIRECTOS</t>
  </si>
  <si>
    <t>TOTAL A CONTRATAR  RD$</t>
  </si>
  <si>
    <t>Preparado por:</t>
  </si>
  <si>
    <t>Aprobado por:</t>
  </si>
  <si>
    <t>Ing. José Montes de Oca</t>
  </si>
  <si>
    <t>Ing. Luis Nelson Mateo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</si>
</sst>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 ;\-#,##0.00\ "/>
    <numFmt numFmtId="165" formatCode="General_)"/>
    <numFmt numFmtId="166" formatCode="_-* #,##0.00\ _€_-;\-* #,##0.00\ _€_-;_-* &quot;-&quot;??\ _€_-;_-@_-"/>
    <numFmt numFmtId="167" formatCode="#,##0.0;\-#,##0.0"/>
    <numFmt numFmtId="168" formatCode="#,##0.00;[Red]#,##0.00"/>
    <numFmt numFmtId="169" formatCode="#,##0;\-#,##0"/>
    <numFmt numFmtId="170" formatCode="0.0"/>
    <numFmt numFmtId="171" formatCode="0.0%"/>
    <numFmt numFmtId="172" formatCode="&quot;$&quot;#,##0;[Red]\-&quot;$&quot;#,##0"/>
    <numFmt numFmtId="173" formatCode="&quot;$&quot;#,##0.00;[Red]\-&quot;$&quot;#,##0.00"/>
    <numFmt numFmtId="174" formatCode="_-* #,##0.00_-;\-* #,##0.00_-;_-* &quot;-&quot;??_-;_-@_-"/>
    <numFmt numFmtId="175" formatCode="_-&quot;RD$&quot;* #,##0.00_-;\-&quot;RD$&quot;* #,##0.00_-;_-&quot;RD$&quot;* &quot;-&quot;??_-;_-@_-"/>
    <numFmt numFmtId="176" formatCode="[$$-409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vertAlign val="superscript"/>
      <sz val="11"/>
      <color indexed="8"/>
      <name val="Arial"/>
      <family val="2"/>
    </font>
    <font>
      <sz val="10"/>
      <color rgb="FFFFFF00"/>
      <name val="Arial"/>
      <family val="2"/>
    </font>
    <font>
      <vertAlign val="superscript"/>
      <sz val="11"/>
      <name val="Arial"/>
      <family val="2"/>
    </font>
    <font>
      <sz val="10"/>
      <color rgb="FFFF0000"/>
      <name val="Arial"/>
      <family val="2"/>
    </font>
    <font>
      <b/>
      <sz val="10"/>
      <color rgb="FFFFFF00"/>
      <name val="Arial"/>
      <family val="2"/>
    </font>
    <font>
      <sz val="10"/>
      <color rgb="FF000000"/>
      <name val="Arial"/>
      <family val="2"/>
    </font>
    <font>
      <sz val="10"/>
      <color rgb="FF262626"/>
      <name val="Arial"/>
      <family val="2"/>
    </font>
    <font>
      <vertAlign val="superscript"/>
      <sz val="10"/>
      <color rgb="FF262626"/>
      <name val="Arial"/>
      <family val="2"/>
    </font>
    <font>
      <sz val="10"/>
      <color theme="1" tint="0.1499984740745262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sz val="10"/>
      <color indexed="12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39" fontId="9" fillId="0" borderId="0"/>
    <xf numFmtId="43" fontId="4" fillId="0" borderId="0" applyFont="0" applyFill="0" applyBorder="0" applyAlignment="0" applyProtection="0"/>
    <xf numFmtId="39" fontId="9" fillId="0" borderId="0"/>
    <xf numFmtId="0" fontId="4" fillId="0" borderId="0"/>
    <xf numFmtId="0" fontId="4" fillId="0" borderId="0"/>
    <xf numFmtId="0" fontId="4" fillId="0" borderId="0"/>
    <xf numFmtId="39" fontId="9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4" fillId="0" borderId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8" fillId="0" borderId="0" applyFill="0" applyBorder="0" applyProtection="0">
      <alignment horizontal="center" vertical="center"/>
      <protection locked="0"/>
    </xf>
    <xf numFmtId="41" fontId="29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Protection="0">
      <alignment vertical="top" wrapText="1"/>
    </xf>
    <xf numFmtId="176" fontId="30" fillId="0" borderId="0"/>
    <xf numFmtId="0" fontId="1" fillId="0" borderId="0"/>
    <xf numFmtId="0" fontId="27" fillId="0" borderId="0"/>
    <xf numFmtId="0" fontId="4" fillId="0" borderId="0"/>
    <xf numFmtId="0" fontId="4" fillId="0" borderId="0"/>
    <xf numFmtId="4" fontId="29" fillId="0" borderId="0" applyNumberFormat="0"/>
    <xf numFmtId="0" fontId="27" fillId="0" borderId="0"/>
    <xf numFmtId="0" fontId="27" fillId="0" borderId="0"/>
    <xf numFmtId="0" fontId="2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9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13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quotePrefix="1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1" applyNumberFormat="1" applyFont="1" applyFill="1" applyBorder="1" applyAlignment="1">
      <alignment vertical="top"/>
    </xf>
    <xf numFmtId="2" fontId="4" fillId="0" borderId="0" xfId="1" quotePrefix="1" applyNumberFormat="1" applyFont="1" applyFill="1" applyBorder="1" applyAlignment="1">
      <alignment horizontal="right" vertical="top"/>
    </xf>
    <xf numFmtId="165" fontId="5" fillId="2" borderId="1" xfId="2" applyNumberFormat="1" applyFont="1" applyFill="1" applyBorder="1" applyAlignment="1">
      <alignment horizontal="center" vertical="top"/>
    </xf>
    <xf numFmtId="165" fontId="5" fillId="2" borderId="1" xfId="2" applyNumberFormat="1" applyFont="1" applyFill="1" applyBorder="1" applyAlignment="1">
      <alignment horizontal="center" vertical="top" wrapText="1"/>
    </xf>
    <xf numFmtId="4" fontId="5" fillId="2" borderId="1" xfId="3" applyNumberFormat="1" applyFont="1" applyFill="1" applyBorder="1" applyAlignment="1">
      <alignment horizontal="center" vertical="top"/>
    </xf>
    <xf numFmtId="2" fontId="5" fillId="2" borderId="1" xfId="3" applyNumberFormat="1" applyFont="1" applyFill="1" applyBorder="1" applyAlignment="1">
      <alignment horizontal="center" vertical="top"/>
    </xf>
    <xf numFmtId="4" fontId="5" fillId="2" borderId="1" xfId="3" applyNumberFormat="1" applyFont="1" applyFill="1" applyBorder="1" applyAlignment="1">
      <alignment horizontal="center" vertical="top" wrapText="1"/>
    </xf>
    <xf numFmtId="165" fontId="5" fillId="0" borderId="2" xfId="2" applyNumberFormat="1" applyFont="1" applyBorder="1" applyAlignment="1">
      <alignment horizontal="right" vertical="top"/>
    </xf>
    <xf numFmtId="165" fontId="5" fillId="0" borderId="2" xfId="2" applyNumberFormat="1" applyFont="1" applyBorder="1" applyAlignment="1">
      <alignment horizontal="center" vertical="top" wrapText="1"/>
    </xf>
    <xf numFmtId="4" fontId="5" fillId="0" borderId="2" xfId="3" applyNumberFormat="1" applyFont="1" applyFill="1" applyBorder="1" applyAlignment="1">
      <alignment vertical="top"/>
    </xf>
    <xf numFmtId="2" fontId="5" fillId="0" borderId="2" xfId="3" applyNumberFormat="1" applyFont="1" applyFill="1" applyBorder="1" applyAlignment="1">
      <alignment horizontal="center" vertical="top"/>
    </xf>
    <xf numFmtId="4" fontId="5" fillId="0" borderId="2" xfId="3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5" fontId="5" fillId="0" borderId="2" xfId="2" applyNumberFormat="1" applyFont="1" applyBorder="1" applyAlignment="1">
      <alignment horizontal="left" vertical="top" wrapText="1"/>
    </xf>
    <xf numFmtId="167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right" vertical="top"/>
    </xf>
    <xf numFmtId="2" fontId="8" fillId="0" borderId="2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/>
    </xf>
    <xf numFmtId="164" fontId="7" fillId="0" borderId="2" xfId="0" applyNumberFormat="1" applyFont="1" applyBorder="1" applyAlignment="1">
      <alignment horizontal="right" vertical="top"/>
    </xf>
    <xf numFmtId="167" fontId="7" fillId="0" borderId="2" xfId="0" applyNumberFormat="1" applyFont="1" applyBorder="1" applyAlignment="1">
      <alignment horizontal="center" vertical="top"/>
    </xf>
    <xf numFmtId="0" fontId="6" fillId="0" borderId="2" xfId="4" applyNumberFormat="1" applyFont="1" applyBorder="1" applyAlignment="1">
      <alignment horizontal="right" vertical="top"/>
    </xf>
    <xf numFmtId="164" fontId="6" fillId="0" borderId="2" xfId="4" applyNumberFormat="1" applyFont="1" applyBorder="1" applyAlignment="1">
      <alignment vertical="top" wrapText="1"/>
    </xf>
    <xf numFmtId="43" fontId="4" fillId="0" borderId="2" xfId="5" applyFont="1" applyFill="1" applyBorder="1" applyAlignment="1">
      <alignment vertical="top"/>
    </xf>
    <xf numFmtId="2" fontId="4" fillId="0" borderId="2" xfId="5" applyNumberFormat="1" applyFont="1" applyFill="1" applyBorder="1" applyAlignment="1">
      <alignment vertical="top"/>
    </xf>
    <xf numFmtId="49" fontId="4" fillId="0" borderId="2" xfId="6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 wrapText="1"/>
    </xf>
    <xf numFmtId="43" fontId="4" fillId="0" borderId="2" xfId="5" applyFont="1" applyFill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43" fontId="4" fillId="0" borderId="2" xfId="5" applyFont="1" applyFill="1" applyBorder="1" applyAlignment="1" applyProtection="1">
      <alignment vertical="center"/>
    </xf>
    <xf numFmtId="43" fontId="4" fillId="0" borderId="2" xfId="5" applyFont="1" applyFill="1" applyBorder="1" applyAlignment="1">
      <alignment horizontal="right" vertical="center" wrapText="1"/>
    </xf>
    <xf numFmtId="43" fontId="4" fillId="0" borderId="0" xfId="5" applyFont="1" applyFill="1" applyBorder="1" applyAlignment="1">
      <alignment horizontal="right" vertical="top" wrapText="1"/>
    </xf>
    <xf numFmtId="4" fontId="4" fillId="0" borderId="2" xfId="7" applyNumberForma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vertical="center" wrapText="1"/>
    </xf>
    <xf numFmtId="2" fontId="4" fillId="0" borderId="2" xfId="5" applyNumberFormat="1" applyFont="1" applyFill="1" applyBorder="1" applyAlignment="1">
      <alignment vertical="center" wrapText="1"/>
    </xf>
    <xf numFmtId="2" fontId="4" fillId="0" borderId="0" xfId="5" applyNumberFormat="1" applyFont="1" applyFill="1" applyBorder="1" applyAlignment="1">
      <alignment vertical="top" wrapText="1"/>
    </xf>
    <xf numFmtId="168" fontId="4" fillId="0" borderId="2" xfId="0" applyNumberFormat="1" applyFont="1" applyBorder="1" applyAlignment="1">
      <alignment vertical="center" wrapText="1"/>
    </xf>
    <xf numFmtId="4" fontId="4" fillId="0" borderId="2" xfId="5" applyNumberFormat="1" applyFont="1" applyFill="1" applyBorder="1" applyAlignment="1">
      <alignment vertical="center" wrapText="1"/>
    </xf>
    <xf numFmtId="4" fontId="11" fillId="0" borderId="0" xfId="5" applyNumberFormat="1" applyFont="1" applyFill="1" applyBorder="1" applyAlignment="1">
      <alignment vertical="top" wrapText="1"/>
    </xf>
    <xf numFmtId="2" fontId="4" fillId="0" borderId="2" xfId="5" applyNumberFormat="1" applyFont="1" applyFill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64" fontId="13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top"/>
    </xf>
    <xf numFmtId="169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vertical="top" wrapText="1"/>
    </xf>
    <xf numFmtId="39" fontId="8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right" vertical="top" wrapText="1"/>
    </xf>
    <xf numFmtId="167" fontId="4" fillId="0" borderId="2" xfId="0" applyNumberFormat="1" applyFont="1" applyBorder="1" applyAlignment="1">
      <alignment horizontal="right" vertical="top"/>
    </xf>
    <xf numFmtId="0" fontId="4" fillId="0" borderId="2" xfId="0" applyFont="1" applyFill="1" applyBorder="1" applyAlignment="1">
      <alignment vertical="top" wrapText="1"/>
    </xf>
    <xf numFmtId="39" fontId="4" fillId="0" borderId="2" xfId="0" applyNumberFormat="1" applyFont="1" applyBorder="1" applyAlignment="1">
      <alignment horizontal="righ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4" applyNumberFormat="1" applyFont="1" applyBorder="1" applyAlignment="1">
      <alignment horizontal="right" vertical="top"/>
    </xf>
    <xf numFmtId="0" fontId="8" fillId="0" borderId="2" xfId="0" applyFont="1" applyBorder="1" applyAlignment="1">
      <alignment vertical="top" wrapText="1"/>
    </xf>
    <xf numFmtId="43" fontId="8" fillId="0" borderId="2" xfId="5" applyFont="1" applyFill="1" applyBorder="1" applyAlignment="1" applyProtection="1">
      <alignment horizontal="right" vertical="center" wrapText="1"/>
    </xf>
    <xf numFmtId="2" fontId="8" fillId="0" borderId="2" xfId="5" applyNumberFormat="1" applyFont="1" applyFill="1" applyBorder="1" applyAlignment="1">
      <alignment horizontal="center" vertical="center" wrapText="1"/>
    </xf>
    <xf numFmtId="43" fontId="4" fillId="0" borderId="2" xfId="5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70" fontId="8" fillId="0" borderId="2" xfId="0" applyNumberFormat="1" applyFont="1" applyBorder="1" applyAlignment="1">
      <alignment vertical="top"/>
    </xf>
    <xf numFmtId="168" fontId="8" fillId="0" borderId="2" xfId="0" applyNumberFormat="1" applyFont="1" applyBorder="1" applyAlignment="1">
      <alignment vertical="center" wrapText="1"/>
    </xf>
    <xf numFmtId="4" fontId="8" fillId="0" borderId="2" xfId="5" applyNumberFormat="1" applyFont="1" applyFill="1" applyBorder="1" applyAlignment="1">
      <alignment vertical="center" wrapText="1"/>
    </xf>
    <xf numFmtId="4" fontId="8" fillId="0" borderId="0" xfId="5" applyNumberFormat="1" applyFont="1" applyFill="1" applyBorder="1" applyAlignment="1">
      <alignment vertical="top" wrapText="1"/>
    </xf>
    <xf numFmtId="0" fontId="4" fillId="0" borderId="2" xfId="7" applyBorder="1" applyAlignment="1">
      <alignment horizontal="right" vertical="center" wrapText="1"/>
    </xf>
    <xf numFmtId="170" fontId="8" fillId="0" borderId="2" xfId="0" applyNumberFormat="1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2" fontId="8" fillId="0" borderId="2" xfId="0" applyNumberFormat="1" applyFont="1" applyBorder="1" applyAlignment="1">
      <alignment vertical="center" wrapText="1"/>
    </xf>
    <xf numFmtId="2" fontId="8" fillId="0" borderId="2" xfId="5" applyNumberFormat="1" applyFont="1" applyFill="1" applyBorder="1" applyAlignment="1">
      <alignment vertical="center" wrapText="1"/>
    </xf>
    <xf numFmtId="2" fontId="11" fillId="0" borderId="0" xfId="5" applyNumberFormat="1" applyFont="1" applyFill="1" applyBorder="1" applyAlignment="1">
      <alignment vertical="top" wrapText="1"/>
    </xf>
    <xf numFmtId="0" fontId="4" fillId="0" borderId="2" xfId="4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top" wrapText="1"/>
    </xf>
    <xf numFmtId="164" fontId="4" fillId="0" borderId="2" xfId="8" applyNumberFormat="1" applyFill="1" applyBorder="1" applyAlignment="1">
      <alignment horizontal="right" vertical="center"/>
    </xf>
    <xf numFmtId="2" fontId="4" fillId="0" borderId="2" xfId="8" applyNumberFormat="1" applyFill="1" applyBorder="1" applyAlignment="1">
      <alignment horizontal="center" vertical="center"/>
    </xf>
    <xf numFmtId="164" fontId="11" fillId="0" borderId="0" xfId="8" applyNumberFormat="1" applyFont="1" applyFill="1" applyBorder="1" applyAlignment="1">
      <alignment horizontal="right" vertical="top"/>
    </xf>
    <xf numFmtId="167" fontId="8" fillId="0" borderId="2" xfId="8" applyNumberFormat="1" applyFont="1" applyBorder="1" applyAlignment="1">
      <alignment horizontal="right" vertical="top" wrapText="1"/>
    </xf>
    <xf numFmtId="0" fontId="16" fillId="0" borderId="2" xfId="0" applyFont="1" applyFill="1" applyBorder="1" applyAlignment="1">
      <alignment vertical="top" wrapText="1"/>
    </xf>
    <xf numFmtId="164" fontId="8" fillId="0" borderId="2" xfId="8" applyNumberFormat="1" applyFont="1" applyBorder="1" applyAlignment="1">
      <alignment vertical="center" wrapText="1"/>
    </xf>
    <xf numFmtId="4" fontId="4" fillId="0" borderId="2" xfId="8" applyNumberFormat="1" applyBorder="1" applyAlignment="1">
      <alignment horizontal="right" vertical="center" wrapText="1"/>
    </xf>
    <xf numFmtId="4" fontId="11" fillId="0" borderId="0" xfId="8" applyNumberFormat="1" applyFont="1" applyBorder="1" applyAlignment="1">
      <alignment horizontal="right" vertical="top" wrapText="1"/>
    </xf>
    <xf numFmtId="167" fontId="4" fillId="0" borderId="2" xfId="8" applyNumberFormat="1" applyBorder="1" applyAlignment="1">
      <alignment horizontal="right" vertical="top" wrapText="1"/>
    </xf>
    <xf numFmtId="0" fontId="16" fillId="0" borderId="2" xfId="0" applyFont="1" applyBorder="1" applyAlignment="1">
      <alignment vertical="top" wrapText="1"/>
    </xf>
    <xf numFmtId="4" fontId="4" fillId="0" borderId="0" xfId="8" applyNumberFormat="1" applyBorder="1" applyAlignment="1">
      <alignment horizontal="right" vertical="top" wrapText="1"/>
    </xf>
    <xf numFmtId="0" fontId="18" fillId="0" borderId="2" xfId="8" applyFont="1" applyBorder="1" applyAlignment="1">
      <alignment horizontal="left" vertical="top" wrapText="1"/>
    </xf>
    <xf numFmtId="2" fontId="8" fillId="0" borderId="2" xfId="8" applyNumberFormat="1" applyFont="1" applyBorder="1" applyAlignment="1">
      <alignment horizontal="center" vertical="center" wrapText="1"/>
    </xf>
    <xf numFmtId="49" fontId="6" fillId="0" borderId="2" xfId="4" applyNumberFormat="1" applyFont="1" applyBorder="1" applyAlignment="1">
      <alignment horizontal="right" vertical="top"/>
    </xf>
    <xf numFmtId="0" fontId="6" fillId="0" borderId="2" xfId="4" applyNumberFormat="1" applyFont="1" applyBorder="1" applyAlignment="1">
      <alignment horizontal="left" vertical="top" wrapText="1"/>
    </xf>
    <xf numFmtId="43" fontId="6" fillId="0" borderId="2" xfId="5" applyFont="1" applyFill="1" applyBorder="1" applyAlignment="1">
      <alignment vertical="center"/>
    </xf>
    <xf numFmtId="2" fontId="6" fillId="0" borderId="2" xfId="5" applyNumberFormat="1" applyFont="1" applyFill="1" applyBorder="1" applyAlignment="1">
      <alignment horizontal="center" vertical="center"/>
    </xf>
    <xf numFmtId="0" fontId="4" fillId="0" borderId="2" xfId="4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4" xfId="4" applyNumberFormat="1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43" fontId="4" fillId="0" borderId="4" xfId="5" applyFont="1" applyFill="1" applyBorder="1" applyAlignment="1">
      <alignment vertical="center" wrapText="1"/>
    </xf>
    <xf numFmtId="2" fontId="4" fillId="0" borderId="4" xfId="5" applyNumberFormat="1" applyFont="1" applyFill="1" applyBorder="1" applyAlignment="1">
      <alignment horizontal="center" vertical="center"/>
    </xf>
    <xf numFmtId="4" fontId="4" fillId="0" borderId="4" xfId="8" applyNumberForma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9" fontId="19" fillId="0" borderId="2" xfId="8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8" applyNumberFormat="1" applyFill="1" applyBorder="1" applyAlignment="1">
      <alignment horizontal="righ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43" fontId="4" fillId="0" borderId="5" xfId="5" applyFont="1" applyFill="1" applyBorder="1" applyAlignment="1" applyProtection="1">
      <alignment vertical="center"/>
    </xf>
    <xf numFmtId="4" fontId="4" fillId="0" borderId="2" xfId="8" applyNumberFormat="1" applyFill="1" applyBorder="1" applyAlignment="1">
      <alignment horizontal="right" vertical="center" wrapText="1"/>
    </xf>
    <xf numFmtId="4" fontId="4" fillId="0" borderId="0" xfId="8" applyNumberFormat="1" applyFill="1" applyBorder="1" applyAlignment="1">
      <alignment horizontal="right" vertical="center" wrapText="1"/>
    </xf>
    <xf numFmtId="169" fontId="19" fillId="0" borderId="2" xfId="8" applyNumberFormat="1" applyFont="1" applyBorder="1" applyAlignment="1">
      <alignment horizontal="right" vertical="top" wrapText="1"/>
    </xf>
    <xf numFmtId="164" fontId="4" fillId="0" borderId="2" xfId="8" applyNumberFormat="1" applyBorder="1" applyAlignment="1">
      <alignment horizontal="right" vertical="center" wrapText="1"/>
    </xf>
    <xf numFmtId="0" fontId="19" fillId="0" borderId="2" xfId="9" applyFont="1" applyBorder="1" applyAlignment="1">
      <alignment horizontal="right" vertical="top" wrapText="1"/>
    </xf>
    <xf numFmtId="0" fontId="4" fillId="0" borderId="2" xfId="0" applyFont="1" applyBorder="1" applyAlignment="1">
      <alignment vertical="center" wrapText="1"/>
    </xf>
    <xf numFmtId="167" fontId="4" fillId="0" borderId="2" xfId="8" applyNumberFormat="1" applyBorder="1" applyAlignment="1">
      <alignment horizontal="right" vertical="top"/>
    </xf>
    <xf numFmtId="0" fontId="6" fillId="0" borderId="2" xfId="8" applyFont="1" applyBorder="1" applyAlignment="1">
      <alignment horizontal="right" vertical="top"/>
    </xf>
    <xf numFmtId="164" fontId="4" fillId="0" borderId="2" xfId="8" applyNumberFormat="1" applyBorder="1" applyAlignment="1">
      <alignment horizontal="right" vertical="center"/>
    </xf>
    <xf numFmtId="2" fontId="4" fillId="0" borderId="2" xfId="8" applyNumberFormat="1" applyBorder="1" applyAlignment="1">
      <alignment horizontal="center" vertical="center"/>
    </xf>
    <xf numFmtId="169" fontId="6" fillId="0" borderId="2" xfId="0" applyNumberFormat="1" applyFont="1" applyFill="1" applyBorder="1" applyAlignment="1">
      <alignment horizontal="right" vertical="top"/>
    </xf>
    <xf numFmtId="0" fontId="6" fillId="0" borderId="2" xfId="8" applyFont="1" applyFill="1" applyBorder="1" applyAlignment="1">
      <alignment horizontal="left" vertical="top" wrapText="1"/>
    </xf>
    <xf numFmtId="4" fontId="11" fillId="0" borderId="0" xfId="8" applyNumberFormat="1" applyFont="1" applyFill="1" applyBorder="1" applyAlignment="1">
      <alignment horizontal="right" vertical="top" wrapText="1"/>
    </xf>
    <xf numFmtId="164" fontId="8" fillId="0" borderId="2" xfId="8" applyNumberFormat="1" applyFont="1" applyBorder="1" applyAlignment="1">
      <alignment horizontal="right" vertical="center"/>
    </xf>
    <xf numFmtId="167" fontId="8" fillId="0" borderId="2" xfId="8" applyNumberFormat="1" applyFont="1" applyBorder="1" applyAlignment="1">
      <alignment horizontal="right" vertical="top"/>
    </xf>
    <xf numFmtId="0" fontId="6" fillId="0" borderId="2" xfId="7" applyFont="1" applyFill="1" applyBorder="1" applyAlignment="1">
      <alignment horizontal="right" vertical="top" wrapText="1"/>
    </xf>
    <xf numFmtId="0" fontId="6" fillId="0" borderId="2" xfId="4" applyNumberFormat="1" applyFont="1" applyFill="1" applyBorder="1" applyAlignment="1">
      <alignment vertical="top"/>
    </xf>
    <xf numFmtId="4" fontId="4" fillId="0" borderId="0" xfId="8" applyNumberFormat="1" applyFill="1" applyBorder="1" applyAlignment="1">
      <alignment horizontal="right" vertical="top" wrapText="1"/>
    </xf>
    <xf numFmtId="0" fontId="4" fillId="0" borderId="2" xfId="7" applyBorder="1" applyAlignment="1">
      <alignment horizontal="right" vertical="top" wrapText="1"/>
    </xf>
    <xf numFmtId="0" fontId="4" fillId="0" borderId="2" xfId="9" applyBorder="1" applyAlignment="1">
      <alignment horizontal="right" vertical="top" wrapText="1"/>
    </xf>
    <xf numFmtId="0" fontId="4" fillId="0" borderId="2" xfId="9" applyBorder="1" applyAlignment="1">
      <alignment vertical="top" wrapText="1"/>
    </xf>
    <xf numFmtId="0" fontId="6" fillId="0" borderId="2" xfId="9" applyFont="1" applyFill="1" applyBorder="1" applyAlignment="1">
      <alignment vertical="top" wrapText="1"/>
    </xf>
    <xf numFmtId="43" fontId="13" fillId="0" borderId="2" xfId="5" applyFont="1" applyFill="1" applyBorder="1" applyAlignment="1">
      <alignment vertical="center"/>
    </xf>
    <xf numFmtId="0" fontId="6" fillId="0" borderId="2" xfId="7" applyFont="1" applyFill="1" applyBorder="1" applyAlignment="1">
      <alignment horizontal="left" vertical="top" wrapText="1"/>
    </xf>
    <xf numFmtId="39" fontId="4" fillId="0" borderId="2" xfId="7" applyNumberFormat="1" applyFill="1" applyBorder="1" applyAlignment="1">
      <alignment horizontal="right" vertical="center" wrapText="1"/>
    </xf>
    <xf numFmtId="2" fontId="4" fillId="0" borderId="2" xfId="7" applyNumberFormat="1" applyFill="1" applyBorder="1" applyAlignment="1">
      <alignment horizontal="center" vertical="center" wrapText="1"/>
    </xf>
    <xf numFmtId="39" fontId="4" fillId="0" borderId="2" xfId="7" applyNumberFormat="1" applyBorder="1" applyAlignment="1">
      <alignment horizontal="right" vertical="center" wrapText="1"/>
    </xf>
    <xf numFmtId="2" fontId="4" fillId="0" borderId="2" xfId="7" applyNumberFormat="1" applyBorder="1" applyAlignment="1">
      <alignment horizontal="center" vertical="center" wrapText="1"/>
    </xf>
    <xf numFmtId="167" fontId="8" fillId="2" borderId="2" xfId="0" applyNumberFormat="1" applyFont="1" applyFill="1" applyBorder="1" applyAlignment="1">
      <alignment horizontal="center" vertical="top"/>
    </xf>
    <xf numFmtId="0" fontId="7" fillId="2" borderId="2" xfId="0" quotePrefix="1" applyFont="1" applyFill="1" applyBorder="1" applyAlignment="1">
      <alignment horizontal="center" vertical="top"/>
    </xf>
    <xf numFmtId="164" fontId="8" fillId="2" borderId="2" xfId="0" applyNumberFormat="1" applyFont="1" applyFill="1" applyBorder="1" applyAlignment="1">
      <alignment vertical="center"/>
    </xf>
    <xf numFmtId="2" fontId="8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7" fillId="0" borderId="2" xfId="0" quotePrefix="1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center"/>
    </xf>
    <xf numFmtId="167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center"/>
    </xf>
    <xf numFmtId="2" fontId="4" fillId="0" borderId="2" xfId="5" applyNumberFormat="1" applyFont="1" applyFill="1" applyBorder="1" applyAlignment="1">
      <alignment vertical="center"/>
    </xf>
    <xf numFmtId="167" fontId="8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164" fontId="13" fillId="0" borderId="3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169" fontId="6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39" fontId="8" fillId="0" borderId="5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 wrapText="1"/>
    </xf>
    <xf numFmtId="167" fontId="4" fillId="0" borderId="2" xfId="0" applyNumberFormat="1" applyFont="1" applyFill="1" applyBorder="1" applyAlignment="1">
      <alignment horizontal="right" vertical="top"/>
    </xf>
    <xf numFmtId="0" fontId="4" fillId="0" borderId="2" xfId="4" applyNumberFormat="1" applyFont="1" applyBorder="1" applyAlignment="1">
      <alignment vertical="center"/>
    </xf>
    <xf numFmtId="167" fontId="4" fillId="0" borderId="2" xfId="8" applyNumberFormat="1" applyFill="1" applyBorder="1" applyAlignment="1">
      <alignment horizontal="right" vertical="top" wrapText="1"/>
    </xf>
    <xf numFmtId="164" fontId="4" fillId="0" borderId="2" xfId="8" applyNumberFormat="1" applyBorder="1" applyAlignment="1">
      <alignment vertical="center" wrapText="1"/>
    </xf>
    <xf numFmtId="169" fontId="6" fillId="0" borderId="2" xfId="8" applyNumberFormat="1" applyFont="1" applyBorder="1" applyAlignment="1">
      <alignment horizontal="right" vertical="top" wrapText="1"/>
    </xf>
    <xf numFmtId="169" fontId="6" fillId="0" borderId="2" xfId="8" applyNumberFormat="1" applyFont="1" applyFill="1" applyBorder="1" applyAlignment="1">
      <alignment horizontal="right" vertical="top" wrapText="1"/>
    </xf>
    <xf numFmtId="0" fontId="6" fillId="0" borderId="2" xfId="9" applyFont="1" applyBorder="1" applyAlignment="1">
      <alignment horizontal="right" vertical="top" wrapText="1"/>
    </xf>
    <xf numFmtId="167" fontId="4" fillId="0" borderId="3" xfId="8" applyNumberFormat="1" applyBorder="1" applyAlignment="1">
      <alignment horizontal="right" vertical="top"/>
    </xf>
    <xf numFmtId="0" fontId="6" fillId="0" borderId="3" xfId="8" applyFont="1" applyBorder="1" applyAlignment="1">
      <alignment horizontal="right" vertical="top"/>
    </xf>
    <xf numFmtId="164" fontId="4" fillId="0" borderId="3" xfId="8" applyNumberFormat="1" applyBorder="1" applyAlignment="1">
      <alignment horizontal="right" vertical="center"/>
    </xf>
    <xf numFmtId="2" fontId="4" fillId="0" borderId="3" xfId="8" applyNumberFormat="1" applyBorder="1" applyAlignment="1">
      <alignment horizontal="center" vertical="center"/>
    </xf>
    <xf numFmtId="0" fontId="6" fillId="0" borderId="2" xfId="8" applyFont="1" applyBorder="1" applyAlignment="1">
      <alignment horizontal="left" vertical="top" wrapText="1"/>
    </xf>
    <xf numFmtId="0" fontId="6" fillId="0" borderId="2" xfId="7" applyFont="1" applyBorder="1" applyAlignment="1">
      <alignment horizontal="right" vertical="top" wrapText="1"/>
    </xf>
    <xf numFmtId="0" fontId="6" fillId="0" borderId="2" xfId="4" applyNumberFormat="1" applyFont="1" applyBorder="1" applyAlignment="1">
      <alignment vertical="top"/>
    </xf>
    <xf numFmtId="0" fontId="6" fillId="0" borderId="2" xfId="9" applyFont="1" applyBorder="1" applyAlignment="1">
      <alignment vertical="top" wrapText="1"/>
    </xf>
    <xf numFmtId="0" fontId="6" fillId="0" borderId="2" xfId="7" applyFont="1" applyBorder="1" applyAlignment="1">
      <alignment horizontal="left" vertical="top" wrapText="1"/>
    </xf>
    <xf numFmtId="164" fontId="4" fillId="0" borderId="2" xfId="7" applyNumberFormat="1" applyBorder="1" applyAlignment="1">
      <alignment horizontal="right" vertical="center" wrapText="1"/>
    </xf>
    <xf numFmtId="39" fontId="4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horizontal="center" vertical="top" wrapText="1"/>
    </xf>
    <xf numFmtId="43" fontId="4" fillId="0" borderId="2" xfId="5" applyFont="1" applyFill="1" applyBorder="1" applyAlignment="1" applyProtection="1">
      <alignment vertical="top"/>
    </xf>
    <xf numFmtId="164" fontId="4" fillId="0" borderId="2" xfId="0" applyNumberFormat="1" applyFont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vertical="top"/>
    </xf>
    <xf numFmtId="2" fontId="8" fillId="2" borderId="2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right" vertical="top"/>
    </xf>
    <xf numFmtId="1" fontId="8" fillId="0" borderId="2" xfId="0" applyNumberFormat="1" applyFont="1" applyBorder="1" applyAlignment="1">
      <alignment vertical="top"/>
    </xf>
    <xf numFmtId="168" fontId="8" fillId="0" borderId="2" xfId="0" applyNumberFormat="1" applyFont="1" applyBorder="1" applyAlignment="1">
      <alignment vertical="top"/>
    </xf>
    <xf numFmtId="168" fontId="7" fillId="0" borderId="2" xfId="0" applyNumberFormat="1" applyFont="1" applyBorder="1" applyAlignment="1">
      <alignment vertical="top"/>
    </xf>
    <xf numFmtId="1" fontId="8" fillId="2" borderId="3" xfId="0" applyNumberFormat="1" applyFont="1" applyFill="1" applyBorder="1" applyAlignment="1">
      <alignment vertical="top"/>
    </xf>
    <xf numFmtId="0" fontId="7" fillId="2" borderId="3" xfId="0" quotePrefix="1" applyFont="1" applyFill="1" applyBorder="1" applyAlignment="1">
      <alignment horizontal="center" vertical="top"/>
    </xf>
    <xf numFmtId="168" fontId="8" fillId="2" borderId="3" xfId="0" applyNumberFormat="1" applyFont="1" applyFill="1" applyBorder="1" applyAlignment="1">
      <alignment vertical="top"/>
    </xf>
    <xf numFmtId="2" fontId="8" fillId="2" borderId="3" xfId="0" applyNumberFormat="1" applyFont="1" applyFill="1" applyBorder="1" applyAlignment="1">
      <alignment horizontal="center" vertical="top"/>
    </xf>
    <xf numFmtId="168" fontId="7" fillId="2" borderId="3" xfId="0" applyNumberFormat="1" applyFont="1" applyFill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4" fillId="0" borderId="2" xfId="5" applyNumberFormat="1" applyFont="1" applyFill="1" applyBorder="1" applyAlignment="1">
      <alignment horizontal="center" vertical="top"/>
    </xf>
    <xf numFmtId="43" fontId="4" fillId="0" borderId="2" xfId="5" applyFont="1" applyFill="1" applyBorder="1" applyAlignment="1">
      <alignment horizontal="right" vertical="top" wrapText="1"/>
    </xf>
    <xf numFmtId="4" fontId="4" fillId="0" borderId="2" xfId="7" applyNumberFormat="1" applyBorder="1" applyAlignment="1">
      <alignment horizontal="right" vertical="top" wrapText="1"/>
    </xf>
    <xf numFmtId="2" fontId="4" fillId="0" borderId="2" xfId="0" applyNumberFormat="1" applyFont="1" applyBorder="1" applyAlignment="1">
      <alignment vertical="top" wrapText="1"/>
    </xf>
    <xf numFmtId="168" fontId="4" fillId="0" borderId="2" xfId="0" applyNumberFormat="1" applyFont="1" applyBorder="1" applyAlignment="1">
      <alignment vertical="top" wrapText="1"/>
    </xf>
    <xf numFmtId="4" fontId="4" fillId="0" borderId="2" xfId="5" applyNumberFormat="1" applyFont="1" applyFill="1" applyBorder="1" applyAlignment="1">
      <alignment vertical="top" wrapText="1"/>
    </xf>
    <xf numFmtId="164" fontId="13" fillId="0" borderId="2" xfId="0" applyNumberFormat="1" applyFont="1" applyBorder="1" applyAlignment="1">
      <alignment vertical="top"/>
    </xf>
    <xf numFmtId="39" fontId="8" fillId="0" borderId="2" xfId="0" applyNumberFormat="1" applyFont="1" applyBorder="1" applyAlignment="1">
      <alignment horizontal="right" vertical="top" wrapText="1"/>
    </xf>
    <xf numFmtId="2" fontId="15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3" xfId="4" applyNumberFormat="1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39" fontId="4" fillId="0" borderId="3" xfId="0" applyNumberFormat="1" applyFont="1" applyBorder="1" applyAlignment="1">
      <alignment horizontal="right" vertical="top" wrapText="1"/>
    </xf>
    <xf numFmtId="2" fontId="4" fillId="0" borderId="3" xfId="0" applyNumberFormat="1" applyFont="1" applyBorder="1" applyAlignment="1">
      <alignment horizontal="center" vertical="top"/>
    </xf>
    <xf numFmtId="43" fontId="4" fillId="0" borderId="3" xfId="5" applyFont="1" applyFill="1" applyBorder="1" applyAlignment="1" applyProtection="1">
      <alignment vertical="top"/>
    </xf>
    <xf numFmtId="164" fontId="4" fillId="0" borderId="3" xfId="0" applyNumberFormat="1" applyFont="1" applyBorder="1" applyAlignment="1">
      <alignment horizontal="right" vertical="top" wrapText="1"/>
    </xf>
    <xf numFmtId="43" fontId="8" fillId="0" borderId="2" xfId="5" applyFont="1" applyFill="1" applyBorder="1" applyAlignment="1" applyProtection="1">
      <alignment horizontal="right" vertical="top" wrapText="1"/>
    </xf>
    <xf numFmtId="2" fontId="8" fillId="0" borderId="2" xfId="5" applyNumberFormat="1" applyFont="1" applyFill="1" applyBorder="1" applyAlignment="1">
      <alignment horizontal="center" vertical="top" wrapText="1"/>
    </xf>
    <xf numFmtId="43" fontId="4" fillId="0" borderId="2" xfId="5" applyFont="1" applyFill="1" applyBorder="1" applyAlignment="1">
      <alignment vertical="top" wrapText="1"/>
    </xf>
    <xf numFmtId="168" fontId="8" fillId="0" borderId="2" xfId="0" applyNumberFormat="1" applyFont="1" applyBorder="1" applyAlignment="1">
      <alignment vertical="top" wrapText="1"/>
    </xf>
    <xf numFmtId="4" fontId="8" fillId="0" borderId="2" xfId="5" applyNumberFormat="1" applyFont="1" applyFill="1" applyBorder="1" applyAlignment="1">
      <alignment vertical="top" wrapText="1"/>
    </xf>
    <xf numFmtId="2" fontId="8" fillId="0" borderId="2" xfId="0" applyNumberFormat="1" applyFont="1" applyBorder="1" applyAlignment="1">
      <alignment vertical="top" wrapText="1"/>
    </xf>
    <xf numFmtId="2" fontId="8" fillId="0" borderId="2" xfId="5" applyNumberFormat="1" applyFont="1" applyFill="1" applyBorder="1" applyAlignment="1">
      <alignment vertical="top" wrapText="1"/>
    </xf>
    <xf numFmtId="164" fontId="4" fillId="0" borderId="2" xfId="8" applyNumberFormat="1" applyBorder="1" applyAlignment="1">
      <alignment horizontal="right" vertical="top"/>
    </xf>
    <xf numFmtId="2" fontId="4" fillId="0" borderId="2" xfId="8" applyNumberFormat="1" applyBorder="1" applyAlignment="1">
      <alignment horizontal="center" vertical="top"/>
    </xf>
    <xf numFmtId="167" fontId="21" fillId="0" borderId="2" xfId="8" applyNumberFormat="1" applyFont="1" applyFill="1" applyBorder="1" applyAlignment="1">
      <alignment horizontal="right" vertical="top" wrapText="1"/>
    </xf>
    <xf numFmtId="164" fontId="8" fillId="0" borderId="2" xfId="8" applyNumberFormat="1" applyFont="1" applyBorder="1" applyAlignment="1">
      <alignment vertical="top" wrapText="1"/>
    </xf>
    <xf numFmtId="4" fontId="4" fillId="0" borderId="2" xfId="8" applyNumberFormat="1" applyBorder="1" applyAlignment="1">
      <alignment horizontal="right" vertical="top" wrapText="1"/>
    </xf>
    <xf numFmtId="2" fontId="8" fillId="0" borderId="2" xfId="8" applyNumberFormat="1" applyFont="1" applyBorder="1" applyAlignment="1">
      <alignment horizontal="center" vertical="top" wrapText="1"/>
    </xf>
    <xf numFmtId="43" fontId="6" fillId="0" borderId="2" xfId="5" applyFont="1" applyFill="1" applyBorder="1" applyAlignment="1">
      <alignment vertical="top"/>
    </xf>
    <xf numFmtId="2" fontId="6" fillId="0" borderId="2" xfId="5" applyNumberFormat="1" applyFont="1" applyFill="1" applyBorder="1" applyAlignment="1">
      <alignment horizontal="center" vertical="top"/>
    </xf>
    <xf numFmtId="169" fontId="22" fillId="0" borderId="2" xfId="8" applyNumberFormat="1" applyFont="1" applyBorder="1" applyAlignment="1">
      <alignment horizontal="right" vertical="top" wrapText="1"/>
    </xf>
    <xf numFmtId="164" fontId="4" fillId="0" borderId="2" xfId="8" applyNumberFormat="1" applyBorder="1" applyAlignment="1">
      <alignment horizontal="right" vertical="top" wrapText="1"/>
    </xf>
    <xf numFmtId="169" fontId="22" fillId="0" borderId="2" xfId="8" applyNumberFormat="1" applyFont="1" applyFill="1" applyBorder="1" applyAlignment="1">
      <alignment horizontal="right" vertical="top" wrapText="1"/>
    </xf>
    <xf numFmtId="0" fontId="22" fillId="0" borderId="2" xfId="9" applyFont="1" applyBorder="1" applyAlignment="1">
      <alignment horizontal="right" vertical="top" wrapText="1"/>
    </xf>
    <xf numFmtId="164" fontId="8" fillId="0" borderId="2" xfId="8" applyNumberFormat="1" applyFont="1" applyBorder="1" applyAlignment="1">
      <alignment horizontal="right" vertical="top"/>
    </xf>
    <xf numFmtId="0" fontId="4" fillId="0" borderId="3" xfId="4" applyNumberFormat="1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43" fontId="4" fillId="0" borderId="3" xfId="5" applyFont="1" applyFill="1" applyBorder="1" applyAlignment="1">
      <alignment vertical="top"/>
    </xf>
    <xf numFmtId="2" fontId="4" fillId="0" borderId="3" xfId="5" applyNumberFormat="1" applyFont="1" applyFill="1" applyBorder="1" applyAlignment="1">
      <alignment horizontal="center" vertical="top"/>
    </xf>
    <xf numFmtId="43" fontId="13" fillId="0" borderId="2" xfId="5" applyFont="1" applyFill="1" applyBorder="1" applyAlignment="1">
      <alignment vertical="top"/>
    </xf>
    <xf numFmtId="39" fontId="4" fillId="0" borderId="2" xfId="7" applyNumberFormat="1" applyBorder="1" applyAlignment="1">
      <alignment horizontal="right" vertical="top" wrapText="1"/>
    </xf>
    <xf numFmtId="2" fontId="4" fillId="0" borderId="2" xfId="7" applyNumberFormat="1" applyBorder="1" applyAlignment="1">
      <alignment horizontal="center" vertical="top" wrapText="1"/>
    </xf>
    <xf numFmtId="164" fontId="4" fillId="0" borderId="2" xfId="7" applyNumberForma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8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top"/>
    </xf>
    <xf numFmtId="168" fontId="4" fillId="0" borderId="2" xfId="8" applyNumberFormat="1" applyBorder="1" applyAlignment="1">
      <alignment vertical="top"/>
    </xf>
    <xf numFmtId="0" fontId="4" fillId="0" borderId="2" xfId="0" applyFont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center"/>
    </xf>
    <xf numFmtId="2" fontId="8" fillId="3" borderId="2" xfId="0" applyNumberFormat="1" applyFont="1" applyFill="1" applyBorder="1" applyAlignment="1">
      <alignment horizontal="center" vertical="center" wrapText="1"/>
    </xf>
    <xf numFmtId="43" fontId="4" fillId="3" borderId="2" xfId="5" applyFont="1" applyFill="1" applyBorder="1" applyAlignment="1" applyProtection="1">
      <alignment vertical="center"/>
    </xf>
    <xf numFmtId="168" fontId="4" fillId="3" borderId="2" xfId="8" applyNumberFormat="1" applyFill="1" applyBorder="1" applyAlignment="1">
      <alignment vertical="center" wrapText="1"/>
    </xf>
    <xf numFmtId="168" fontId="4" fillId="0" borderId="2" xfId="8" applyNumberFormat="1" applyBorder="1" applyAlignment="1">
      <alignment vertical="top" wrapText="1"/>
    </xf>
    <xf numFmtId="4" fontId="4" fillId="0" borderId="2" xfId="0" applyNumberFormat="1" applyFont="1" applyBorder="1" applyAlignment="1" applyProtection="1">
      <alignment horizontal="right" vertical="top" wrapText="1"/>
      <protection locked="0"/>
    </xf>
    <xf numFmtId="2" fontId="4" fillId="0" borderId="2" xfId="8" applyNumberFormat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49" fontId="6" fillId="2" borderId="2" xfId="10" applyNumberFormat="1" applyFont="1" applyFill="1" applyBorder="1" applyAlignment="1">
      <alignment horizontal="center" vertical="top" wrapText="1"/>
    </xf>
    <xf numFmtId="168" fontId="4" fillId="2" borderId="2" xfId="0" applyNumberFormat="1" applyFont="1" applyFill="1" applyBorder="1" applyAlignment="1">
      <alignment vertical="top" wrapText="1"/>
    </xf>
    <xf numFmtId="2" fontId="4" fillId="2" borderId="2" xfId="0" applyNumberFormat="1" applyFont="1" applyFill="1" applyBorder="1" applyAlignment="1">
      <alignment horizontal="center" vertical="top" wrapText="1"/>
    </xf>
    <xf numFmtId="168" fontId="6" fillId="2" borderId="2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right" vertical="top" wrapText="1"/>
    </xf>
    <xf numFmtId="4" fontId="4" fillId="2" borderId="3" xfId="0" applyNumberFormat="1" applyFont="1" applyFill="1" applyBorder="1" applyAlignment="1">
      <alignment vertical="top"/>
    </xf>
    <xf numFmtId="2" fontId="4" fillId="2" borderId="3" xfId="0" applyNumberFormat="1" applyFont="1" applyFill="1" applyBorder="1" applyAlignment="1">
      <alignment horizontal="center" vertical="top"/>
    </xf>
    <xf numFmtId="168" fontId="6" fillId="2" borderId="3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vertical="top"/>
    </xf>
    <xf numFmtId="2" fontId="4" fillId="2" borderId="2" xfId="0" applyNumberFormat="1" applyFont="1" applyFill="1" applyBorder="1" applyAlignment="1">
      <alignment horizontal="center" vertical="top"/>
    </xf>
    <xf numFmtId="168" fontId="6" fillId="2" borderId="2" xfId="0" applyNumberFormat="1" applyFont="1" applyFill="1" applyBorder="1" applyAlignment="1">
      <alignment vertical="top"/>
    </xf>
    <xf numFmtId="0" fontId="6" fillId="0" borderId="2" xfId="0" applyFont="1" applyBorder="1" applyAlignment="1">
      <alignment horizontal="right" vertical="top" wrapText="1"/>
    </xf>
    <xf numFmtId="4" fontId="6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right" vertical="top"/>
    </xf>
    <xf numFmtId="2" fontId="4" fillId="0" borderId="2" xfId="0" applyNumberFormat="1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right" vertical="center"/>
    </xf>
    <xf numFmtId="10" fontId="4" fillId="0" borderId="2" xfId="11" applyNumberFormat="1" applyFont="1" applyFill="1" applyBorder="1" applyAlignment="1">
      <alignment vertical="top"/>
    </xf>
    <xf numFmtId="43" fontId="4" fillId="0" borderId="2" xfId="12" applyFont="1" applyFill="1" applyBorder="1" applyAlignment="1">
      <alignment horizontal="center" vertical="top"/>
    </xf>
    <xf numFmtId="39" fontId="4" fillId="0" borderId="2" xfId="0" applyNumberFormat="1" applyFont="1" applyBorder="1" applyAlignment="1">
      <alignment vertical="top" wrapText="1"/>
    </xf>
    <xf numFmtId="10" fontId="4" fillId="0" borderId="2" xfId="0" applyNumberFormat="1" applyFont="1" applyBorder="1" applyAlignment="1">
      <alignment vertical="top"/>
    </xf>
    <xf numFmtId="0" fontId="8" fillId="0" borderId="2" xfId="0" applyFont="1" applyBorder="1" applyAlignment="1" applyProtection="1">
      <alignment horizontal="left" vertical="top"/>
      <protection locked="0"/>
    </xf>
    <xf numFmtId="10" fontId="8" fillId="0" borderId="2" xfId="0" applyNumberFormat="1" applyFont="1" applyBorder="1" applyAlignment="1" applyProtection="1">
      <alignment vertical="top"/>
      <protection locked="0"/>
    </xf>
    <xf numFmtId="0" fontId="15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 applyProtection="1">
      <alignment horizontal="center" vertical="top"/>
      <protection locked="0"/>
    </xf>
    <xf numFmtId="43" fontId="4" fillId="0" borderId="2" xfId="12" applyFont="1" applyFill="1" applyBorder="1" applyAlignment="1">
      <alignment horizontal="right" vertical="top"/>
    </xf>
    <xf numFmtId="39" fontId="8" fillId="0" borderId="2" xfId="0" applyNumberFormat="1" applyFont="1" applyBorder="1" applyAlignment="1" applyProtection="1">
      <alignment horizontal="right" vertical="top"/>
      <protection locked="0"/>
    </xf>
    <xf numFmtId="168" fontId="23" fillId="0" borderId="2" xfId="0" applyNumberFormat="1" applyFont="1" applyBorder="1" applyAlignment="1">
      <alignment vertical="top" wrapText="1"/>
    </xf>
    <xf numFmtId="10" fontId="23" fillId="0" borderId="2" xfId="0" applyNumberFormat="1" applyFont="1" applyBorder="1" applyAlignment="1" applyProtection="1">
      <alignment vertical="top"/>
      <protection locked="0"/>
    </xf>
    <xf numFmtId="10" fontId="23" fillId="0" borderId="2" xfId="13" applyNumberFormat="1" applyFont="1" applyFill="1" applyBorder="1" applyAlignment="1">
      <alignment horizontal="right" vertical="top"/>
    </xf>
    <xf numFmtId="2" fontId="23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vertical="top"/>
    </xf>
    <xf numFmtId="171" fontId="4" fillId="0" borderId="2" xfId="0" applyNumberFormat="1" applyFont="1" applyBorder="1" applyAlignment="1">
      <alignment vertical="top"/>
    </xf>
    <xf numFmtId="168" fontId="6" fillId="0" borderId="2" xfId="14" applyNumberFormat="1" applyFont="1" applyBorder="1" applyAlignment="1">
      <alignment horizontal="right" vertical="top" wrapText="1"/>
    </xf>
    <xf numFmtId="1" fontId="6" fillId="2" borderId="2" xfId="15" applyNumberFormat="1" applyFont="1" applyFill="1" applyBorder="1" applyAlignment="1">
      <alignment horizontal="right" vertical="top"/>
    </xf>
    <xf numFmtId="0" fontId="7" fillId="2" borderId="2" xfId="0" applyFont="1" applyFill="1" applyBorder="1" applyAlignment="1" applyProtection="1">
      <alignment horizontal="right" vertical="top"/>
      <protection locked="0"/>
    </xf>
    <xf numFmtId="10" fontId="7" fillId="2" borderId="2" xfId="0" applyNumberFormat="1" applyFont="1" applyFill="1" applyBorder="1" applyAlignment="1" applyProtection="1">
      <alignment vertical="top"/>
      <protection locked="0"/>
    </xf>
    <xf numFmtId="2" fontId="6" fillId="2" borderId="2" xfId="16" applyNumberFormat="1" applyFont="1" applyFill="1" applyBorder="1" applyAlignment="1">
      <alignment horizontal="center" vertical="top"/>
    </xf>
    <xf numFmtId="168" fontId="6" fillId="2" borderId="2" xfId="14" applyNumberFormat="1" applyFont="1" applyFill="1" applyBorder="1" applyAlignment="1">
      <alignment horizontal="right" vertical="top" wrapText="1"/>
    </xf>
    <xf numFmtId="1" fontId="4" fillId="0" borderId="2" xfId="15" applyNumberFormat="1" applyBorder="1" applyAlignment="1">
      <alignment horizontal="right" vertical="top"/>
    </xf>
    <xf numFmtId="0" fontId="4" fillId="0" borderId="2" xfId="16" applyFont="1" applyBorder="1" applyAlignment="1">
      <alignment horizontal="right" vertical="top"/>
    </xf>
    <xf numFmtId="4" fontId="4" fillId="0" borderId="2" xfId="16" applyNumberFormat="1" applyFont="1" applyBorder="1" applyAlignment="1">
      <alignment horizontal="right" vertical="top"/>
    </xf>
    <xf numFmtId="2" fontId="4" fillId="0" borderId="2" xfId="16" applyNumberFormat="1" applyFont="1" applyBorder="1" applyAlignment="1">
      <alignment horizontal="center" vertical="top"/>
    </xf>
    <xf numFmtId="168" fontId="4" fillId="0" borderId="2" xfId="14" applyNumberFormat="1" applyBorder="1" applyAlignment="1">
      <alignment horizontal="right" vertical="top" wrapText="1"/>
    </xf>
    <xf numFmtId="4" fontId="6" fillId="2" borderId="3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right" vertical="top" wrapText="1"/>
    </xf>
    <xf numFmtId="4" fontId="26" fillId="0" borderId="0" xfId="0" applyNumberFormat="1" applyFont="1" applyFill="1" applyBorder="1" applyAlignment="1">
      <alignment vertical="top"/>
    </xf>
    <xf numFmtId="2" fontId="26" fillId="0" borderId="0" xfId="0" applyNumberFormat="1" applyFont="1" applyFill="1" applyBorder="1" applyAlignment="1">
      <alignment horizontal="center" vertical="top"/>
    </xf>
    <xf numFmtId="4" fontId="25" fillId="0" borderId="0" xfId="0" applyNumberFormat="1" applyFont="1" applyFill="1" applyBorder="1" applyAlignment="1">
      <alignment vertical="top" wrapText="1"/>
    </xf>
    <xf numFmtId="0" fontId="3" fillId="0" borderId="0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2" fontId="4" fillId="0" borderId="0" xfId="1" quotePrefix="1" applyNumberFormat="1" applyFont="1" applyFill="1" applyBorder="1" applyAlignment="1">
      <alignment horizontal="center" vertical="top"/>
    </xf>
  </cellXfs>
  <cellStyles count="67">
    <cellStyle name="Comma 2" xfId="17"/>
    <cellStyle name="Comma 3" xfId="18"/>
    <cellStyle name="Currency [0] 2" xfId="19"/>
    <cellStyle name="Currency [0] 3" xfId="20"/>
    <cellStyle name="Currency 10" xfId="21"/>
    <cellStyle name="Currency 11" xfId="22"/>
    <cellStyle name="Currency 12" xfId="23"/>
    <cellStyle name="Currency 13" xfId="24"/>
    <cellStyle name="Currency 14" xfId="25"/>
    <cellStyle name="Currency 15" xfId="26"/>
    <cellStyle name="Currency 16" xfId="27"/>
    <cellStyle name="Currency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Currency 9" xfId="35"/>
    <cellStyle name="Hyperlink 2" xfId="36"/>
    <cellStyle name="Millares [0] 3" xfId="37"/>
    <cellStyle name="Millares [0] 5" xfId="38"/>
    <cellStyle name="Millares 10 2" xfId="39"/>
    <cellStyle name="Millares 10 2 2" xfId="5"/>
    <cellStyle name="Millares 2" xfId="40"/>
    <cellStyle name="Millares 2 2 2 2" xfId="1"/>
    <cellStyle name="Millares 3" xfId="41"/>
    <cellStyle name="Millares 3 2 2" xfId="42"/>
    <cellStyle name="Millares 3 5" xfId="43"/>
    <cellStyle name="Millares 4" xfId="44"/>
    <cellStyle name="Millares 4 3" xfId="45"/>
    <cellStyle name="Millares 5" xfId="3"/>
    <cellStyle name="Millares 7" xfId="46"/>
    <cellStyle name="Millares 9" xfId="47"/>
    <cellStyle name="Millares_SISTEMA DE SANEAMIENTO BASICO AC. LA ISLETA, CASTILLO" xfId="12"/>
    <cellStyle name="Moneda 2" xfId="48"/>
    <cellStyle name="Moneda 3" xfId="49"/>
    <cellStyle name="Normal" xfId="0" builtinId="0"/>
    <cellStyle name="Normal 10" xfId="8"/>
    <cellStyle name="Normal 11" xfId="50"/>
    <cellStyle name="Normal 15" xfId="51"/>
    <cellStyle name="Normal 16 2" xfId="52"/>
    <cellStyle name="Normal 2" xfId="53"/>
    <cellStyle name="Normal 2 10" xfId="7"/>
    <cellStyle name="Normal 2 2" xfId="54"/>
    <cellStyle name="Normal 2 2 2 2" xfId="55"/>
    <cellStyle name="Normal 2 3" xfId="9"/>
    <cellStyle name="Normal 2 5" xfId="56"/>
    <cellStyle name="Normal 3" xfId="57"/>
    <cellStyle name="Normal 5" xfId="58"/>
    <cellStyle name="Normal 6" xfId="2"/>
    <cellStyle name="Normal 6 2" xfId="59"/>
    <cellStyle name="Normal 6 4" xfId="4"/>
    <cellStyle name="Normal 6 4 4" xfId="60"/>
    <cellStyle name="Normal 8 2" xfId="61"/>
    <cellStyle name="Normal 8 2 2" xfId="62"/>
    <cellStyle name="Normal 8 3 2" xfId="63"/>
    <cellStyle name="Normal 9 2" xfId="64"/>
    <cellStyle name="Normal_502-01 alcantarillado sanitario academia de entrenamiento policial de hatilloparte b" xfId="14"/>
    <cellStyle name="Normal_Hoja1" xfId="10"/>
    <cellStyle name="Normal_presupuesto" xfId="15"/>
    <cellStyle name="Normal_PRESUPUESTO_PRES. ACT. No 2 65-09 al PRES. ELAB. 58-09 REHABILITACION TRAMO LINEA DE ADUCCION Y TERMINACION AC. BATEY GINEBRA-VERAGUA" xfId="16"/>
    <cellStyle name="Normal_rec 2 al 98-05 terminacion ac. la cueva de cevicos 2da. etapa ac. mult. guanabano- cruce de maguaca parte b y guanabano como ext. al ac. la cueva de cevico 1 2" xfId="6"/>
    <cellStyle name="Percent 2" xfId="65"/>
    <cellStyle name="Percent 3" xfId="66"/>
    <cellStyle name="Porcentaje 2" xfId="11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209</xdr:row>
      <xdr:rowOff>0</xdr:rowOff>
    </xdr:from>
    <xdr:to>
      <xdr:col>3</xdr:col>
      <xdr:colOff>1381125</xdr:colOff>
      <xdr:row>209</xdr:row>
      <xdr:rowOff>163707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B2A6A63C-64F5-4563-BF8F-5CAA2DB40B44}"/>
            </a:ext>
          </a:extLst>
        </xdr:cNvPr>
        <xdr:cNvSpPr txBox="1">
          <a:spLocks noChangeArrowheads="1"/>
        </xdr:cNvSpPr>
      </xdr:nvSpPr>
      <xdr:spPr bwMode="auto">
        <a:xfrm>
          <a:off x="2035175" y="56007000"/>
          <a:ext cx="95250" cy="16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9532106-884E-41FB-83F9-C9EAD212430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143ABCE-B71B-4608-AC4F-5639A082E5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6AB3CAEA-DF36-4E49-9951-2DEBF1F244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5AF1097-1112-4764-AB1B-EC9FA9D08B1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428EB49-7677-4F3D-AE2D-9B78D5A33E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F57BF66C-BB18-4744-8594-B6BF258697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4AB00A3-F944-42E6-B6E0-856D4C54895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70846BF2-09BB-48DE-ADC4-C166ED3513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62A77345-3BA0-44C6-9C30-B17B1BFE65E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30EF0FF9-2F00-4DDD-A075-BC5AD75A24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AB71419-B937-4F4D-900E-D99459938D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A3C7409-3D4A-451F-92D9-6B445ED8831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F8755283-7F14-4FD4-BD51-F7B9DE6A1B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68D4F6CA-1C61-4BF6-A864-C20CE1D1C0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311DFE97-D666-48A8-AC65-816C232B86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C08EBA79-93FE-4427-960D-126DF9551D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83F1C21F-2125-4A8E-9BF8-1C39A49FD6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B792B204-13B4-4C64-BC83-68726B0F4C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E60B62F4-5B0A-422C-B17B-6D7D1A18E9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C754469B-2BA0-4293-A482-74296FA3FAA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F7DCEB4C-8143-4932-8683-F6356AD955E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4C102DF-DE58-4B1A-B463-A35ADF7D09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D447C361-2C29-44F9-BE0F-24CB1DF9157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B639AC7D-86AD-4164-9BDC-FF37A96277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525C41A0-03AC-4A78-9C99-E19F7A0F84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13761A99-3B5A-4C93-A472-F960B91B1F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69A9DADA-F512-4798-AC06-587347FC1B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41711DBB-F688-450A-89E8-08A478F641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6648907F-8FE3-4787-9D9D-8E525BBC429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B2BCFF12-430C-4BBE-AB71-51D6965A8B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B631E8E5-BCFC-401C-9A23-33AD5269D9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4F1371C-1411-4F6A-897A-C44ED34DA8B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3DA3E7A9-CBCA-4D03-B622-6C05D738DD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17892FA9-5BFB-492F-A791-94A2271DD6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94E2A4FC-5C64-4479-A797-904E703D059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902CAAE-E8A9-4A75-8E72-F2DF32F833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A48B6DDB-3339-4CC5-896B-8E2F8B46AB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11790581-73FE-4B45-88B7-3EA59F3B3B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422FF9A2-1DC8-4387-BDA7-F6E63E194A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B6F66623-1F8F-43E3-8276-A428E58767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C57A48D9-6D32-4013-AD84-044241782FF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CA9797C-3E34-4DF0-BA7D-17237FA853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618F147A-7A99-44B6-8B34-FEB6D90CD6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56E21C41-66C9-4529-952C-956F4B4DE35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DED32318-782D-4858-88A8-2421EC6480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234E4E4A-CCDF-4EAF-A6A7-0B5C0434481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7EB88986-AF3F-4357-A77A-98DF9B35FB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4606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C77F333C-39A9-40DC-B83B-C9AF35AA42B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18D8AB10-8A4D-48B0-B16B-383F220F6AF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636CBFFD-7467-4A19-8E9D-B82F5AC563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7A0A18F7-AD8B-483A-A384-D8AB80057F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61A17BBC-14B9-4E29-8657-337055BDA1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575C5614-7381-43C7-BEA1-C27F16DE7F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688DF463-A509-4CCB-9C4C-0E35DCD372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191F67C5-E95D-4FB5-9C86-4D1C1F96567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812BDA81-9912-44D9-A492-33066035575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FF6096B8-05A9-46D7-AB41-159184247E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E86F59AF-016F-46BA-B271-7DD1EB3A7DA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3AF2C8DB-0395-4F01-A21E-395DC94624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20267F0-163A-410D-88AC-2E336D5EBBD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1D138E1D-135E-438D-BB2C-02DBE74F90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2B3CAE69-F6D6-4B01-A022-9DBE333E14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C8C43DFC-2CA3-4474-9B76-E5A1C23006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6927AEB3-AF26-43D5-BAD2-620F12E63D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77D5ED64-B797-4A07-A3F8-465E2DD5B3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5F81476C-4E9A-4A1A-91A4-BD161B42E0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A68AF1A5-DCB0-43F5-B31E-2AEA8476F2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73D33325-FD81-4AE0-9809-72413A0648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5CF62D66-7B97-4865-A48F-867E54E5054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3AF93EAB-2789-45E1-9704-8136373079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9FA40147-CE08-443D-A72E-D12960F063B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9AD60A06-EB42-4EA8-A3C8-C05841CA6A7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72DAC1E5-05DA-435D-9A8B-56863A916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8FC84FD6-ED8F-4DA8-B1DC-EDE7CF03D5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A3871247-8F4F-47FD-B6B4-B78E174BC0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D1E533C3-71D3-485E-94A2-1BAA6F7876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9486BDFA-84C0-44C4-915B-B06FB4A3462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E070CEE8-0581-4245-A18C-67AE5A417B1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43881D77-CCD1-45BC-ADF3-5AF07E3F21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A922E497-4065-48BC-9AA3-80DD2D3C86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5CEFFFA7-6037-4159-8C65-E899273A72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48C4C811-F9C1-4A89-9D22-17D49DD499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D23177B2-705E-460B-B49D-35A63349B0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25948247-C199-4705-8630-B9951376C2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6485934B-2790-491F-937A-F3885305FC6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B9FDEFBE-E061-4784-A4DC-65A8019A210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945E3003-9ECC-403B-9752-7D2ABB9DC7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B96C1719-C182-4151-A286-9620E234A3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AA7C97AD-B6FE-42A1-B540-664D6E1772B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D5DE838D-8965-4A74-93C7-AB443C94673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A3FA0595-3433-4392-9762-60B1A160D4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C4EA9CF3-FC1A-4042-B3BC-0814A584AE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23CFC5E5-D81D-449B-923F-162F9463DB3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4BAFEC78-B789-41ED-927E-D45D8FF5076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36B63901-9AB8-4BD0-B5A9-A9818BA841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16111D82-EC85-4A77-9B14-D7196DCF2E8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B4144D49-B454-4E6F-8CB4-3799AD1D5F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C5D18A9B-2719-4BA4-BAC0-15D26AA128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7D6AB62B-9794-4654-A6DC-F1C6C5B918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68767C49-5DF0-4A1E-9C25-84F3C3287D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BDA66138-0696-4B8F-B6C7-FCE9830A82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A3B0C6C1-2CA3-476A-8F59-63201AFECC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48017940-788A-4D14-AFDB-BD35A79F01E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12FD765C-3A86-425E-BB89-85943E458F2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95EB95EE-ACD6-4B2A-88E4-DED343B8CC4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62FEF153-ED8A-40F1-A30D-46B555024F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F7B4AD5F-1198-4236-B6EF-BE9CA404AC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E96CD1B2-EFBB-4EA8-8410-8DC48484FA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194E4E2-C5AA-4266-A8D7-49874DBCB1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82B8BD08-C00F-473B-9FBC-758CB297D6E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A8A89E6C-8D7D-4D99-BF6B-B58CF32222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B58AD679-52FB-48DD-9058-BC446919AB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A0C6599A-5BE0-4F52-9F45-12E92E79B0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39A758-BB95-4DF5-8F84-9B7C10BFD57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220</xdr:row>
      <xdr:rowOff>27342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D285B608-7C81-40FC-9453-4C12FFB4A9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73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453C2122-29B1-434E-9449-B24E13CFE9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F19A0426-696B-47CD-A01F-3DB63133F83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19F439E4-8A02-4E3F-A4AF-58AD855CAB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2301ABFD-0933-44E3-A607-7B6891AA14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D27F9373-8C8C-4A32-90EB-40F89C558C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E7F50041-04E0-4947-8CD7-D9A8D783DA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1FFE4E45-7737-495D-83A3-ABA383999A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CD828BF6-202C-4B51-880C-D26064E7A16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956F292F-4631-4A13-87E4-975D8DFE3E1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ADE957FF-FFB2-43D9-A691-9761529823B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3A3049DE-3D3C-4330-BA81-1DE19A52C1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92FBE3F-C522-4371-B579-57996B1A23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8CD59A9B-BFA9-4E63-BA16-7638DC2650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3E49CE83-9EAA-49D0-B6E0-6A31C0D2D7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65D0246A-275C-4AA6-812B-82A75C41C0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427BB7ED-C872-45DC-9BE7-1DBEDE7BB1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AE4A5888-6724-45D8-9B4E-A5A0662AAB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CA8941-D7FB-42CE-8C94-296F1BA0BF3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667931FB-B4E5-48F2-A7E7-43FF9FEB20E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5F4BAFD1-7E53-43F2-85A9-7A985697AB8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7AD21775-EF27-44CB-8AC8-35A63C8B950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4ABC40BD-393A-4C04-BD32-DFA107EE46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F295F50C-14E3-4B6E-A239-4E0C173815B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4657C28E-BC25-47AB-9898-0718B4E36A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8C52A30B-5779-4484-B983-ABD56DA085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7A50B825-6629-4B8B-9403-8CDFF68DE4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533E1922-8275-4724-89C9-0DC6FF875D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EB754952-55C4-4D27-AD0E-656172579F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58ECC059-87CC-4DA8-8AB4-D2F909B691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AC1CCC01-6837-429E-B78E-6E8A805213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A2ADDD91-8388-4D85-BFEF-9E7D9169169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97351A76-A639-448F-8C2F-30A40CEF81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54589CA6-0C2D-42B2-9D9E-ED1A29F911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2AF1931D-835B-447B-A407-9A721539AA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85B73FB5-B6E7-4881-9090-0E259C4AE7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356B2633-0C20-4927-A5FA-FEEDE056DA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19A986B0-9017-4E89-881F-AE1CCB183A5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3571D16D-C4B5-49AD-8581-A79076C8B0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8E1BE3DC-CADB-4579-8CE1-47F546BB46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54ED53CD-4952-43CA-A57C-5F210E81B3F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F2A5242B-924B-4C0C-BF74-0CD7E54A34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F44C6F62-264A-44EC-978A-94287E24441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EDD9C6A0-933B-4A20-8937-4DA41DC30C0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53369AB8-CEE0-4742-B1B9-23DE9CF72A5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6FE12154-5871-42AD-9605-0417837F8D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3A345DDE-9C53-4866-9AA9-75EF6863AEC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BE0E601-04FA-4D13-B627-46F870C2B7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F7D78C99-9B1A-45D5-98E0-99864AD610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DCA114C3-9F92-4A2A-AA03-08824802BE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E1849F39-136E-4012-94DE-8EE64FE0315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AA60C66D-B413-4E1F-BBDE-D27299EB8D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29CE4A48-EAB3-4EF5-9130-05FE7DE66A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D92D60F3-0D92-4307-A684-696AD1FCA4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797DA035-E5F8-47FE-B9EE-0EA81830D0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A6EE0C13-3190-46BF-A444-08AE0BCA54D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16CB9FE2-9CB8-4AA2-9664-D344F27F58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D5518B1E-BF16-4CEA-A598-6DBAB255CA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853BB0D8-8307-4FD5-A09B-5CA80F75D4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561C3974-E339-48D8-AC43-51F7E9B38B4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B0DE010F-5461-4C5B-B0BF-4353FBFCED4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D0DC4696-638B-4003-81DC-34F5B6906D0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473462FE-2B87-4145-948F-CDA73D6633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5C30F335-D8CD-4446-962C-101FCD0B4A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9D26F427-CB62-42AE-9788-BCDC55BE0C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A5AE3F6C-C37F-4020-9E49-9CE9AAD4DC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D747DA25-51ED-4514-A534-251DEB810B9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532D28FA-0A42-4736-B3BF-1BDBADC4321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B4A11F8C-71E7-46F3-9707-9D55D854E59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71022093-D7D8-430E-8701-E471A7D4EF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AE955859-060E-412C-BA2E-C779FAEACC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55326DD9-579E-4F91-82F2-C3415B84B3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31D6D23-A514-4C34-A4E2-0A78BF8F61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62E96839-5E42-4202-99C0-1B2E1A7612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9456427D-20DC-4638-98A0-50AB99C397A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4B52ACA4-A41D-4BD6-8B21-3C8EE36788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C24D356F-2920-40C6-A241-85BE2BF0A5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9E81AF11-90FA-46D6-AFB7-730FD65FFC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3B59ADA6-7F41-4692-9863-8AB732841D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ECCD2E5A-09CF-49A3-B46A-6BCE133E7F4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E1275720-4574-42CF-ABDC-70B4F7C1D6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9496C4A5-9465-432A-BF82-D00E6063F7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2D23DC97-1A2D-4BCA-97F1-DE64014CB5C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B7A56428-C802-4570-8CA4-5EDDE5D1B9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2756FBBD-D0A9-4CEF-8F4B-F815945FB7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F4E5E167-CF28-4B31-8970-BF0F0F7FCA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C4DC607D-4DBF-4165-9311-F31EF91EBF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BF76C0EF-F21E-4D77-A728-B32E421DAC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6F7968F2-8B49-4081-A0A9-AD4271D1E3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90D991E1-9EB7-40F9-9A4B-3DC787EE07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3E824560-F441-4362-93E6-FA50A4A309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BB2896A4-1946-44FD-9140-045A159D57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73F18606-5988-47BC-9BE5-A37F3668150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8E1CA04A-99FC-423B-8181-289C1EA85F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E9D82AE9-ABAA-4EA8-BE58-18FAC88E9E5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5EE0D5C5-874F-4E21-9B21-B6A880AAA72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2BD35A90-DBD6-4089-B638-9B140A55C4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6356432C-DD1B-493F-9588-F4A34A9045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181F7003-EC95-4703-B53D-77B6DA010B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A8D8B7BD-429A-4B0C-85E5-253067D84E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A206C9B8-9B41-4E24-9C74-3D0AB8B208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32B4E2B2-B58D-4422-9C1D-9B333AF870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8BE7488F-CCD1-41B5-A6AE-11929080CF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3503FCBC-4584-45B7-B0B6-241075FC386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457823ED-8EDE-46B8-BC78-854D9D5425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57B1A2F8-9D73-4D98-B0FB-DEECF89946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D6C9247B-5BE5-4133-8305-27DF5FAB63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CBB960A9-2931-4DD1-B0B3-DB5F9DF4504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25701D5A-AAEC-4BEA-9384-AA9CFB18B4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B776924E-DD5F-4EE0-9447-764D58AB5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B0B7BDB5-9EBF-47AA-BA7E-6AFCD862C7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27A340A3-6183-4AF7-B51C-07DC349EA75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A9F17560-49F7-442C-B1BD-82AFF2D5A36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7C6F6CC3-E33D-40EF-A824-45E174A91C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246507DF-D724-400B-A4F6-8B19CFA3434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DDCAE62E-5627-4CB1-9D90-35BEF31CF4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D0CFBF56-33F3-4BE2-9580-8C3EFB0255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87E577C1-9716-479E-B67B-177A1A35AB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CB925134-583D-48B9-B978-8EA9967941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D856EE31-8F94-4348-AA50-5E23D490A4D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1044CE9B-F6F6-4A08-AAEE-EEBB0042061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7589206-AE42-484D-BFF0-4431D979002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E4353CBD-1DFA-470A-BB0F-79895A2B68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BCF99C03-38C7-438D-A5CB-4B9E57D81E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AE04175C-2022-4BA3-BC6A-6D370BE381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597674F1-36B4-49CB-9992-B5726E00AFB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4703BE73-4365-4B8D-AFC5-E50D7FCB10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DD468AE0-7054-417A-9D75-E1766A3CA5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6E88BB17-3C71-46C4-8A02-533AFF54D7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73B899D9-56C3-4CD9-8422-32693A38DB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F38442B5-FB3B-4066-8671-1958937F53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2024375C-8C38-4635-939C-50D25906BBE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2634B421-C7C4-4A70-8FE1-034BDB4091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F40C4044-1EC9-40F5-AB64-63856843E92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A7B5BE17-F8B9-4A6D-86D2-34B4CC75A8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6D894FE8-8877-42B2-BD74-C22F30205B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3E8E4674-3DC4-498A-B996-A37BC729F95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17B154F-F4DF-432C-A828-CEE942AD082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CA2740CE-2D00-47CE-B888-34AB4895B9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94311DED-F7F5-40F6-80EC-AF80DD4BF4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B51CB510-CAD4-4D01-AC02-B3E127C7E5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E1969016-4B4C-44DF-A308-9F070BBBEA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B0F03E75-8CF3-4283-B149-D22B1E4457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F5686211-5E12-4ACA-A5AE-2CB10B94C7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8D8B3CFF-320C-43EF-A3F0-9B38668BF26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C035BE36-4A58-413B-B3C4-42AC0DDA83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CE9BFE1-5BA9-4C5E-872D-3634DD75B2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E5FBB08A-480A-42CB-9836-D47587CA44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96BB381E-F8D7-4E6B-8A57-0F7E11C450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4DD146AF-B53B-4692-A85C-FD0D399797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B2341A34-8AB8-4CF4-9377-B491ECF73D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62010BBF-0872-447A-BACE-458B58FAEA5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4A4277D3-146D-4725-B292-D4E4AC37CA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111E7DC-3099-4BFB-9A45-985C2A24D7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149AE6A2-7071-453F-BF50-A25F93204F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6ADD27CD-742B-435B-A538-63E931C4B4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D324620E-D4DB-4AC7-B873-4D48F28E8E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7B851ECD-1E88-4CBE-9D5C-5D1CEF2BFF2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483C6BCF-347B-4FC5-8F52-9C5A5E7A47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893A8A84-5440-497F-BFF5-062823690B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76366FF8-25D5-4739-B388-A8034E83B6D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BF8B2BD4-7617-4BD2-A0A3-DC328B2F40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BAED21D-D961-4A73-B99B-96ECAA60E61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74436282-AB44-46BC-8055-4D2D506FE48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55E033CB-B5C8-44BF-AA25-9AE7AB319E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6E6C0C1B-DA17-42F0-B56E-DDAC881291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D5738B9D-795D-413E-B8FD-9593B4587AA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E645E975-9874-4F58-AA9D-10C2132AF4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1F322D6C-EB2D-4895-8E66-6C8A206281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B0B7F98B-A5C2-45B9-AB26-DF4766721D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219</xdr:row>
      <xdr:rowOff>55918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12938EE7-E79C-4EE2-8BB4-185A83AEC8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F0EC6E78-4339-433B-9282-3843E61AD9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C535A96E-6F82-4C53-BBED-EFD8920AE1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FC7A1A47-45A4-462A-8FB0-E92E8808FB7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DA64531A-6DBA-4382-B4FD-B23946957F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5C15045F-BB6C-4268-B766-065FDCE13A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54B517D4-3BC0-47FD-9D3B-544965252B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101448FD-0F82-4FAE-815F-AD760671DDF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B8BE042-62E3-4FF9-88D9-90EC079BD5A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7EC8D562-0AC5-4959-8431-9D7822058B3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6E1D82A-F380-4FA8-AA93-24C44CFD98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E7D81C5A-0240-4D11-ADD4-26099C26F0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20C76073-C22C-45B4-8EB0-0A31587E3A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FD113595-ACC3-4811-9CFA-EB84525EB9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5D9AB80-9606-4BC4-B27C-3B1BD221FA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A44BD1AC-F4EF-4662-90D3-FD182A4A068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B13473B2-A675-47B8-ADE1-2FCA8515BC5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7B391D90-D1B6-4DA3-BD2E-ACC21A0EE04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9262EADB-CBEC-4568-9CD2-4B22E3839A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54127205-FF83-46C7-AED8-3FD395F57E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46960967-0EF8-4DDC-AE9C-88F947889D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AF4ED68E-4014-43BB-93F7-C18254DCA4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2290AEA2-9379-4037-B2D5-6401A65748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F346FFF8-C1FB-45C1-BDF0-C06CC710A1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219</xdr:row>
      <xdr:rowOff>55918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24CAEF7F-3ACA-4AB0-AEAC-B9CC4D0733D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679B9B7-D9EB-46BF-B0EC-146C00D553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56131A99-3B7F-426B-B18C-21A36CC2EE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9AB6C441-173E-4480-820B-3E6AA8E61F9D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9C8F89BD-CB41-40C1-9F5E-29F7E5F900DD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7CD8D4A2-F3D0-4603-AF04-37CFF7E578F9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FCA170BA-4FAD-4F0C-A42D-F7D2078F4794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6A4B5CDF-1589-41E2-9C01-B0031395CD23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F54B5B58-8028-4CFB-A031-2DCB034CD9D4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DC8B1F60-431D-44E3-9DA2-0BBB7B95F96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B4337B15-2FBC-4D9E-ACD7-E3316BDB5E1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FAA11A97-CA05-43EE-8CEF-ABD97AF4066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55827DAC-620B-4440-8C07-488E239F95B0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BB88EE31-F7BC-4439-87F8-2A19C8291079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219</xdr:row>
      <xdr:rowOff>55918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A489D1B4-02D7-4162-BAA1-F55B5B5AE90C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5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517A9F38-86BA-4DBA-BFD5-F9FE5D330151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4E531F64-6BB6-412D-BC3F-B7FCA41266DF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1EFB2D71-D2AE-4A3D-9E65-07EE2E3D68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A7C9CCD1-FA06-4318-BDC3-33B65C1C28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B260EF38-5BDC-4BE3-AFF4-E766FE190B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F8603A5E-C956-4B71-B425-4BAB589AAA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91EF74E2-2C24-42DF-A4DF-F25EC90C76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A474EBCC-B6DC-463F-BB5F-884AE2D01E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F9490F65-8CFB-41DC-A41C-714090FC91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9ED04582-BAE0-4762-8F42-4399619D55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2E08122F-BA52-410C-9546-001D7FE59C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A1755C91-1166-4AEC-ABAA-D73D6373FE4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3D351138-A85A-4C22-BEE4-DD9E31E8BAB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666FFBA9-E24E-4698-89BC-A40A0C38BA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5D1412AE-F6C3-4641-8942-D2F91E989EA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D36CC334-F335-419F-8C14-941DD7E380E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877117C-662C-4BC8-93EA-DDE594EAF5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D3ED4A61-0C22-474E-800D-9E2306F46E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BEB3BF0F-BE9E-4DF8-91F4-6B43AC8AC6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9E75DAB3-678F-4F70-BDF9-6AE4B969A6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5DB4458B-4AEE-4892-92A1-E2E4A0FC0AE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F3BF8AC0-2139-4E26-8591-FE054DBDE1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CEFD59C4-3893-477F-B653-235C194FE3A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B89A27A8-EBBD-4060-A89D-90138D9BD2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A4F54495-80A5-4BC5-8354-8D3BC592C6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980A8377-A91A-455F-9087-7CAF17574C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90AECFA-ED08-4D78-AF8C-7FD46D39D2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3871D37D-3652-4BA5-8F6A-7EE6E62A85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8A45F7EE-03FC-4361-8B31-9942E7F7CF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5C2ECBAD-145C-43AA-8BC0-8044B0F074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4A55162A-4A8A-4679-9A0D-F7417E76D8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15BEAEAC-7AA5-45DE-A059-4B25820066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DFF9E2F-EB29-4814-A54F-A679683E87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F882CDF6-D8A0-4541-8F1D-9728FF5DD1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1246114-AC8A-469F-9307-F61FE1128C1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328DB20B-013D-459D-81DF-8A0D8C615D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1CABA0C0-E71A-4CC3-B690-E826EE8625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D58136E6-ED94-410C-A763-1510C45BD64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3871B55C-56A4-446D-B585-1771EC613D6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1DFD0A8C-6EE9-4AD4-A31F-3993EE4879B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E7C8C3C0-8B70-46A5-8B76-E2087CF13B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6A6C65F2-C54A-4633-8B2D-C6ABD13B8C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73C8540F-E630-47AA-AA18-A3BED1D3E6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E409CCDF-84CF-4979-AE64-6C7FE87411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1292C520-3D08-4322-96E5-1BE6361BEA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FD5DFD89-282E-4ECB-B2D5-99AB8462C1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D7E02DFF-814C-451A-AD80-6B4B66CEFE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7F9250C5-8C5F-4FB0-851F-4D994DB9425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EDF4CB5D-F8F8-42FD-9295-D2EAB4F3F4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10393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8BA4E383-8D47-4460-8A5F-AC77B7D783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7D8B9C43-706F-4386-BB25-DBADA91371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BA3744CC-618A-447D-9FC8-8B685F3AE22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B3D5F962-598F-4C52-ADEB-D23D5C8772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7FA8DADF-4E60-4538-8F00-2A56824C4C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2468EB60-D99E-4432-BBAA-D563B2AF501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1B8BC749-609C-4E84-A465-79C39E863B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FC3F1101-EA64-427A-A4B0-A82CC25D9E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FC35898B-19C5-410E-8501-3EF40D513A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8F59109-1F2F-4EA7-9022-3EE2FC080B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ADAB93F7-43E9-4DF0-AE54-68E22FE7446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5876929C-2AD1-49B3-AFF1-4126B00668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6910DDD4-F46B-418E-94D0-F5AF441EA00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24FC5EA9-D881-4579-9738-0929839C179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CF1E16E-B4A7-4A2A-9A72-B7992A752F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CA7C9342-0978-41C8-A1E2-B3221A4A1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4F452960-8A0D-4B54-8F40-2E1BB89A15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171453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8C30474F-6304-4123-B6BD-57C54C6FA6E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32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6B569613-D0E1-4589-9F10-C5B374692DC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89AFBC5-77F2-4896-9C0D-5155F0B40A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12F546C0-602C-443F-9371-88301418613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99364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7876F21C-3CC2-4ED4-9213-C19D78FC6C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35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9BFF28F-472A-473F-849B-7560E8B2F5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977E2394-423F-4AEF-B76E-8E0D799EE86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B140ABE8-0A28-403E-B591-DF1F2A3152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68BE72B9-F142-448B-B353-8B677487D2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E92A2DE-970E-4C1C-A472-017E77D4299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4AE18D85-7343-4876-B3FC-0489134B76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4C8BFA78-5B61-41F0-8C21-8FEA0CE59C7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EA2A4D64-DFB9-4386-AA2B-3F4D6244541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16FAB50-44B9-4A51-8BD8-87C60D5351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FFD135B7-1AF4-41CD-A89D-B2110205CB5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6C7B269F-E916-4ED1-9085-828AB23001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B31EA1BD-9A22-4895-A532-DBB445815D1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9E9B0FCF-E3A7-495E-A23A-635DD917E2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6193A09B-585A-4EFA-BCF5-796B2572EE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EE746C77-136F-4E3D-B403-195676932F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5CDA46EC-D6CB-4340-9AD6-A0C6E65937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670991CD-252F-4CAE-8743-4D6EEEEB21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C39E745C-B509-4CED-A725-AFDF5621B1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6B3DBBFB-B462-4BD0-9F50-FD433CE3FF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54793097-195C-41BA-8151-872E8999D70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50E462F1-581B-47AB-8021-4CD7F9CC04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85B90626-0644-48E5-87F7-59EACA46AB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848AD99E-D89A-49FB-AF02-A6BB335CB2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E814D412-DE02-4347-A627-421D213345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3D7694E6-E0FC-417B-84E4-DAE57DDBC6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DC02A3A3-0FC1-4F71-ADD6-9B12251D7E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8518122D-BDB3-41B3-8F7D-FDFEE90DDFE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16DD6CC4-81B3-4DB1-9B79-86754E1C84A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433DD4EE-096D-4D0F-AB83-102C0CD212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487DFD4-9BD3-496E-9D25-1CDF6204627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FEDC8E5F-6928-4CE2-973D-C3FA8A6E2A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D9CDD0C0-3E2E-4D34-82EE-F6AA7DB612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51457088-7484-40BF-9505-D95D125375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DAC19626-495A-43E6-A9FF-F0D4C068984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FBF68D7C-F502-4B12-8F6F-4F0A903325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E927ABDB-4205-4CCC-BD3D-5FD4D8FA10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1FF2D259-7949-4A3B-9F20-9DD9F6F4CFE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A378EBC-C543-4F5E-8AF2-DECAAD0C850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D7A80908-1A8E-41FC-80D0-110D86BD3AA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816EF2C8-EB09-4462-B0D1-9BF79DCB7C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DE4C5B49-AFFA-4A37-B5E2-F7771DD2BFA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2BEDFDB9-0211-4C94-9F2C-821EF39807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8B394AAB-B368-4196-97AE-D4879F12AB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B33B9977-D630-4EE7-8377-CFBBCCF3B3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7DA04C3B-9240-41E6-9210-6D86C3B996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218</xdr:row>
      <xdr:rowOff>127937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E6551781-75E2-4DA9-951D-FE72EEB14E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46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3036D3C0-9580-4017-AC41-DF1BEE4D92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1C0EB1D7-7303-46DD-8FC7-50699EA7963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A06F282-6A1D-428E-9B46-A0BA961BFF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2B6ED81A-F80D-4F37-B338-0EC8426738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44F438B6-ED03-47DB-BC68-4C1B3F959DB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3307B1BD-22EF-4B41-BB91-04A1CE53D3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25B8E147-C2EC-4DFC-8C9A-E770BDB42D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65EBDE53-FCC4-4CBE-9F90-AB28B16406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897AA606-A797-4FD0-85F2-97EF3947AA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722A340A-ADD6-42B3-B966-958641C90F9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8404BB82-99D8-48EB-A1C8-386F9500A5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8B6D519E-5DC9-4A8A-93AB-C278C6FCB1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B26AB6ED-C1DA-4409-B3D5-BBDB9184A3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11191DC3-5F13-484E-8336-33EADD8BCB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A699F6D5-2CBD-489E-B8DA-E96C984A09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4B9ECC9-B8C1-43E0-A0D4-ABBC13D72B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D7BD731D-D196-43B7-A666-FFB5B38F25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8728F832-E579-4438-B0F3-B4B12AB7D2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4482D850-5B9E-4026-B5FE-EFD1C31FEC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873D8626-4E4F-4111-9374-AF7C052EF2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6C632804-9A02-425B-B38F-5DF1119FA5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F7CF0CAC-B7A4-4791-8914-51ACAA97F5F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6DED1448-BF21-45D4-A622-A503B5CD34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B83AA6DE-3415-46EC-8D73-5997CCF059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482DD23D-31FB-4DE3-B862-BA6916711A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A77D5ABD-AA65-4B35-9813-DD93EF592E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5E86F8C6-E3C3-4A20-8882-397552858E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EAF545D1-00B4-4EC7-8B79-1999E2201A1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6733384D-7023-497C-A825-9198476E1E8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AAEE62BA-BABA-465A-BF72-9875063D85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91636DE9-B189-4137-865C-AFCA94937C4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92CE1F03-D9DA-4CE1-911C-42F40BCDE9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5424B3D1-71FD-488F-8867-0DDFA351AC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C90C9974-B3AA-496C-A09F-D5380729E9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D81BD5DA-B8DD-4034-90E6-083B07C5A53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5F168ABF-276D-4D73-8E15-6963924D3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67859A63-D4B0-4FC8-A5D4-C3C33A1C38A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66E3245-B659-45EB-8FF1-E267B74C9E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7207414B-1401-4CB3-8803-8671273B6B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139DDB5F-FB8B-42AA-A6C7-D5284A5B39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9EAE6ECE-B6D7-4903-9D24-0B166F945B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E0A92637-6131-4C79-A8CE-7B8EF2247A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49FE181A-1810-469D-AA88-228CD07799D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19595BF8-8CF0-4132-859E-42C3BD6ABE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141BADD1-CC1A-4E9B-81B2-29834C08F9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EA4CE407-0ADB-4397-AF69-2F42CB121C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20B4ABCD-C813-4431-8980-BAFDE7FF12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4A23AF6B-FC39-410C-80F9-1A09F507F7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CEE4D13-FBEA-4905-BD6F-0F3BFB0C5F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49C4F4CC-1F4A-4BD9-BCCD-F59930D1DA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DFE347A6-7C65-4EFC-80ED-AAF57448AF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4BD6D08-DB75-45CC-B5E5-E2C0DD161C5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FC969270-350C-448B-9227-48A48BF2D6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47AD0491-C4C2-431A-8BF1-43A1C7CE51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3CE1824C-7608-4D56-95E3-ED254E4B84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88989E03-96A1-4078-8351-22DAB50E40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56FE648E-A997-4B5A-AE65-CA675FACE52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AF94B7B1-B872-4FAF-A491-848650F6A8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E71038ED-8425-461C-A3D5-142554CEAA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B9F8AA65-F8CD-4D76-B56F-08A11213E82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3B92C3FF-1F97-4DC6-9D83-DBE8E16CB43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59B39467-D30B-4947-8F07-CA8CF36297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2455CD97-A7D9-4BED-9F38-62984BCB61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15724407-F5AD-48B7-ADF8-37A4B77AB51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C87D833-807B-402F-8BAE-E01DBA1334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D84B8E69-E479-4D4F-88B6-3858CF4F2E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AD0E12D-8623-4820-ADF0-7DF71C2EE0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A0481FF1-3AB3-4703-B228-241BA009D2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D7806DD0-A2CB-416D-9AE9-5911D67E549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4257821E-1F86-4F32-8B47-8F63197D3A2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D4B3AC5C-1040-4785-9458-7C857F98AB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3F03AAD-08C4-43B5-B240-D6949563109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655E9202-3805-4CAD-80A5-387E213747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1BC14B02-6366-4B79-B399-B2DEEDF83A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A7312FD6-117F-479F-AA65-35A7F94601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22E8BC37-737F-466C-8817-EC07660C736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14356CB6-29A1-4217-8D73-5C3CFE81CC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3EB5ABC3-E43C-4997-BC6A-CB9B85DD5E2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4AB38E9B-2721-49FD-B9C2-3AE5F88DDA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5053E1A9-02C9-4D44-ABFC-B4FAA276D84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189E45EF-C190-41B4-B4CE-A33564DD3F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8813E48E-3378-4D11-869C-0DC08AB916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D75792A1-E764-41C3-B1F5-4D233D80146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22374E59-8D61-455C-B143-32D65357A12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ADF0A95E-2E19-46A5-95F1-0C527260D6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91B92F0C-C4ED-497B-83EE-7898E8E63D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74138041-48ED-4F13-9D8B-807CC2F03F0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98939D0C-8D29-4412-9FB9-D84B3F0D49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68D6A88-CD22-4A09-BE4C-8399E18DB9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3F297F9-EA76-4D13-A852-D3928DA0CB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E7ACA66F-CD92-4CD5-918C-898BA96968F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1559E58F-E235-41A4-8FE2-EB8BFD883F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8F5FDECF-2297-450E-B28F-494D5138E0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87C178EC-B216-47DE-AA33-F83D2504EDC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8EBCB13C-9E00-4651-AAC2-399230313D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EA37D757-614A-43CF-8572-98F193122E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975CFD03-52CD-4CE7-82A9-92B82CED94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FFC1F51E-5576-413C-B78B-95F21DE345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B9D0A22E-E2F0-4EEA-B9E5-59B07A38478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D88272E9-C0A6-40BC-A060-2EC010656F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FE412057-0E2F-4ADE-A6C6-0621A697932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B938EBE0-0E89-47CE-9336-DBBF21805FB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0C8B8E0F-D8DA-4B07-B450-71AF4B3DDE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95799BBA-80DA-4264-BFA7-A08851A185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53D6BB-E298-411F-BE9A-640FD2D966B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DA0BBDE1-CC67-4B23-94FB-102A3ED4586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902B7207-2AFD-4603-983C-9D2DE8F409B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530E1C87-8993-4C6A-B5FE-C90927E03C7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8C987706-7B05-4032-89E7-A809EAB0C1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2DF3EA3-56CA-47B6-AE59-9381948B48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E89CDDC0-5C51-44CF-9266-A1235AD9DB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211C4CC9-2EFF-4085-86BB-F5043630E9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81626F68-F4CE-4960-BE14-113C33F3919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99AD9C1F-362A-4A28-B4A6-DE214778AF8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E2E67D9E-05B0-46E6-9EAB-D96BCB0C6E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9BDAFFFA-7C58-4FA1-AE71-05997BBD7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6BE7450B-FFB7-4139-AF7F-2FC6EF98C4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5A02A4F8-09EA-4507-B16B-BFE96091B05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C72CECEF-D3B9-409C-BC5B-1A84323A2BB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9E80986E-807A-4BEE-841F-9939354521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FD0D958-A086-4CC5-893F-3E2D083B5D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5918412A-0B10-42B7-94C4-B3C370604C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88FBAA2C-4BB5-41E4-8787-D2C5F78FF99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CFCEBAAE-25D3-47F4-90E2-5286A33C4D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9C8075DF-A3B8-421F-8892-3EE680C3EE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10A8BD80-029B-43F6-8DD0-FCDB33E2949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3CF6E8DE-77A4-496F-B401-9B14E37EE5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8B1DCE8E-40B8-4D13-B4B7-5D4CC48046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45BC0D2C-767C-474A-803B-CC9F53B3717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72E08476-FCCD-46CD-8342-2A54346008A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D30640E0-0C89-45C2-83D0-74829740E4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2F9BEA03-587A-4D91-A883-574EECB3E49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74C88F2A-ECA1-4125-B697-2C1116899F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3FB1A16F-C52A-4AD8-9957-6EF617E3B76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617BC6FC-7753-4C83-AE48-4523D8CFD3E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579B369C-7A4B-426F-B2E8-E7A6F639A5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78288FA0-82D2-49D2-BA71-DE76185AFC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9E5FEE24-EFAB-4844-8A91-C249985FF7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CD091933-4E34-4A16-9086-8DF6FD3E0A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CE144CE8-8042-4452-8F05-E56645E4192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B8D441C3-7035-43D2-8235-ADB36C9FB6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BFE8637-2480-4480-9D4B-EED3FEB0A7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EF5A98AE-ACEE-4FD9-98E2-18670417CFE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10127004-6B13-4327-BCB2-D91C9E06546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536E6EF3-9B19-4281-A025-9DD7382F7F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74F7506B-6CE2-4831-AF16-6EAD7668A3B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3B6F8C20-3EEB-4518-9346-9BF2C09383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9F886DB-BC6D-4160-AFFC-D472E8DA0CA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10BCD676-0A45-4013-AEFF-ACC9BDC90DB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D9A27EF6-4DA7-44EC-A566-8E2B7CDE43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4C99CCE-068C-4566-9A36-B7DF1DA530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2B6F557B-29F7-4C6A-9FAD-E2B04119BF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CFC53F67-DD1E-4D57-9EB7-D7720A7AB5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7890C57B-F82A-4BDC-AE42-A108D1893D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E1EAD683-6BE2-4248-91A8-13B89B5712D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FE5ECB03-39BD-41D8-870A-2886E8DEA33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D43E0836-FFB1-44D1-A2E4-CD11F6943F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DE4D655C-521F-4BB8-A2B9-8392C094B8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D140F3B1-D6B2-4426-A144-7D79257C6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F670268E-1963-499E-80F2-7A0EA68CB4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A9E62211-F459-4A52-B31B-FCDD5317D6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2874325E-4DAD-47F0-8043-E85D3FFD7C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D65AF5F4-E52B-4550-AEDC-2C319727D5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8154FD7C-AC73-4F00-B939-5A5B154A4FE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5ABC6173-E108-4ECC-8777-C6CF7A5BE6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56074401-20BF-4C9E-BF05-FDD807B7FA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5BCB8AA6-B9AA-4D72-A488-B5C6DE89506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EA89AB84-CA11-434D-8A56-58EE228539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F2DEDCFB-DE15-4E3B-B7DA-F930A8DF1A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3246</xdr:colOff>
      <xdr:row>217</xdr:row>
      <xdr:rowOff>9526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B6D9347C-FAD8-4447-9E01-F66456FB38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6421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59C364B-018C-4B27-B89E-7DC38C9FA32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C335EF5E-0562-4277-910F-4002B508BB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6C0A58E1-34B1-448F-ADC3-29B2F33609F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2B80560A-E3C8-45F4-9764-6B35D57F51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72370B16-F295-4D91-8E53-85FABFD1C7F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4C4526C2-4C42-492E-BCC6-B9EFB874957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BC6B67C-CE7C-4DDA-BA1C-12C9059D83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E0325760-3013-4451-8933-0C824A4DB25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75BB6F55-4EEB-4CEA-8F1D-80B5C3C325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C85A5F46-5298-41D0-8A24-51B6A52DAE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C8D94339-67AB-4144-AC5B-6637066BBA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43D90CF1-4C74-4907-9EBE-2447A66F9B1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9F6DE34E-3E4C-4302-8C19-83E5E359662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36DD05BF-764D-4BFA-804C-7FF666A9EC9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D10459A9-8301-4C71-9E11-A4D49B2C51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DF11CE1A-D081-4E92-BD54-ECF8F89FE4E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A42D0D1C-510C-45E6-8CA7-C354F0E53F3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97C2E929-BE06-4E87-B47A-22BC26F3DC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D1190219-9C76-40C9-A41E-8BC8B81771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95B6719B-9995-4E38-972B-BCE4B792BA7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8C4A0944-34DA-4AC8-BE29-0A3E81712F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EB54B799-1AE6-4C74-A05F-83E7528DB3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18B58836-5C64-4E01-B0DB-99E4109095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217</xdr:row>
      <xdr:rowOff>9526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9C556040-E61E-4A74-ACE9-4415AE1E2A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86C4D8E7-68E3-435B-8FEF-E44DB9773B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100169</xdr:colOff>
      <xdr:row>216</xdr:row>
      <xdr:rowOff>142875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698FF3F5-4260-47E2-B2AC-8DDF5313CA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0334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CFA896BC-3FDD-47B9-ABD6-C8AB54AE3E9C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99331C3A-282A-473D-B502-55C2FC1CD36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9092B25E-E0E7-4D53-8BCF-647A0D45EFA8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2BDAEB85-4C61-4F9A-BF2B-A18FBF788303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32096924-07BA-4DD3-8409-4C87F1B38931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53067911-4350-43DB-B82C-9FE8EF4E5E9D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4C9584E7-6E55-4AE2-A91D-C0A90370BEB5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9A78BC19-309F-4727-A670-CFB6BCF95E6B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99725B25-8F7F-40BF-AD77-B67BF681FE7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1D8AB6D0-E169-48C5-A0F4-0D5D8C345DBE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8B55AA1-B6CA-4664-8C55-7CA2F3E4F84B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9526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26801B6A-C87C-4B69-B668-071AA79D7230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24A51338-D991-44F3-91A8-24E38C92193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962DE0BE-22AE-4206-983C-ADCC1DBD4C9A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326912</xdr:colOff>
      <xdr:row>213</xdr:row>
      <xdr:rowOff>17008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C6F30D4E-21ED-4E96-9D79-C9B68C6E41AA}"/>
            </a:ext>
          </a:extLst>
        </xdr:cNvPr>
        <xdr:cNvSpPr txBox="1">
          <a:spLocks noChangeArrowheads="1"/>
        </xdr:cNvSpPr>
      </xdr:nvSpPr>
      <xdr:spPr bwMode="auto">
        <a:xfrm>
          <a:off x="5489462" y="5723050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7BAC32CB-B236-4145-A128-BC266FA7F5B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378A95CD-E483-41C1-812A-C465E8D9C0A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366447A9-BEF7-4D19-9773-1942B42D7C1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1D3C4A7B-2010-44DC-8C64-31F75E8CE6F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304459</xdr:colOff>
      <xdr:row>212</xdr:row>
      <xdr:rowOff>306161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1ADE2DCE-16EB-40A7-A935-220E4D999226}"/>
            </a:ext>
          </a:extLst>
        </xdr:cNvPr>
        <xdr:cNvSpPr txBox="1">
          <a:spLocks noChangeArrowheads="1"/>
        </xdr:cNvSpPr>
      </xdr:nvSpPr>
      <xdr:spPr bwMode="auto">
        <a:xfrm>
          <a:off x="4705009" y="57176761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3D755BF7-BE56-490C-A296-12127059268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DA3D9B5F-9714-4A1A-A6C3-71103457231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537ADDE0-02F7-4C3C-9B77-401012C7660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3088E9BD-91CA-4953-A995-147ED485193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411E3500-2804-4C25-A2C1-09CF7C89E95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2C7C8B85-0B0E-4618-89B0-DCEF4642B10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F1C822A-21DB-4164-B6A4-FFF44531CCB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D49AB91C-1E16-4043-966F-9FA0E3E58AD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C89AC844-BF3B-43AD-98B2-FAA92D8B38F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57B2054B-6187-4EDB-B4D7-0B4E0CAA723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B9795E6E-C8DD-41B9-930E-1F3E13D0714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5C9C172D-E4E4-4AC5-8D94-46C356F7151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72A1BF3-AC9D-4173-94A3-F6EF2409F884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C755F48B-9367-4BFF-AD8D-D4A3EC26C1B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E4311E42-9337-465C-A833-6D05BA0C8E6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62529E9D-2CB1-4DD5-8B9E-7F8938AAC49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4CBFB0D5-AF26-4942-BDCC-21BBFA0D3F9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E95011FA-A14E-482B-905B-F52C2D1D577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5F7F0CE-414C-43E6-9217-FC7AB8D9F0C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83BA83EE-A950-44C6-8652-AC7E4ECE22F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3D25FE84-928B-4BD8-AAF3-16CB1D63819E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FC7CADA3-AC01-432A-9964-B23B6975B5E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B617449F-50B5-4623-A6D9-409DA85766A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CE371AE3-CA6B-4EB7-B302-C8F00B51747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22557BAB-B588-4ABE-9BD7-4732823E5C2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F9650BDF-E0D2-406D-BD4F-00D772B40C7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158A355B-31E0-4FD5-AD0D-66C8030098F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E7C932B9-F6C6-433C-ADAE-7353866B5EFE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69984240-A393-4B2D-9F73-0C1940BD831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2775F2C8-4727-4E64-AD55-E5D66750085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270199E1-C47A-4C44-B210-4C7A3289ABE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A63A57A6-406C-4347-BDBB-6D8F8BBF6C5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51B3FD6-575F-484F-9B16-377AD345E89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856E6928-BCC7-4EF6-A6CE-0DAA783A009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6E022E2E-DCDA-4DE5-8F4F-C90DA8C0BBD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B3DBA9F-BA66-4966-B654-99A77BA5DF7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F97B3301-CBAE-4423-9A40-14F3C495518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E8E1E2E7-4290-472E-9562-A46B5D072BC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EE7C8DD7-D58A-4D99-A736-129FA7506C8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143B4BF6-E856-4E4C-AB60-C8BA2DF8214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542DEF9-9694-4D8F-B489-67F6509E66B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D3F6D234-FAF3-4FA4-93DE-2C6708E4783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A6D340D1-4378-426A-B200-1A896B42AC3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EBD5CA75-327C-419A-BB59-1993EAB4535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D46DBB86-2C84-40CD-A20F-F8B91B43B7C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8650D3A5-8B22-4DAE-A4FC-3B7DD9A9119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8E7C4FE2-77A1-42E0-BD52-F82E41797F1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94091DCB-7809-4C75-81F8-BBFDB314136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2A497FB8-0B7F-43CB-B3A4-ABBFBC15A105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AE62A4D6-EF0D-423D-AA51-53963FD2E7B3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ECDA6DD8-75C7-4B59-AE8D-D02E8FC34A5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6FE241FD-9EBF-45F0-9FB7-E944F10C445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2E8EF904-7499-4076-B154-8D7BD6F4010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5F2BB38B-CFF5-41B6-B839-3BA3945183D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9BE29ED0-EB11-41AD-95F9-ED6FBD6099C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528F8A91-D977-435D-AF21-FFB6790D963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9B7B95-BA36-4FC7-B493-8BA0794ED04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559A0489-A04E-4F8D-BE27-B6FA5DE1CFC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78A93685-ABC1-46D5-B27B-ECCF8BF265C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614AD652-5840-48D3-9766-48B82C6F48E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FB82DA82-95E5-4078-8620-D140F4B9794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54144F1C-97DE-478E-B161-12F839B30DA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33BC5C6F-C444-4E7C-97F7-4553F6B5CA3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7202FD4C-67E7-43D0-A77E-03D8B60BA59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E69B9EDC-5144-4E91-A72E-DF0682F1FF1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C47C783-89C1-415F-898E-853B2F3BDDF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E28951C2-2410-4D1D-943C-E8CD64F01D3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4C3DF58A-3DBA-417B-AC3B-4A3975B75E9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689B0A92-AE4D-4CFF-8C24-59ACC50A2584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94D06BDC-0C07-4C0D-A7FA-F809CCFCAFE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AED6380-BC0D-4742-84CB-0DE3EB3BEFA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62850046-4B94-4AC5-8A79-8404C05A81F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94BD9FEE-AF2E-49C1-9E09-62DD0D0A141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B47660B6-2664-415C-8071-0C186A620AB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B214DB11-E1D9-409E-A2D9-2F7B9FB9D45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40FF3CC-501C-4EDA-939D-AA048CE2647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DF2C728A-2518-41CC-9043-41B2D0DF60C1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2A3087F7-6EB5-492C-93D4-BBC905CECBEF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A482D9D-D537-4CA4-B438-4DD1333C1E0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6D9B0161-A999-489F-9640-A919242FC16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E7D5839A-63CC-47FB-9560-B8AB17D0CFA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3B2FA6E0-476B-41F7-AF5F-201CEAAFF7B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37D32141-82BC-452F-BFE3-B68EB5C3A1C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521804BF-6183-4EC6-ABB0-B0B712EB3F54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5DF166F5-B826-4917-A589-ADC30F41299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4D853082-B85F-4F0B-9D83-DC0DBA25632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64125836-9083-41E7-9D0B-80B5FBC6372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0074AF1-150B-4E3D-A005-BE04DC72DEF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D52D9F5-62F2-4F71-A9A8-01DC3C395B4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6FF070E4-039B-4434-85F6-B9AEDD0CE67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24B6CFAD-B7DB-4354-BDD4-7F264C6CCA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BA9B658D-8A82-46D5-A2E6-DEFFF7389F5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13BB2E79-ECB9-408B-AC6A-7DF1B8486A1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667363D6-E42B-4D61-98A2-594087B96DE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264F754E-055E-4DDD-BB9D-9D45F5DCE18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F1DBED1C-F5E0-4C9D-8C04-F025492229E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D4CA5D7F-AE8D-47DD-9F41-3E75DF2005FE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55928110-B5E0-409E-BBE1-DA654CB2549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A24924E-26E9-479D-A7B1-3F8BCB70776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C9CE978-C8A5-4740-AECD-0405B643C7D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F8EAD67-683A-434A-ACCD-6EA2C525C1D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3B13A327-00DC-49B1-9FFF-7C94018FE95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B1908F22-4923-414B-AC1F-D629844AFB0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68576640-E1AD-40DF-B912-B8DF6E864D2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4F93D92D-CAE3-4F6D-8417-E8E5B2425B84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169B1C-0FA1-4576-AA02-B0ECA841E82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83A0EBA8-BA79-4AC9-83EF-0E087CF1D17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A2150328-F188-44B4-BF4B-5897286C08D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7D6E2B74-B350-4D40-B634-DF52C5E6132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17411BAE-46AD-4105-A0DD-DE184223685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F9591212-62E5-4ADE-B0AA-AFE066B210F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20F07BE3-0168-47A8-99E9-2273C2B382ED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3C15E742-9A4F-49E4-AA59-39FC226675B6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BCAABE12-9F08-467A-AF71-2E0D291801A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96F82FD9-7B0E-4AF3-8DC6-63E4D2CC733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A51E890C-6152-46B9-81A6-39C8B792E7F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8FD02FD0-8BAC-447B-92B8-7098CD8E637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C3C734BA-3130-4E4A-90D0-EE9FE2F2CFB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3C268787-5619-4E56-9FA5-D7C56136A0C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F35336EE-BFA7-4691-9221-8D001149A16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9D9F50F1-9204-4C2D-BCA3-93710F74696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CDE7B9BA-2D26-42A3-B67B-4642C753965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8375FF6A-A626-4209-A11C-CDEE5347815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1655EAAF-4C61-4E76-8EFC-8E2393E6D06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D34B769-4FA8-422C-B540-1DC33F615B87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401A93F4-F445-465A-B005-0942F2430AD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C98878AB-4DFB-470D-A76B-291BD8208CD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C3AF85CE-3AE3-43F8-B218-927B6E9746A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47B1C2CC-7525-407D-A817-267C1DACBDB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20443466-7E66-4556-9B3F-D9B38EA12C6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A6C2B5CF-C937-4955-A17B-CAEB6E6FB2A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17A483A4-92A5-497C-8141-0493BED76D1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71ABBC53-C621-40C5-974B-26DEC7AA6513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F5FB6AE-2F37-4E51-AF57-2CCAF32B85A3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2BB1CFB9-E7D3-42BC-B374-630AFEFEDDA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719D2695-68B7-4DDB-AD72-0648CCB94E3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591804C3-A7D9-48CD-AABE-DDACA8EF1E7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85043A5F-C95F-44BB-BA98-B54D7D91C44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BAB387B4-A06F-4690-A44A-07292829151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CA95A42-3141-40E7-9F0E-D991B4CF159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F732C6CF-CF38-4C70-8FB9-940706493E5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36A5A7A0-B4D9-4A4E-82F4-3C48EE5B3D8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1AAE3A8E-21C7-4433-960F-B55A1F84D6A2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83A6C122-0764-4152-8E93-1185E92C789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B1DD406-6593-4DFA-8D6D-9F599815E70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1EF0B4CC-D187-4E3F-8CEA-12B877660AC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C1C41636-5EFB-4494-8608-CC3D1FE8D8FF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CFC4EBE4-6961-4A70-8EC9-B8C166E0234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50DE9D0E-ACA9-4B77-AF2E-49E1409BEA1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C99DE28D-6572-45FF-ADBA-5821B0D6FEA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D4E7E307-A8C7-4555-ADB4-7A12BBB3C52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B2634045-068D-4997-A533-8AE772010D8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EF9B2B3D-725C-41EE-B5E7-20BC9BA7144F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AD824B34-9682-45F7-99ED-A26EBB36DE3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D2380503-1B38-47C2-A493-9EBC2FA322E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EF720760-65F3-49FC-8ADC-C682B2DCC23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AAC50285-92E3-4B20-B436-D807574473FC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B82827A6-854D-4B29-9C90-CE7BB1BB6D3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120D1D6C-5E40-46E7-9167-E8F85ED4BC1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7EA02BF0-3CCB-4CF3-919E-12649D26FBF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5FF246-2CBB-457A-B21F-51186F4224B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A54F7046-2153-4A97-A47D-F3CB62A61206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6E9D7399-9956-4676-8AA0-7BD210B70B0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5362C13C-12FB-44AC-B19F-4EF8DF2C3FF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1C0CE154-FC35-45E6-8569-3E7568BFCFD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63BDD54E-01FE-4738-9A1F-F8A3DC64892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B85DE045-A695-4D8E-AF9A-43CE171DA0A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5EB16965-F09C-4F94-A97C-63C480641DEC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822BB6C-54F7-4C83-BAE2-41D61610D40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BD7670C9-73D6-4881-BF3F-BC0526AFDBC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8F7446D3-D732-44D1-BDE0-88D590A6C5A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B792C464-A211-49CC-915F-F9F688E6710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F966E15-7FFD-4D04-B7E5-0DAD341C583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375C29BB-9146-42B8-AF88-481F11A0ECA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6A8FFBCB-FAD8-4931-9E96-99C1ACA59D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FFBA832B-00BA-48D6-A35A-1FA5FF58967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6176D03-D3AD-42EE-95EB-52C61842402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3420750B-C0AD-4EE6-B867-1B34519C06C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18D36386-2A81-4D78-8C9C-6B006E4D66B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66E51E51-F6CC-4217-B64C-D75B047471A3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B5170353-8589-41AF-9212-33836459B482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FEFC029-F000-484C-BDDD-0630354BE83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A166C152-B5E7-452B-B9F1-8D4DF5E1550D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416EF87D-D738-49C0-871C-B9FBDF87D57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81EA7CB-72DD-48CC-AA4D-0B0CA26BCC6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EC013DA1-DDCC-46DB-80F9-2D4C2CE7687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EA489016-0792-47D0-AABD-A2EC935314D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31A7E9EC-99C2-4AAB-975B-CD048EE8BC9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16C21D08-0A49-412C-A296-E2E0A17948E1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10721D3D-645A-4B04-B7E1-2E86F8907B80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6116998D-64E4-4B70-9F62-6B277614F4B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270702F-8900-42F2-A55E-66BF9C6F4B1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437F6923-4FBC-46E1-9CAA-95D87D0EB8B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F14CF95E-D057-4BE3-9C93-88570A7FF24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B13522B-5163-4D4D-9480-CBDE9A1CFC3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499A8C1F-4ABB-4703-9CCE-69EC82276D62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23ADCD6-CB3F-4A09-BA3E-6D5330E3CFCB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25CD887-E8CA-4BA7-8361-1AE6C5189CBE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C02DEB97-28BF-423E-98D1-17C88662118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D0A1CD98-0085-43E6-92F2-58A507377D9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8C691242-5CCB-46DA-82D0-626EF0BD53C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20FB8E41-028B-47D3-83EB-948056A5E787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4A545341-32A1-4E72-B994-09B74DD1405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F22CF306-4F9C-4C83-972E-28874650FCF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A430D098-6F6E-4608-BFD3-F41D6C200865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FC153D2F-74B5-4CF9-A105-E372D74E4470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FFF66565-0BBC-4F7C-B4BD-8CE364620B8F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E54E6472-8AC1-4D67-B703-E52067B03969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213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ECF60542-F8DC-4DBA-83E0-D532958CEC20}"/>
            </a:ext>
          </a:extLst>
        </xdr:cNvPr>
        <xdr:cNvSpPr txBox="1">
          <a:spLocks noChangeArrowheads="1"/>
        </xdr:cNvSpPr>
      </xdr:nvSpPr>
      <xdr:spPr bwMode="auto">
        <a:xfrm>
          <a:off x="2082800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9D668FFA-6F70-494C-855F-3238EDAD36DA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DFC3AD81-DF55-4E78-849C-BA2641CC7358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A7FB090C-D065-48D6-9CFF-9ACAE992EA01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796A79CC-839B-4D90-B519-C02034BC6B2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FEF720AD-ACA5-45E9-BA88-C8C7C793CB1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213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7D8EFC64-E41D-4E42-8316-2ECF1CA641F4}"/>
            </a:ext>
          </a:extLst>
        </xdr:cNvPr>
        <xdr:cNvSpPr txBox="1">
          <a:spLocks noChangeArrowheads="1"/>
        </xdr:cNvSpPr>
      </xdr:nvSpPr>
      <xdr:spPr bwMode="auto">
        <a:xfrm>
          <a:off x="203517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213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112E2E7E-3BB8-49F6-A356-5DEC7025153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9ED0AE5C-4289-4558-8576-74EB45F64E0D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213</xdr:row>
      <xdr:rowOff>0</xdr:rowOff>
    </xdr:from>
    <xdr:ext cx="95250" cy="316923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C9E5C127-B6D5-44BE-8063-00EBA261BDB9}"/>
            </a:ext>
          </a:extLst>
        </xdr:cNvPr>
        <xdr:cNvSpPr txBox="1">
          <a:spLocks noChangeArrowheads="1"/>
        </xdr:cNvSpPr>
      </xdr:nvSpPr>
      <xdr:spPr bwMode="auto">
        <a:xfrm>
          <a:off x="2044700" y="572135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3DA3342E-8030-4349-BEA9-DEF308209A8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92B4FEF5-67F9-4C7C-AAA3-5F5D83A3CB5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32F6419E-8384-4848-B244-1FC0F1153A7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B55B0EDB-AD45-41F0-AF37-FB564FF688D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9106DE0F-A1A2-488D-A9C3-6DE5310C24B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4EE17B89-1DA6-4E29-ADE3-EE4144BA7FF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2BCA2E9F-835F-41E1-85F7-D3412A0C21D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719E99-7185-4BBB-8AD5-4C72A6D0930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D5AA73CB-1192-4DFA-9EA6-10778CA2DF3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4ABC3FBD-F701-4E10-BBA5-14810317A84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EFC9B9D2-66FA-4C73-A048-449F7626150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B394036F-4846-43EA-8F77-4F6A870B5FF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E8EAD0B4-2384-4A8C-8BA3-DDFDE0248CD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8AF97A7C-D0D4-447D-841A-11804885C3D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43025E29-9D11-4E9F-88B6-B42F6DAC6A2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17F34E6A-9F4D-4A10-96F0-3AD1438133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2336BA9B-827A-4C27-8BB8-2385ED47027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AD114B-4CF4-47B5-B609-A350FADBFC2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633ED110-4AE8-4517-ABC0-CCE825BFBF3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54BDB35D-2B65-44FE-B1EA-8C493E725A1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FC691AFF-06C3-4DE1-831C-4D78D34F757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2A0137A-44B4-46EE-A767-55DBE7AC445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5B2C1E70-B5A0-40DC-B847-965E06B16C2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CA57B308-C0D2-4194-925F-D546CF3A21C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60170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808BE2F3-D707-45E0-953C-A6C71C8043E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60170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7D1CE785-51D1-426E-BF27-3859765A0FF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50645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32D3CAE8-4184-4A3A-9995-B602A967D04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50645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46116992-5D1D-4A60-AB92-B6B05433337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80C96213-517E-451A-86BD-302D06236C5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75355378-5AD6-4669-A6CE-21C754AC8E7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8BCFF9C6-23A5-4771-A4F6-BAEFE773D9F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7DE0749D-096E-4B1A-9BBF-F68BEA00B92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CBC33FD4-2BEB-4983-96B5-A0A13D8A415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5A4B5AC7-1AAE-49D2-8B4A-A8F38A1067D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700C5117-B8B1-405F-8CC6-5BFE573461D1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E50D1C6A-BA2E-4328-9C24-9D210EFFC45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27EADCDC-4559-4DA3-B51C-912382ED844F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87A9FD04-E995-48DF-AA73-F83C5AB1BE6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87920607-DC0A-4F6B-9E40-3AF9D7AD71F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20A8569-4F16-4812-A0A7-F6EB9C9F3D0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3479D2FF-F65E-432D-BAF8-21992ADD3E19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62EE943E-284D-4DFC-AD83-BE7DC0E4FC5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5DEE007B-E4F4-4AD2-B8EA-1686C85B476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C16E12A3-BC50-490E-8393-A41DD962D68A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8C03E62E-FFF7-4EF6-9BDF-86373EBC791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5B7CEF4F-C6E2-4B43-BA6B-47466F26364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6771B7FE-D7E2-4AE9-97FC-BF2D521CC15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2C546005-11B8-40DD-B732-1BEC87C1D3F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9F4B3041-0F9A-4643-B3F0-038187A8577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158BD90C-DACF-453A-85DB-497A99C4338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F77DDEE3-CFDF-4B24-BCCB-CBEAEEFD5E67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56375CD4-12C4-4E15-AA7D-D10604FFC79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6F46C968-07E6-4DEE-90DC-1FFD502B2FEE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821F764B-F25F-4476-BED8-F787D90D49CF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737E62BB-FA0B-4539-B3AA-15FEA353720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1D025C03-3B27-4ED7-8B02-C64055CA87C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ED1ECCEA-47D9-41C2-950F-2572BF712B96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BC92ADB3-915D-4262-854E-9970A0F4EB14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F377AE29-1353-4926-987A-D319CBC81A93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96FBAFF1-08A1-4D30-9F7D-F8CE876B670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60170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3CBEE473-3552-42A2-8868-66DFE5154A6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60170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19341F2C-4414-44B2-BB07-229DF5498B7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40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50645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EBDBC8AE-8B11-425C-9EEA-66886169383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50645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CF7C86B6-C8A3-47AA-84A9-C1E543C9ED5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F6043F96-A3E5-4F0B-ABFF-1B9FDEE32755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38222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7FFAED4B-552A-4D5A-97E6-978AF5E5FA4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78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A779F41F-8815-4A43-AE07-BE93644AD362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21645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6CE13C4C-B65E-48B3-A282-075ACF98566D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024774EC-E2BF-4461-B33E-243FA0F9D808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12122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A8F4115B-C5A8-415E-9534-6182E8B661D0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5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A09DB05D-88AF-4EF7-AF1E-6F1042A40C8B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213</xdr:row>
      <xdr:rowOff>0</xdr:rowOff>
    </xdr:from>
    <xdr:to>
      <xdr:col>3</xdr:col>
      <xdr:colOff>1304925</xdr:colOff>
      <xdr:row>226</xdr:row>
      <xdr:rowOff>2597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7E36B4E2-B0B5-49E0-91C6-B995C7015F1C}"/>
            </a:ext>
          </a:extLst>
        </xdr:cNvPr>
        <xdr:cNvSpPr txBox="1">
          <a:spLocks noChangeArrowheads="1"/>
        </xdr:cNvSpPr>
      </xdr:nvSpPr>
      <xdr:spPr bwMode="auto">
        <a:xfrm>
          <a:off x="2054225" y="57213500"/>
          <a:ext cx="0" cy="234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C30E71-6CD1-494F-B67A-E95DCB1FE78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A2356F-09B8-4897-AFFB-A73344C32FC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18DD596B-D4D1-4B5B-9237-269C5C9C4B6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6C6C7F87-B82F-4BD5-9A39-665F5498C90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C1EBB66B-2D91-4878-AF7E-E8DA44A1295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BDD91C63-4511-4B8C-8FA7-B5A624A793D2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2846E1C7-9C82-4162-8D4C-DF7CDFC37E1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CA14E7CA-A1D4-4606-A363-A283A08DD2E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239C604-436E-4989-B19A-07ED342802E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13349EEF-0028-4A97-A56C-50AC44D32B5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67A98F5A-F1D5-4885-BFF0-E5E7421FAEDE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B98AA0D6-F025-4DD1-8648-77294BEEBA7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C1FDC20C-109E-4DE4-A934-E52B715D87E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28512B0D-8410-4A99-A4C2-3589F26BA996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F26652B4-6826-4E72-A45A-721718E67D9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468FF89B-68B4-429A-A1E6-EB3AE6D5B85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12F801B0-926F-4504-8529-9AEDB2C214F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B83BB08E-01C2-4363-A648-222B9066022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550D5ADB-AEC1-4628-90F7-E4C1BF5F3BF8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3F5F0385-25FB-4052-A40B-B2066870F9F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ED14FBB8-B686-42D6-9123-9F53E1E119D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ECC61C3B-8E95-49AC-B795-3C24ABE9811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CE3AF3D0-50E1-4534-94D3-3D981971806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4668A55A-7349-4484-8FF4-50C4B5C7F31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4B066722-869C-4F26-AE69-9B314312BB3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FCB12509-DB16-4823-83A0-A4F80E0A49A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79320D5C-199C-41EE-98DA-9DD8A1CDED0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8C8A0C-D9DB-4550-BA52-6EB704BC1A8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E2AD3095-BB1D-4D6F-A4BC-38DADCDD122D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1DD6C107-F59A-4639-AE15-B227643586B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84012507-68F6-468E-A1D2-EB31EFDC2A3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5845C439-4FE6-4EB0-A9FE-50CD900C28B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198273A7-649B-46C2-8F76-BE66D38012E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5AA606B6-DC9C-445D-B80E-C0FC38DD2437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F3507930-F4B8-4BAA-9FD6-B5BF95AE10D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F0928719-05AD-40B1-AB78-3F604DEF1B9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2B86941B-4FB4-45E4-9136-A981636A6E6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5AD6F7BA-B1B1-406D-9DF0-1F5CB674622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3085B3FF-5136-45A7-A57C-EED0D88F05C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9E98273A-8D92-4BFE-976B-AD7539D7136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B912C316-9032-4988-87A3-7AB43D3F0FD4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29905FE9-8458-44A1-AD79-06295BADF2C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AE826FE6-EABA-45D9-9799-406FA0A5B28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612D1B7-52E6-4F5B-BDA1-8BD70CE48FC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7D01E6B-1311-459D-AE9D-DB874098D59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1DBB03F7-6944-4102-93D4-9262A3F2C06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9A46253-FE54-4886-BB47-A33CFFA6513C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5CD349F6-943C-4647-8EA7-1DCC55CFA7A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24EF1031-B752-45E6-A5B8-B574F80CD24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95FAE916-1928-4141-9BAE-06CF9ECFC9B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CAEFD992-7C4A-45C5-9A11-16C2219BA0F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9D72355C-144A-4618-92AD-8779E5142B6D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9A25B16F-3B84-4564-9485-0DA66ED1A9C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7AFBD93-FB2B-4FD2-AF9E-EAFC83F485B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728A1A01-FF7A-4611-A5E6-35723A9AEFAA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6D3D46A7-BCC3-4B2D-A589-F28AB2B9E35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0FF458B-6124-4AF3-87E6-EB5763DAED1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5B7C4F52-6C1D-46B2-9DB2-9A864780EB9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C7D3526C-2237-4DD8-B8F0-FF8F22B6511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E1803047-0C4C-43D7-9787-B38B097E804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32FD358-A70D-4595-9B95-323BACD026B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4BA51810-23F3-4ED4-AD39-DAB5723DF374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AB5E936F-E9A5-4ACB-9A90-9B3488DEA3A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510092EC-8845-4FA6-A419-203C249A72D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6C96D76B-B474-478C-B3AC-4D5D18592CE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1FBA1F1D-9DB1-4C50-90CD-D6C148C2C1A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BAC29376-E084-47CD-B45B-B696A46934C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2C991D32-B10A-4B59-B7BE-A859542F1A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89C0F33F-CF80-472D-AD1E-8150C80C33A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1144DFED-A1B7-4350-BBAE-160AA96BD30C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832F8301-74BC-4226-8559-ADC578E3F59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FA905B9-2B07-416C-876F-3C00CAECABE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1D75A572-689E-4530-986C-B7F4B1E4591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D474EFFD-B694-4A03-85FB-DA91754D952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91206A18-B5B6-4069-8C9E-5FE3DFCFB6EE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8BE220DA-D1B0-453A-90D9-93C8F429A10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55A860F7-7F97-42AB-822F-CD21E7FC6C5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406E7A4-8EB3-4C02-96CD-8CB279427B0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B204749-548B-48A8-ABBB-F769A291529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1CB8B07A-011A-42DC-8E17-6834E3E1C0A0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16573BEF-9B76-4550-A621-9F06EC533CC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E00E8D38-73DC-44A5-8958-8CA91133F57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8BDB349C-5EB1-4600-AAC3-5BB19EB452C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F46CA712-ABBA-4051-8CC2-C345B7CEB61A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1821A095-FD10-4B82-A1AF-8A71AE3DC6D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C4E2045D-613C-4503-90D3-1BB6B4FF7B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7ED55381-678B-493E-93DF-0A8EA4921DD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D747C435-2B6E-41E4-80B3-9CA79D340F6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84E883B6-F2F3-40DE-BF5D-DDD2D151A26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A6BF7815-5E50-44BA-BA06-319F1DB2D26D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E1559E87-843D-4737-8FFF-D381C017E38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C896D7B8-261F-417F-B279-C2217205087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2EC1D95B-7A1C-45D9-AF2A-790E52ED5B5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762FDD78-35D0-4D6B-893F-CBF943C4B1B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7E269A87-8335-4AB1-8293-12363EB14CBF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1F0E6AA5-83E9-4BE9-894D-9426916B6B1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183F6900-335F-462C-B7C6-6EA913C4274F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960EF0E5-FE59-4344-96E2-B046EE5A58C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1B192149-F369-4532-A465-B73DC479EAB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A0A68E67-BB83-48C0-949F-5465F5C6CE2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F9AB3581-6838-4E69-AA71-9F186FE5735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4A2301D3-1324-49D8-A2CE-482AF93CA0B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9A73310C-01DF-4BAE-AE94-3B74A38BDB34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B777BF30-9447-422A-B47C-42319E96569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CA24843E-1A49-4A4C-8C53-A94801993D4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7446FB44-F13A-41BF-A982-88F0383DB9D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D4DBBB93-2AD0-4E5D-825D-8311E7F6C81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77006B20-FC92-46AD-941B-91990B6BA10D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A74C6CDF-02AD-4C60-A08D-F2FD40E96FB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1BBAEEB4-EE94-4616-A7CB-F1F37E3B8D0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31D7E357-90FF-44D5-A048-B39DDEDC1D4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3A176BD3-57F8-44B4-B562-8372B4B65263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A8F8A29A-A191-403E-A493-4410A74EE56C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542869AD-6B67-4451-B3C2-0DE22B535DF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14E5D7FC-D7A2-4604-878D-FD8C6A6E882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F18FED62-DDA0-4723-98DE-A1189DC9E4E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A4B920EE-E85B-4D21-AA2E-08B2A35B67B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F93BFEDE-F2EE-4856-B3F3-64476164D07C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8FFBFDA5-E840-4E9C-84D6-A49C8FD9569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65D25875-2F1B-46D7-B03D-A4445B364E5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C8F41BD5-8F61-4314-8330-163DCE7726D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1FEF2680-AA99-4CEC-8BBC-5D117D243A6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28129EB4-B84B-4D77-9C14-184CC202E3F4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B89CAD07-6F06-4058-8DBD-D4A48F69A00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BB448847-4D18-44C9-A308-DAF76A0366B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561017A-CD87-486A-9A93-CDDB6BC79B4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11FF6B1B-FE02-40D9-BC92-EE5C1A8C8D2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1744B662-34C1-4429-BC9C-FB12FF347D3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8573058-B5FF-4B3B-8282-F75B96AFAB1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BA0EE009-54BA-48F8-BC0B-A7307BD844E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B56724EC-1547-4BBD-B7A4-3009320C0F45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BA621447-CE03-46D3-B12E-2522F8819E8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C8BEC54B-7673-45CA-83EC-77885C1B15A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A75C8C57-0626-49BD-95D3-5CF287BB5032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2615635C-C2D3-45B0-84BD-DE7B8115033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403E6EF0-5913-4F88-B319-12D9341AD692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522CB06-0967-4A0B-8081-4C374687377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92D92D9E-582F-43EC-A0B1-0820A1CD7B1A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C9CECAD9-0303-4458-B06E-4CC821540643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1C3C4397-9AE4-42EF-A793-F1B66BE8801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595EE806-7618-496D-A880-9588B70F1E1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E00B0287-6FCA-47BC-9765-048D3F46433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72AE57DC-5514-4235-8367-7D247A02A86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2BE6DBA4-63D8-4961-8E1F-A2E208A0427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AAC55CA9-8C30-4CA5-B2B9-0F97590CD40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31372A25-2C7D-4466-BEB9-105437CDD6F8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C4C89CEF-1E9E-4BB2-95A7-B1357366DC2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D782DE2-DD06-491B-A00D-635CBF2CE38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DF48E47E-A24D-4BAF-8B4C-B9EAF9FD9B1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8F22C693-25D2-4DAB-BAEA-AAFAD90E0CF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82562F30-2472-476D-AFCC-EDC5801DE289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022AFFB-A1D8-44B5-A7E5-0D393E3B7C2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221F965E-9BE9-4343-A8FB-B89F0B4AD9FA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47D76DD8-EB47-4FF4-BEAC-C74133886ACC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7D8EE9B7-B2B5-4037-AAD8-41444364F4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B59FBBD-4D2F-489C-B76B-AAEADE47A80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EF4F637F-16AD-4D5C-A0AC-B6DDEEBD7664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E2248D88-8FF1-43CA-9709-DC41D659AF3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1E6BF8DE-2656-412F-B1E2-7F17C731E4A3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B05B5F8B-A0AA-4227-98D7-D19BE5BD56C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A0B2CA57-3E18-4192-A28E-3E52B08AA5E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BDD964E7-B7EE-40BB-A948-9B65C9923C7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3DEBCB67-FB0C-43C2-8E3B-13428B4553D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9CA05901-8277-4588-A6C7-76D129AFFDA0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B2341217-61E8-4FCD-8A14-CE9BE1ED157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A1B7D663-8487-4683-8678-763F9F5359D1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CA3CAA20-92E7-49EE-B7C3-99ADB6CC9E5E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2D4F3A3A-D7D1-4426-83B3-B1E9C7CA838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F0822A3C-2168-41B5-B0D8-BE01D1DEF91B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BB5E1F9-8702-4357-BFCA-7A52034CBC8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89504CA7-EB6E-46F1-8D24-C0A504CCF41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E9903DCE-18AC-4221-8AB4-809B9C92B08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A54516B2-4EEF-43F4-AD95-F7E4346E977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9A62CD6-C9CC-44E3-B544-2E084A396E67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8F83B0DA-BA3F-4658-A47E-722A035C404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B84FDF5D-270F-4D8E-80FC-623211DB89B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2F2670A9-14BC-4268-83E3-9700A162D13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2B031374-DC14-4D29-8DB4-505393C0058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0CA4BE71-7B8B-4DA8-8D58-D1E360AF0E29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2A11AB21-4B5F-497F-B3A2-EF3974857F1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F3C4D27E-F370-45DA-828D-2977659A0630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139BC174-7C5F-411C-A1A2-5C02DDD9A2F6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2F2E4EA-9E3F-434C-9F3A-2468070ED42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4ACAFB4A-B537-4DEF-9C5C-54C674BDC98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8591BD69-8916-4E6D-B149-1F7F43410FE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6C378587-DA41-4808-82C9-37A9B1A8564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569F7E3-007C-4DB4-9817-DC7375AABF57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FFC056C9-74F6-45A9-A919-8CF0B06C874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B3BCA035-FFC1-487E-A5BA-E15873BE606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5F61CDDA-3C04-4682-86EC-60FF9B549CF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78DA1490-9D7F-4F26-BBA3-0E4589AE5F3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CE852E5-6F04-46DB-832F-D444536E4EDE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1C917305-58CE-499C-B987-B9B43AD028C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1DA07DB1-B9D0-49ED-AFBF-CF13729802A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D3D6C807-E0DE-466B-8A35-EB36CCEA4A85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4DC640A6-639B-4E58-A279-E83FEEA0F15F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8E6588A7-E5B2-4264-B8CE-166D0D409BEF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4CD03B5D-1951-4DDC-8198-8AEA7DBD335A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ED394BB-57C0-4A7C-8B30-66A0BFE765E1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6B085351-0C8C-481B-8614-DCF064F65870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93B245EC-D12B-48A8-B9B6-FBC99D18739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1352831A-9C76-4C8D-B6D5-78F4572265F1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8D61A80B-2FF6-4ED6-B649-8A9999626DD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A3828FAA-823F-4732-BB63-B1CBBC2B6005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623F553-0D07-4397-9362-36136125221E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3DEC5915-BC30-44A1-8B31-865F30BBA21F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CA546ED1-1E01-4FA1-A44D-AF20731FF604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C7E3F0E7-E4BC-4C48-AED6-3E2E89D6DFC9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ED468948-DA9A-4E78-8A20-1C3F0FF15187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C640FFE5-838D-4F9D-9BEC-B9DFF02909B5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78676FDA-DF13-4BAB-B8AF-5C73DBE264B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F47714CF-7E5A-456E-9814-932BE753C653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1F874A09-920F-4CDB-BC67-3B553222788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6CD2AAC4-EDC6-4FE2-B7B3-A9408AC550D7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1333500</xdr:colOff>
      <xdr:row>210</xdr:row>
      <xdr:rowOff>0</xdr:rowOff>
    </xdr:from>
    <xdr:ext cx="95250" cy="164523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A4F70928-C671-4D7C-AE7F-78403AA27FE8}"/>
            </a:ext>
          </a:extLst>
        </xdr:cNvPr>
        <xdr:cNvSpPr txBox="1">
          <a:spLocks noChangeArrowheads="1"/>
        </xdr:cNvSpPr>
      </xdr:nvSpPr>
      <xdr:spPr bwMode="auto">
        <a:xfrm>
          <a:off x="2082800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AA26519C-3931-4DAD-A704-CCFFF9191A6C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7834899B-FF35-46C9-95A1-85EA403468A8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F767A5FD-857C-4423-B343-75218D2919DB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C116975D-FBC2-4737-9CBF-DECC4FA99416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15464F90-5A4E-4184-9B8D-9AD26469C0A8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1285875</xdr:colOff>
      <xdr:row>210</xdr:row>
      <xdr:rowOff>0</xdr:rowOff>
    </xdr:from>
    <xdr:ext cx="95250" cy="164523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AEEE0CFC-8AAD-4AA8-8B3E-35BB16701D4D}"/>
            </a:ext>
          </a:extLst>
        </xdr:cNvPr>
        <xdr:cNvSpPr txBox="1">
          <a:spLocks noChangeArrowheads="1"/>
        </xdr:cNvSpPr>
      </xdr:nvSpPr>
      <xdr:spPr bwMode="auto">
        <a:xfrm>
          <a:off x="203517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210</xdr:row>
      <xdr:rowOff>0</xdr:rowOff>
    </xdr:from>
    <xdr:ext cx="95250" cy="164523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E13E23AF-E32A-4A0E-B530-25E0F9F535C3}"/>
            </a:ext>
          </a:extLst>
        </xdr:cNvPr>
        <xdr:cNvSpPr txBox="1">
          <a:spLocks noChangeArrowheads="1"/>
        </xdr:cNvSpPr>
      </xdr:nvSpPr>
      <xdr:spPr bwMode="auto">
        <a:xfrm>
          <a:off x="2054225" y="561911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B40FF811-8589-43E8-BE27-12C88053CDEB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1295400</xdr:colOff>
      <xdr:row>210</xdr:row>
      <xdr:rowOff>0</xdr:rowOff>
    </xdr:from>
    <xdr:ext cx="95250" cy="316923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7A305EDE-BF59-4DE9-899D-85E330B99CC1}"/>
            </a:ext>
          </a:extLst>
        </xdr:cNvPr>
        <xdr:cNvSpPr txBox="1">
          <a:spLocks noChangeArrowheads="1"/>
        </xdr:cNvSpPr>
      </xdr:nvSpPr>
      <xdr:spPr bwMode="auto">
        <a:xfrm>
          <a:off x="2044700" y="561911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3" name="Text Box 8">
          <a:extLst>
            <a:ext uri="{FF2B5EF4-FFF2-40B4-BE49-F238E27FC236}">
              <a16:creationId xmlns:a16="http://schemas.microsoft.com/office/drawing/2014/main" id="{6FB13F4E-BF7E-4EAE-AC58-8AA8C9AB6CE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id="{F96E9807-78EC-4933-9B76-BF21C3A7B5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65FC2F45-D743-40CF-8E79-E3D354E2D14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DC443468-54D8-4B3A-8B93-4DB4582DAC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22EB659D-7A34-4497-9107-C507B118213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4B538FD2-6720-4319-B567-F1779B99AB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1AE7B5E0-3650-4E23-BC57-BD36271F18C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89AF0332-51FF-48A9-BFF5-F995B51B32B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25E39BA8-8036-4FC7-91E8-6EDA4CBE6BB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D3D1AB4E-E5D3-4E74-9C77-B802C17C82C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6CC044F3-184A-4790-B366-471F40F798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DC1D3BD-5B6C-40A4-A937-7B83B99B8E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E993A2C0-45D9-47E8-BC12-9F4E835F624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F7434989-A183-4CED-8ACB-88F4820E9A0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1620854F-672B-4B6B-B874-4FA20FFE9C3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716A90E-75A7-4E28-A0DB-C21CBCAE039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D81F3C1F-B9B0-4B45-8E88-76DEC7E13D7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B7361ED8-3559-4188-BC52-BF252E288CD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C3532A44-1937-4BFB-B8FC-2EBD60D3E3F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B7EF5E20-5BBB-45D3-A358-37FAD7C264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ED01BCF6-F44D-47C1-840E-597C5BB039D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0BD577AB-C00E-47A7-BD33-09DED5E215E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A9C7E3F6-17B0-423E-8276-488C7E724F7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58392904-DA23-4977-8A40-2B3AB917343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5951C1FD-31DC-443B-A785-8B7505AF4FD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7FCB2682-0943-43CB-B36F-6D9418D952C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99174F5D-67E7-413F-8852-BCB0ABDF972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3C7FAEE8-34C0-4667-B325-CD4FDB40370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6824174C-7EB9-478F-A461-08F9E6F2004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2" name="Text Box 9">
          <a:extLst>
            <a:ext uri="{FF2B5EF4-FFF2-40B4-BE49-F238E27FC236}">
              <a16:creationId xmlns:a16="http://schemas.microsoft.com/office/drawing/2014/main" id="{D924088C-3A6B-4C98-A5EB-8B9EE6505DE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8F6384D4-6B91-4EBB-8A62-2EF5DAECE08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807564EF-9D18-4DDF-AC35-81EBBCC7DFF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id="{C50C4ACF-7365-462E-A557-AC9F434963A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6" name="Text Box 9">
          <a:extLst>
            <a:ext uri="{FF2B5EF4-FFF2-40B4-BE49-F238E27FC236}">
              <a16:creationId xmlns:a16="http://schemas.microsoft.com/office/drawing/2014/main" id="{258C97B8-4489-45AA-85D2-93016C6FEB5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id="{4888A45F-487D-4F63-BBE7-0C37BCDE10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D3AF9448-1800-4980-9EDD-402300174F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35740A51-10F6-4722-ACD4-9F7EDDABF7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0CB22BF2-22F1-42A9-A62C-CB8CDC6941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32AAFD50-A137-4919-B565-3EA591FE27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id="{D5F8659F-E55B-4E42-961D-553FB0E51D6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id="{E802B328-3C6E-498E-8B34-27148813A4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id="{79D2FDE0-B816-4ED9-AD1F-9B4A819596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0B87ECD8-72B7-48F7-8998-036385AA315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8BF1B4F0-3FB4-4E60-AFC6-4C66388028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2AB9B5C2-9B75-455F-9DEF-B3C51E52325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F7024FC2-0C95-4D9F-9D64-EFDE141722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2427E8D9-E70D-4E08-81A0-2DA39F0BD61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4606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38290C52-8318-41B3-92BD-0238C7DF64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5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3EE8E801-5024-4B0E-B854-BFD547DFF26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897F9C8D-808B-4FC3-87DE-0EE53FFBEE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DB6D2E0C-019A-4976-88AE-1DC12BAF151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18A90F78-320D-41CC-9203-0CB1EF9E71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ED2FDAE6-6C41-4C71-88FC-6594E430A1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E7D8D233-7C28-4CAC-8F4C-F15135E8DD1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D3306548-1A62-4CCF-9595-C1FF64CE327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415033EE-EE68-4496-86CB-3C9ACFBB1C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E6A874D1-B19A-4599-9642-5D16000E3D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E3290645-A326-43F8-ACE7-5C8F57B9387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5AC92380-E4AD-4866-A4F6-FA412B8F4BB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6EA3464B-D2A3-4DD4-9ED8-EEAA948551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C051E886-2E37-4474-B5AA-4402E103A81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A4599195-B6F8-483F-BF54-418F34CF46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B8EC303B-D045-41DC-95F8-8AD74C8F0C2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8174FD6C-7E37-4FA9-8F25-EABF921B812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7E7DA98E-F4C1-404E-B5F9-4E8E68D30F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2FBABD6E-35FB-44A1-B8C0-2D48326C16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A04EF022-4419-40C8-AA16-C6C00990D02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53D56D32-B206-4B05-9FBC-51355EDFE8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D19C35C5-2BAA-4C3F-A64D-4F17DC15F1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FDBF76B3-2AB6-4AEC-8E27-A6E965E45EA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id="{CF9A652A-B10D-4B97-8601-0696784FC45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4ABC29CF-0878-40D2-A28E-B529B084F95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8744F6C1-24A3-48FB-BA60-226A7B2187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9A89E099-6D21-4AFD-AD01-00F6DCB4DD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34F5AC39-618B-493D-A7BF-2B4C8CF0709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id="{068E7966-BCEB-47A8-9662-BABEC38EBE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AEC7DDEC-255F-41B2-B6B4-EBBC4F8050C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001DC773-6920-4545-8555-DCC67AAF5B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4474133-5C15-4F0D-8916-5DB7D2AF2D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2C8C73A5-8DE9-4574-8C20-2492B278BF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3217A10A-90C0-4D43-97C9-91B6912E82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EC3E18B6-9F2D-4E5F-8C6B-4D33BF82C2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B835BC20-2F00-4E10-AE19-1D0232B1881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49EA7ACD-333E-484B-9D1F-F978FF86F0B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BFC0BFC6-72B5-4D7D-B98B-4D77566A5AE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45B0517F-8637-42B3-B07E-0499894F79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A8B9E417-3551-47B8-AEE6-92B1AB0B35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55447A14-BB8A-40AF-886E-A000936C21C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677552AB-B801-4E1C-ADBB-EE4F7023F0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9A22363B-DB47-46C6-A90E-8F9AFC78F53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E1BB5BF4-6240-4A10-9A0B-853CF721AD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51105EDB-1CC9-455F-B24D-C4EB821EFC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065BB819-39F8-4D84-B505-371460E85A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11984BD0-D2BC-491B-B7BC-B7E5E8E726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C4291778-4633-4B83-8E23-5FC93BDE66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3386204B-D080-4B2C-BACE-A57E3EEBBB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DB6B19C8-1E31-4855-8A43-42D3BDE6E8E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A095BB06-BF65-4A0B-AD72-3176E7E8C75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4CD72E46-DC16-4E15-B31B-BD763DD1747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96B9A4C7-87D6-4472-9AE4-72B1C558AB1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63BF61FC-C37B-46B4-B1F8-0C8CD493F44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E3C5D19D-F636-48AC-B902-E0BBF052A9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37405F8B-1A26-4EED-AE06-01B964C3EB7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3B7F455F-0AF7-49B9-9DD2-FD861D90B9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7" name="Text Box 8">
          <a:extLst>
            <a:ext uri="{FF2B5EF4-FFF2-40B4-BE49-F238E27FC236}">
              <a16:creationId xmlns:a16="http://schemas.microsoft.com/office/drawing/2014/main" id="{C4E28D42-ADCA-45A1-B132-B2FF4101EC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8" name="Text Box 9">
          <a:extLst>
            <a:ext uri="{FF2B5EF4-FFF2-40B4-BE49-F238E27FC236}">
              <a16:creationId xmlns:a16="http://schemas.microsoft.com/office/drawing/2014/main" id="{88D1D1EE-45F2-43A2-8681-D222A8A891A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972907F8-F213-4155-94E9-78FA9DA5A50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55995528-8494-4C9D-AD7F-932B0F16FC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4B1E1721-05CD-445C-B74B-8F290675CC8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5034E185-8E0C-49C9-AFD7-AD59EEB912C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F7298244-997E-4631-9016-DD360B57B32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F0278315-2249-421F-8388-8728F23C1A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E825EB22-8CCD-4C2D-81E3-F98B42B98D2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B5E9AAC2-14EE-4249-B7BC-F6126ECEB0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493993A1-469E-4D36-87AB-59A18F3DEB7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FC30A45F-CEA1-4560-BE3D-D96F8A4521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DF46DA49-3171-4B0E-9955-6CD9DC985D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58CA5FE4-51C6-4C99-9F0F-2519A672289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FB454EA1-D063-4C52-AB05-4923B7FAF6B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2D542DE8-7FB9-4811-A1E0-79A1F63E0C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6AD0FF37-F508-4513-89D9-FF7C0F9799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6D4DA955-F5FE-4CFB-A618-55D8FFC260C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2C408F97-7F8C-484E-9F31-2AACA11A07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52EF7FC-B504-4C90-B759-16B8348D90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142E38A9-A6CE-4AE1-9FBA-C2023B5A68D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9FEF633B-3FBF-4097-AF43-65B106BA2A8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29B8A34D-454C-4E13-B2E5-27FC8654B1C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7870E6E7-32DD-4E3E-BCD4-1F9BCA5EE3F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E47B5063-F5D6-4146-AD8C-A344721303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059ED2B2-D085-455A-B394-34F3DA6E12C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7BFDBAAD-CB92-42ED-BDC2-C029C013991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D705C2A8-E98E-4E47-8D6A-A4565F9F5B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99718955-E122-4C86-B145-7827B75EBD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31F52D16-ADCF-43F3-8E7B-DC277F1DAE2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9EBC8B30-1745-4889-83A2-166F10D316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F2601AA2-5961-424C-8A8B-EC4FC08115F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47065637-16EC-4419-A856-BEEE5322874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10" name="Text Box 9">
          <a:extLst>
            <a:ext uri="{FF2B5EF4-FFF2-40B4-BE49-F238E27FC236}">
              <a16:creationId xmlns:a16="http://schemas.microsoft.com/office/drawing/2014/main" id="{B2597479-02F3-4149-92A2-530DD5203A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1293166A-A94F-4C86-8E38-A41B52B9EF3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06223289-0B0F-4CC6-B5D4-349B9308C3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id="{70104BC9-142B-4E5C-A906-1EFCA2D8EB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14" name="Text Box 9">
          <a:extLst>
            <a:ext uri="{FF2B5EF4-FFF2-40B4-BE49-F238E27FC236}">
              <a16:creationId xmlns:a16="http://schemas.microsoft.com/office/drawing/2014/main" id="{076E771C-D792-4A61-94F7-70175B3D96E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EEE94544-83E5-43A1-ACF6-E98983EB716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D078B4EB-94CF-4AE8-93A4-69B047D236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7C449070-9AFE-4A49-8B33-61372006C88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E1FA80EB-2B80-41F5-B258-6BD1DA82088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B2DA7449-25F8-4A87-B4B7-5A9D980C80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E1C40124-BCFF-46F5-B617-98F3ED19CD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3F0C1E26-5247-428E-988C-889358A8D92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3ED1A11-4EB9-4DB4-A92D-738163318D3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70101D0E-6B05-4B81-B269-B881F994CE0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49B49859-570B-4FC7-BCFD-671E8003D0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9C0244B2-FB98-4CFF-A3A2-3A7DFE13B4A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8EB1F0B6-E2D0-4BCF-ADDC-7DF7AEF09E4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9E8DF6C6-ED3D-4BFD-AAA3-5C8B8BE26DC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A86266D9-55C5-4F2C-989B-0A44CECDB53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5BDCDBA5-3131-4CB8-B589-FAE6A7F01E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5846CFDE-F8E9-4F4D-B73F-F1A45E7505A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F5D75D79-4B4D-4EFB-BDC0-E750CD1C7E9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E2F274C6-0444-44BC-BAF5-0BA26EE8D5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F349954E-34D3-46F2-BE25-6EC37B456E8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AB61F22D-455B-4E27-A5F4-CBC202A606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8BC763D3-8AC1-48DD-9507-10A9D0AC473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2696924B-0DE2-44F9-8881-0E18D44AD9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5DF39B8A-A784-400B-9E2B-2E893F198B6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0FE83BFE-271F-4663-8CAF-EEB4713D7FE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60B023F0-CFBA-4B85-A006-0202BBEEC33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2CC5D93E-CEAC-4F79-9C59-A72124F91EF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C4D60DEF-B1A0-4FE7-BE2F-AD801EF8D23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C5D2D24A-3CE3-4003-90A4-A32A3B5CD9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1AF86216-9CC5-4A40-9881-0631F0F7633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D145F593-007B-4A03-8262-48A916DF0AD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79ABF1A1-E454-4E16-BD02-7E10DEE8135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09E11D52-E0C4-4D1A-B980-C19AEFA613D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8E0BC8C9-924F-458D-A107-5BD428003C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id="{D75E42CE-E2B4-47BA-BE6C-25A13B3899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3FB8F405-4ED2-435B-9C28-A6FBE06821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8649959F-4A3B-47B1-A8CE-50246F2FDF2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8FB4761E-4D91-4B17-8372-07D78657265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1F46037F-22EF-435E-8353-F821CE7057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7F022BF6-24DC-4336-827D-CC381CA2448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C6AD688E-918A-41B9-AA0C-846245665DC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B31E3683-EF5D-44D8-9555-9E6AE954D14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B7152579-D90B-4DE1-9723-3F523879609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FCCB6B4B-A692-4A29-A598-369C122573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B373D614-4861-4EC1-BA93-3F7E6DDBBAC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03053F20-6378-4D35-B6DE-54F418A64C0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002AC35D-136F-4040-9AAD-82B8D1447E3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74B541C2-1DA3-4ACF-BD90-AC6A5D4D9AD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267B7E33-4026-4A4F-B0C1-FA1B2B05AAA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36657BC0-E842-4A3E-9129-47F08D8B749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57D9C2B7-3D99-45D0-B183-D087ABADCC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C101E755-0BF9-4D94-8A98-4FB908CB59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29682343-4518-4348-BB3E-10CB53AAB8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056AE0A1-CCFA-44D8-B383-07E68597C3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53A8005-D392-40BF-B730-818993AAF0A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8F9F4B66-DC54-4B1B-B2AC-5ABBD1D9905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B98F1845-60D5-4241-A774-55AD88D5290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0511C7B9-0793-4BA6-BBCB-09E5DB37A7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720DCC6F-92DC-464F-9DA2-108E638F579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7188A26D-4EC7-4080-A43C-0E0BCD47617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B1B69A5-71CB-4FD0-A97D-18EBFCB2E49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6B3B7394-FB5A-4381-BBE4-FCC5893CA1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B846D3DB-0EF5-4D11-98D1-D68757A5E96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509AC13A-9314-4952-BFC1-701AD3F7DB6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B90C37A8-9A23-464D-BD94-169CA1A11AD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id="{007561DD-B533-4770-981D-6666A729126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id="{7EF79D1F-0E65-4E5C-9B0F-AA7AC77562A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id="{3499620C-5EB9-4028-91CD-83EB0369D5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2" name="Text Box 9">
          <a:extLst>
            <a:ext uri="{FF2B5EF4-FFF2-40B4-BE49-F238E27FC236}">
              <a16:creationId xmlns:a16="http://schemas.microsoft.com/office/drawing/2014/main" id="{89969658-E8FD-4BFF-866B-A9A37994560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4EFB1A43-6252-4437-9ADF-890E10BA200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DFE2ED70-750A-4A2D-9A0E-8D4E15933B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1EC93BB2-6949-45FF-89C3-3DDA3B9F2CF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6E6DDCDB-0EA7-409E-AEF0-47F732CEF3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id="{DE037DEA-DE3A-47D8-8FCA-1E9ADC2A472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8" name="Text Box 9">
          <a:extLst>
            <a:ext uri="{FF2B5EF4-FFF2-40B4-BE49-F238E27FC236}">
              <a16:creationId xmlns:a16="http://schemas.microsoft.com/office/drawing/2014/main" id="{4093F09A-B3E4-44A6-A0BA-08164E0AC5E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4F0F6DF2-54AF-4565-937B-7A083108D3C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B1539DC9-D06C-4D4F-8375-3832A815D4C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8B69C3BC-C2D7-40D4-862A-B4D1950209D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id="{126E9E93-C410-4C7F-B0F2-878E15A2312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499E882E-AD48-4FCB-9401-F9D22CEDA14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2CF22CCB-685D-40D7-8DDD-95A9E8E3D7C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4A8E69B3-11EB-4C7F-9749-F1638E941A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FE56F99C-8629-4F15-AE84-5BC27BDD179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A11627F7-A570-47AD-8DE5-AB8A1142440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5AEFB1FB-98C3-413B-896C-7ED4BE7EB63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38B0FD09-9EC8-4CE3-84B4-96345B1C4FC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8F57637E-2AEF-4A94-9CFF-38142116948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447AA041-421C-4C65-9BAB-715FF245342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6380624D-4A83-44B3-9710-3B7934E978B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E2684426-A3A0-4B01-A9D0-3CED7AE1B1D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A719631C-E185-4A17-B326-E04C18E021B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08E75AD6-AF2B-4382-B0D6-AA44719908D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B0BD9AC9-59D7-446A-9D2D-02589895F11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136A7ED8-9F30-423E-9B8E-EC24B234DE8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D223B37D-18DC-4CDA-9DD2-88C319AC7E9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8E5234CA-05DE-4B11-B940-C7C8ED9D545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id="{E7C46AFB-3EC6-4F31-805D-B375D0D4ACD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79C00838-A313-4BB6-A2A5-2869B8C0AD8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F2A12503-0DD2-42F8-A400-E347E13C96E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E56AB0DC-6FB7-417A-985E-F088117103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8DE282F2-7C84-4C70-BC4A-DB2947BEFEA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75F3D77F-416F-448D-A3F3-B4FB571DEE5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AECED014-C28F-4FA7-A342-621957B7F27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EDEE1644-8209-42CC-B707-808F1BC500A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8" name="Text Box 9">
          <a:extLst>
            <a:ext uri="{FF2B5EF4-FFF2-40B4-BE49-F238E27FC236}">
              <a16:creationId xmlns:a16="http://schemas.microsoft.com/office/drawing/2014/main" id="{C743CD22-DBC4-4406-9808-82B80A01573E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19" name="Text Box 8">
          <a:extLst>
            <a:ext uri="{FF2B5EF4-FFF2-40B4-BE49-F238E27FC236}">
              <a16:creationId xmlns:a16="http://schemas.microsoft.com/office/drawing/2014/main" id="{9C52CA72-A675-4030-9BCC-3456AFEEADD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0" name="Text Box 9">
          <a:extLst>
            <a:ext uri="{FF2B5EF4-FFF2-40B4-BE49-F238E27FC236}">
              <a16:creationId xmlns:a16="http://schemas.microsoft.com/office/drawing/2014/main" id="{EA85D3DE-41C6-440D-8AB0-98BE7175C2F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id="{8886B51B-C12E-4C9C-B2F5-1A9AB34CA2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id="{5781C72A-E9EE-4B71-B733-1F3461A087E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3" name="Text Box 8">
          <a:extLst>
            <a:ext uri="{FF2B5EF4-FFF2-40B4-BE49-F238E27FC236}">
              <a16:creationId xmlns:a16="http://schemas.microsoft.com/office/drawing/2014/main" id="{7582F0B3-0A0B-473B-9DD7-E4D2FCB5EFF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24" name="Text Box 9">
          <a:extLst>
            <a:ext uri="{FF2B5EF4-FFF2-40B4-BE49-F238E27FC236}">
              <a16:creationId xmlns:a16="http://schemas.microsoft.com/office/drawing/2014/main" id="{AD9A497D-C89D-42E6-BD1F-4C8D9FF7B5B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id="{92C7C09F-5CB9-4627-830A-ED2A6CB0A7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477B0474-D15D-4956-9ED1-A52B83D4FE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C3F42ACE-D293-4364-81FD-06798B8251C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CEED48FF-1E7F-4435-AD3D-86F4D559D0F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87896690-0BEF-4906-882D-6ABB67E1A26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9BC828D9-5B67-48D5-A825-803DA85BC15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9B104B0F-538D-48C9-BD3C-82F6B9AA611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2A4FFA7A-4202-4756-986C-EEFF27B6285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B5977B66-E389-47F3-9790-A2B9D8CC767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3571126A-043E-4257-AFCB-D8D944DB95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475B3759-1ECF-4FEA-B5C5-A384BFFE377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21C5460A-A260-480A-972D-E1B98DB3324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005B649D-09B8-433A-B45B-90AA886F60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15A9F04F-D516-43D2-BBD7-1F539CC7D6F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C3EC22EE-6D1D-4385-9A95-2423221B231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AAEC92CF-1351-468E-A60C-6B7354775F4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9412</xdr:colOff>
      <xdr:row>217</xdr:row>
      <xdr:rowOff>9576</xdr:rowOff>
    </xdr:to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EA19ED04-8DC4-4E34-AAA6-7A980EE48AF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2587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8C006DCF-367C-4A62-A350-972A843C8342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3" name="Text Box 8">
          <a:extLst>
            <a:ext uri="{FF2B5EF4-FFF2-40B4-BE49-F238E27FC236}">
              <a16:creationId xmlns:a16="http://schemas.microsoft.com/office/drawing/2014/main" id="{1A0C604A-7D78-47B0-8F5D-5DF12E2F2B71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4" name="Text Box 9">
          <a:extLst>
            <a:ext uri="{FF2B5EF4-FFF2-40B4-BE49-F238E27FC236}">
              <a16:creationId xmlns:a16="http://schemas.microsoft.com/office/drawing/2014/main" id="{8832465F-11A5-4762-9611-96D2060FE4C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A0D9BA54-17B2-4A4E-A4CC-87EE7A9C51F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6" name="Text Box 9">
          <a:extLst>
            <a:ext uri="{FF2B5EF4-FFF2-40B4-BE49-F238E27FC236}">
              <a16:creationId xmlns:a16="http://schemas.microsoft.com/office/drawing/2014/main" id="{01C87CD5-19A3-4532-908C-1E8B90101B80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id="{DE8A3F97-4439-4C77-A169-BBBE1FD8C8E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02D08BBA-BFB8-49D3-8292-DA6582677E17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E6AA1610-1814-4D25-9056-5A6302B3720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95FF4A95-FBEE-45C1-AF88-1D1ABEC695A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1" name="Text Box 8">
          <a:extLst>
            <a:ext uri="{FF2B5EF4-FFF2-40B4-BE49-F238E27FC236}">
              <a16:creationId xmlns:a16="http://schemas.microsoft.com/office/drawing/2014/main" id="{84311875-03AB-4B2E-A727-03F6207338B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2" name="Text Box 9">
          <a:extLst>
            <a:ext uri="{FF2B5EF4-FFF2-40B4-BE49-F238E27FC236}">
              <a16:creationId xmlns:a16="http://schemas.microsoft.com/office/drawing/2014/main" id="{65F2B774-CB6C-44DD-B919-AC2677F098B9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id="{1413ED8C-F71E-406F-869F-67BBA4E3083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796BEC03-45FB-490C-907F-B5C15F705E4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55" name="Text Box 8">
          <a:extLst>
            <a:ext uri="{FF2B5EF4-FFF2-40B4-BE49-F238E27FC236}">
              <a16:creationId xmlns:a16="http://schemas.microsoft.com/office/drawing/2014/main" id="{536D50F3-83C4-4CE8-8059-86C6BFB5AE54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6B92B643-5DB6-4096-97BA-1F66D56A7B4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74A64A40-4A8D-4227-B77A-701CD488F76A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AF05E167-92B1-42A9-9845-808065EEC296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F727110C-6EBF-492E-9566-2D3CF04871E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E173BB0F-B093-4143-B377-FE8C637E01EC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24C47A2B-2E9C-45D4-8ECA-3051EFA1575F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92DC200-7DB9-4C90-BA88-67CCA8F4DB6B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09F7BBC4-120D-438D-98B4-00CBF253100D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C4ED2B97-529C-41AD-9485-EAAC55DBAA3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217</xdr:row>
      <xdr:rowOff>9576</xdr:rowOff>
    </xdr:to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B5E66501-27E7-4795-92A4-36CC0B02BC85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BA47CAB2-8F61-4D01-9B86-5684B456D883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216</xdr:row>
      <xdr:rowOff>0</xdr:rowOff>
    </xdr:from>
    <xdr:to>
      <xdr:col>5</xdr:col>
      <xdr:colOff>107837</xdr:colOff>
      <xdr:row>216</xdr:row>
      <xdr:rowOff>142875</xdr:rowOff>
    </xdr:to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43278465-57AE-4042-8E32-DE46CBBD9D08}"/>
            </a:ext>
          </a:extLst>
        </xdr:cNvPr>
        <xdr:cNvSpPr txBox="1">
          <a:spLocks noChangeArrowheads="1"/>
        </xdr:cNvSpPr>
      </xdr:nvSpPr>
      <xdr:spPr bwMode="auto">
        <a:xfrm>
          <a:off x="5159375" y="57753250"/>
          <a:ext cx="11101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F12EC362-D1DE-46E5-B34E-0F4F042118D2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EF3B353B-C84C-4201-8040-03E37E252EC8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A7FC698E-ACCD-4674-84F5-7EC88B58CC1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4202C620-B43E-4F77-844F-91E31F173577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169B131A-22EF-4D68-9433-084192E89A9B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37EBFFE-5ED2-472C-AAF3-E9FC26A928D7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6E1F16A4-4967-4574-BFFF-3D06797A9BD4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64626570-F1E8-4B81-869A-7C52491ED8D7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3BEF7537-8151-44BB-B817-4EEFADD26936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C1C0AF38-8403-4666-BA46-46DDB052944F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246A68DC-04B0-42C6-B8A3-9ECF147E7C78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1304925</xdr:colOff>
      <xdr:row>217</xdr:row>
      <xdr:rowOff>9576</xdr:rowOff>
    </xdr:to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872780BA-D7C0-4BFD-8F65-71D252C6B749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0" cy="1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60ABC1F2-D713-439D-A18E-CB23BCC5FF25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216</xdr:row>
      <xdr:rowOff>0</xdr:rowOff>
    </xdr:from>
    <xdr:to>
      <xdr:col>3</xdr:col>
      <xdr:colOff>1409700</xdr:colOff>
      <xdr:row>216</xdr:row>
      <xdr:rowOff>142875</xdr:rowOff>
    </xdr:to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43B0E503-9714-4A80-B1AC-9032890FBDA1}"/>
            </a:ext>
          </a:extLst>
        </xdr:cNvPr>
        <xdr:cNvSpPr txBox="1">
          <a:spLocks noChangeArrowheads="1"/>
        </xdr:cNvSpPr>
      </xdr:nvSpPr>
      <xdr:spPr bwMode="auto">
        <a:xfrm>
          <a:off x="2054225" y="57753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326912</xdr:colOff>
      <xdr:row>214</xdr:row>
      <xdr:rowOff>17008</xdr:rowOff>
    </xdr:from>
    <xdr:ext cx="95250" cy="164523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979829D5-F49C-41AF-8E39-41806D2941FF}"/>
            </a:ext>
          </a:extLst>
        </xdr:cNvPr>
        <xdr:cNvSpPr txBox="1">
          <a:spLocks noChangeArrowheads="1"/>
        </xdr:cNvSpPr>
      </xdr:nvSpPr>
      <xdr:spPr bwMode="auto">
        <a:xfrm>
          <a:off x="5489462" y="5740830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Ofic\DATOSCUB\Proyectos%20Especiales\Obras%20Sector%20Salud%20(H-S)%202000\NORTE\Santiago\Cub.%20Reparacion%20Sub-centro%20de%20Salud%20Licey,%20Santiago%20(2)(Incremento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EXCALIBUR\Presupuesto\An&#225;lisis%201,%202,%203\Copia%20de%20Analis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ng.%20Tony%20Hernandez\Escritorio\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Caballeri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Excalibur\Presupuesto\PROYECTO%20PIEDRA%20BLANCA\JOEL\APC\InaconsaACT\Volumenes%20del%20Presupuesto\bPrimer%20Nivel\CIAceros%201erN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067727\Soportes%20Grales.Controles%20de%20Ob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Excalibur\Presupuesto\Documents%20and%20Settings\Ray\Escritorio\Presupuesto%20Habitacional%20Piedra%20Blanc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cuments/Trabajos%20MOPC/CABALLERIA/E_IN_06-017%20CABALLERIA%20AEREA%20-%2027-10-2017/PLANOS/Reinforcement%20Bar%20Analysis%20-%20MOPC%20(3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una.MACSERVER/Desktop/LA%20NUEVA%20VICTORIA/Presupuesto/PGR%20-%20PRESUPUESTO%20GENERAL%20CUADRANTE%20C%20y%20OFICINAS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Ingmet-pre-01\mis%20documentos\donald%20geobanny\Barrick\Paquete%20II\PIT%20OFFICE\PRESUPUESTO%20PIT%20OFFIC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S%20DE%20COSTOS%20Y%20PRESUPUESTOS%20-%20ENVIAR%20-%20OFICIAL%20ENVIAR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15BEBB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Donald\My%20Documents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3.1.8.32\Presupuesto%20de%20Edificaciones%20Proyectos%20Especiales\Ingmet-pre-01\mis%20documentos\DONALD%20PC%20VOL%202\METRO\INGENIERIA%20METALICA\PASARELA%20ESTACION%20ISABELA\PASARELA%20PEATONAL%20ESTACION%20ISAB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Pu-Sanit."/>
      <sheetName val="Mat"/>
      <sheetName val="Estado_Financiero"/>
      <sheetName val="R_Precios_Ajustado_"/>
      <sheetName val="anal_term"/>
      <sheetName val="Estado_Financiero1"/>
      <sheetName val="R_Precios_Ajustado_1"/>
      <sheetName val="anal_term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  <sheetName val="Sheet5"/>
      <sheetName val="anal term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  <sheetName val="Insumos"/>
      <sheetName val="Materiales"/>
      <sheetName val="Analisis Unitarios"/>
      <sheetName val="Cargas Sociales"/>
      <sheetName val="Datos a Project"/>
      <sheetName val="Tarifas de Alquiler de Equipo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/>
      <sheetData sheetId="40"/>
      <sheetData sheetId="41"/>
      <sheetData sheetId="42">
        <row r="201">
          <cell r="F201">
            <v>7792.2050656250012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qqVgas"/>
      <sheetName val="Precio"/>
      <sheetName val="OBRAMANO"/>
      <sheetName val="EQUIPOS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  <sheetName val="MATERIALES LISTADO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 t="str">
            <v>Materiales</v>
          </cell>
          <cell r="C6">
            <v>0</v>
          </cell>
          <cell r="D6">
            <v>0</v>
          </cell>
        </row>
        <row r="7">
          <cell r="A7">
            <v>0</v>
          </cell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A8">
            <v>0</v>
          </cell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A9">
            <v>0</v>
          </cell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A10">
            <v>0</v>
          </cell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A11">
            <v>0</v>
          </cell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A12">
            <v>0</v>
          </cell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A13">
            <v>0</v>
          </cell>
          <cell r="B13" t="str">
            <v>Mano de Obra</v>
          </cell>
          <cell r="C13">
            <v>0</v>
          </cell>
          <cell r="D13">
            <v>0</v>
          </cell>
        </row>
        <row r="14">
          <cell r="A14">
            <v>0</v>
          </cell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A15">
            <v>0</v>
          </cell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A16">
            <v>0</v>
          </cell>
          <cell r="B16" t="str">
            <v>Servicios, Herramientas y Equipos</v>
          </cell>
          <cell r="C16">
            <v>0</v>
          </cell>
          <cell r="D16">
            <v>0</v>
          </cell>
        </row>
        <row r="17">
          <cell r="A17">
            <v>0</v>
          </cell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D18">
            <v>0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0</v>
          </cell>
          <cell r="B21" t="str">
            <v>Materiales</v>
          </cell>
          <cell r="C21">
            <v>0</v>
          </cell>
          <cell r="D21">
            <v>0</v>
          </cell>
        </row>
        <row r="22">
          <cell r="A22">
            <v>0</v>
          </cell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A23">
            <v>0</v>
          </cell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A24">
            <v>0</v>
          </cell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A25">
            <v>0</v>
          </cell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A26">
            <v>0</v>
          </cell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A27">
            <v>0</v>
          </cell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A28">
            <v>0</v>
          </cell>
          <cell r="B28" t="str">
            <v>Mano de Obra</v>
          </cell>
          <cell r="C28">
            <v>0</v>
          </cell>
          <cell r="D28">
            <v>0</v>
          </cell>
        </row>
        <row r="29">
          <cell r="A29">
            <v>0</v>
          </cell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A30">
            <v>0</v>
          </cell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A31">
            <v>0</v>
          </cell>
          <cell r="B31" t="str">
            <v>Servicios, Herramientas y Equipos</v>
          </cell>
          <cell r="C31">
            <v>0</v>
          </cell>
          <cell r="D31">
            <v>0</v>
          </cell>
        </row>
        <row r="32">
          <cell r="A32">
            <v>0</v>
          </cell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D33">
            <v>0</v>
          </cell>
          <cell r="E33" t="str">
            <v>m3</v>
          </cell>
          <cell r="F33">
            <v>0</v>
          </cell>
          <cell r="G33">
            <v>0</v>
          </cell>
          <cell r="H33">
            <v>0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>
            <v>0</v>
          </cell>
          <cell r="B36" t="str">
            <v>Materiales</v>
          </cell>
          <cell r="C36">
            <v>0</v>
          </cell>
          <cell r="D36">
            <v>0</v>
          </cell>
        </row>
        <row r="37">
          <cell r="A37">
            <v>0</v>
          </cell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A38">
            <v>0</v>
          </cell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A39">
            <v>0</v>
          </cell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A40">
            <v>0</v>
          </cell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A41">
            <v>0</v>
          </cell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A42">
            <v>0</v>
          </cell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A43">
            <v>0</v>
          </cell>
          <cell r="B43" t="str">
            <v>Mano de Obra</v>
          </cell>
          <cell r="C43">
            <v>0</v>
          </cell>
          <cell r="D43">
            <v>0</v>
          </cell>
        </row>
        <row r="44">
          <cell r="A44">
            <v>0</v>
          </cell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A45">
            <v>0</v>
          </cell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A46">
            <v>0</v>
          </cell>
          <cell r="B46" t="str">
            <v>Servicios, Herramientas y Equipos</v>
          </cell>
          <cell r="C46">
            <v>0</v>
          </cell>
          <cell r="D46">
            <v>0</v>
          </cell>
        </row>
        <row r="47">
          <cell r="A47">
            <v>0</v>
          </cell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D48">
            <v>0</v>
          </cell>
          <cell r="E48" t="str">
            <v>m3</v>
          </cell>
          <cell r="F48">
            <v>0</v>
          </cell>
          <cell r="G48">
            <v>0</v>
          </cell>
          <cell r="H48">
            <v>0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0</v>
          </cell>
          <cell r="B51" t="str">
            <v>Materiales</v>
          </cell>
          <cell r="C51">
            <v>0</v>
          </cell>
          <cell r="D51">
            <v>0</v>
          </cell>
        </row>
        <row r="52">
          <cell r="A52">
            <v>0</v>
          </cell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A53">
            <v>0</v>
          </cell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A54">
            <v>0</v>
          </cell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A55">
            <v>0</v>
          </cell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A56">
            <v>0</v>
          </cell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A57">
            <v>0</v>
          </cell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A58">
            <v>0</v>
          </cell>
          <cell r="B58" t="str">
            <v>Mano de Obra</v>
          </cell>
          <cell r="C58">
            <v>0</v>
          </cell>
          <cell r="D58">
            <v>0</v>
          </cell>
        </row>
        <row r="59">
          <cell r="A59">
            <v>0</v>
          </cell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A60">
            <v>0</v>
          </cell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A61">
            <v>0</v>
          </cell>
          <cell r="B61" t="str">
            <v>Servicios, Herramientas y Equipos</v>
          </cell>
          <cell r="C61">
            <v>0</v>
          </cell>
          <cell r="D61">
            <v>0</v>
          </cell>
        </row>
        <row r="62">
          <cell r="A62">
            <v>0</v>
          </cell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D63">
            <v>0</v>
          </cell>
          <cell r="E63" t="str">
            <v>m3</v>
          </cell>
          <cell r="F63">
            <v>0</v>
          </cell>
          <cell r="G63">
            <v>0</v>
          </cell>
          <cell r="H63">
            <v>0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>
            <v>0</v>
          </cell>
          <cell r="B66" t="str">
            <v>Materiales</v>
          </cell>
          <cell r="C66">
            <v>0</v>
          </cell>
          <cell r="D66">
            <v>0</v>
          </cell>
        </row>
        <row r="67">
          <cell r="A67">
            <v>0</v>
          </cell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A68">
            <v>0</v>
          </cell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A69">
            <v>0</v>
          </cell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A70">
            <v>0</v>
          </cell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A71">
            <v>0</v>
          </cell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A72">
            <v>0</v>
          </cell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A73">
            <v>0</v>
          </cell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A74">
            <v>0</v>
          </cell>
          <cell r="B74" t="str">
            <v>Mano de Obra</v>
          </cell>
          <cell r="C74">
            <v>0</v>
          </cell>
          <cell r="D74">
            <v>0</v>
          </cell>
        </row>
        <row r="75">
          <cell r="A75">
            <v>0</v>
          </cell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A76">
            <v>0</v>
          </cell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A77">
            <v>0</v>
          </cell>
          <cell r="B77" t="str">
            <v>Servicios, Herramientas y Equipos</v>
          </cell>
          <cell r="C77">
            <v>0</v>
          </cell>
          <cell r="D77">
            <v>0</v>
          </cell>
        </row>
        <row r="78">
          <cell r="A78">
            <v>0</v>
          </cell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D79">
            <v>0</v>
          </cell>
          <cell r="E79" t="str">
            <v>m3</v>
          </cell>
          <cell r="F79">
            <v>0</v>
          </cell>
          <cell r="G79">
            <v>0</v>
          </cell>
          <cell r="H79">
            <v>0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0</v>
          </cell>
          <cell r="B82" t="str">
            <v>Materiales</v>
          </cell>
          <cell r="C82">
            <v>0</v>
          </cell>
          <cell r="D82">
            <v>0</v>
          </cell>
        </row>
        <row r="83">
          <cell r="A83">
            <v>0</v>
          </cell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A84">
            <v>0</v>
          </cell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A85">
            <v>0</v>
          </cell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A86">
            <v>0</v>
          </cell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A87">
            <v>0</v>
          </cell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A88">
            <v>0</v>
          </cell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A89">
            <v>0</v>
          </cell>
          <cell r="B89" t="str">
            <v>Mano de Obra</v>
          </cell>
          <cell r="C89">
            <v>0</v>
          </cell>
          <cell r="D89">
            <v>0</v>
          </cell>
        </row>
        <row r="90">
          <cell r="A90">
            <v>0</v>
          </cell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A91">
            <v>0</v>
          </cell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A92">
            <v>0</v>
          </cell>
          <cell r="B92" t="str">
            <v>Servicios, Herramientas y Equipos</v>
          </cell>
          <cell r="C92">
            <v>0</v>
          </cell>
          <cell r="D92">
            <v>0</v>
          </cell>
        </row>
        <row r="93">
          <cell r="A93">
            <v>0</v>
          </cell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D94">
            <v>0</v>
          </cell>
          <cell r="E94" t="str">
            <v>m3</v>
          </cell>
          <cell r="F94">
            <v>0</v>
          </cell>
          <cell r="G94">
            <v>0</v>
          </cell>
          <cell r="H94">
            <v>0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>
            <v>0</v>
          </cell>
          <cell r="B97" t="str">
            <v>Materiales</v>
          </cell>
          <cell r="C97">
            <v>0</v>
          </cell>
          <cell r="D97">
            <v>0</v>
          </cell>
        </row>
        <row r="98">
          <cell r="A98">
            <v>0</v>
          </cell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A99">
            <v>0</v>
          </cell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A100">
            <v>0</v>
          </cell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A101">
            <v>0</v>
          </cell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A102">
            <v>0</v>
          </cell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A103">
            <v>0</v>
          </cell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A104">
            <v>0</v>
          </cell>
          <cell r="B104" t="str">
            <v>Mano de Obra</v>
          </cell>
          <cell r="C104">
            <v>0</v>
          </cell>
          <cell r="D104">
            <v>0</v>
          </cell>
        </row>
        <row r="105">
          <cell r="A105">
            <v>0</v>
          </cell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A106">
            <v>0</v>
          </cell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A107">
            <v>0</v>
          </cell>
          <cell r="B107" t="str">
            <v>Servicios, Herramientas y Equipos</v>
          </cell>
          <cell r="C107">
            <v>0</v>
          </cell>
          <cell r="D107">
            <v>0</v>
          </cell>
        </row>
        <row r="108">
          <cell r="A108">
            <v>0</v>
          </cell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A109">
            <v>0</v>
          </cell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D110">
            <v>0</v>
          </cell>
          <cell r="E110" t="str">
            <v>m3</v>
          </cell>
          <cell r="F110">
            <v>0</v>
          </cell>
          <cell r="G110">
            <v>0</v>
          </cell>
          <cell r="H110">
            <v>0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0</v>
          </cell>
          <cell r="B113" t="str">
            <v>Servicios, Herramientas y Equipos</v>
          </cell>
          <cell r="C113">
            <v>0</v>
          </cell>
          <cell r="D113">
            <v>0</v>
          </cell>
        </row>
        <row r="114">
          <cell r="A114">
            <v>0</v>
          </cell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A115">
            <v>0</v>
          </cell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D116">
            <v>0</v>
          </cell>
          <cell r="E116" t="str">
            <v>Ud</v>
          </cell>
          <cell r="F116">
            <v>0</v>
          </cell>
          <cell r="G116">
            <v>0</v>
          </cell>
          <cell r="H116">
            <v>0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str">
            <v>Terminal</v>
          </cell>
          <cell r="I121">
            <v>0</v>
          </cell>
        </row>
        <row r="122">
          <cell r="A122">
            <v>0</v>
          </cell>
          <cell r="B122" t="str">
            <v>Materiales</v>
          </cell>
          <cell r="C122">
            <v>0</v>
          </cell>
          <cell r="D122">
            <v>0</v>
          </cell>
        </row>
        <row r="123">
          <cell r="A123" t="str">
            <v>lbm</v>
          </cell>
          <cell r="B123" t="str">
            <v>Arranque</v>
          </cell>
          <cell r="C123">
            <v>0</v>
          </cell>
          <cell r="D123">
            <v>0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A125">
            <v>0</v>
          </cell>
          <cell r="B125" t="str">
            <v>Stinger</v>
          </cell>
          <cell r="C125">
            <v>0</v>
          </cell>
          <cell r="D125">
            <v>0</v>
          </cell>
          <cell r="I125">
            <v>0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A127">
            <v>0</v>
          </cell>
          <cell r="B127" t="str">
            <v>Descanso</v>
          </cell>
          <cell r="C127">
            <v>0</v>
          </cell>
          <cell r="D127">
            <v>0</v>
          </cell>
          <cell r="I127">
            <v>0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A130">
            <v>0</v>
          </cell>
          <cell r="B130" t="str">
            <v>Placa Base</v>
          </cell>
          <cell r="C130">
            <v>0</v>
          </cell>
          <cell r="D130">
            <v>0</v>
          </cell>
          <cell r="I130">
            <v>0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  <cell r="I132">
            <v>0</v>
          </cell>
        </row>
        <row r="133">
          <cell r="A133">
            <v>0</v>
          </cell>
          <cell r="B133" t="str">
            <v xml:space="preserve">Escalones </v>
          </cell>
          <cell r="C133">
            <v>32</v>
          </cell>
          <cell r="D133">
            <v>0</v>
          </cell>
          <cell r="I133">
            <v>0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  <cell r="I136">
            <v>0</v>
          </cell>
        </row>
        <row r="137">
          <cell r="A137">
            <v>0</v>
          </cell>
          <cell r="B137" t="str">
            <v>Esparragos y Pernos:</v>
          </cell>
          <cell r="C137">
            <v>0</v>
          </cell>
          <cell r="D137">
            <v>0</v>
          </cell>
          <cell r="I137">
            <v>0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  <cell r="I138">
            <v>0</v>
          </cell>
        </row>
        <row r="139">
          <cell r="A139">
            <v>0</v>
          </cell>
          <cell r="B139" t="str">
            <v>Conexión Shear plate</v>
          </cell>
          <cell r="C139">
            <v>0</v>
          </cell>
          <cell r="D139">
            <v>0</v>
          </cell>
          <cell r="I139">
            <v>0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A142">
            <v>0</v>
          </cell>
          <cell r="B142" t="str">
            <v>Tornillería (para Vigas Secundarias)</v>
          </cell>
          <cell r="C142">
            <v>0</v>
          </cell>
          <cell r="D142">
            <v>0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A144">
            <v>0</v>
          </cell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A145">
            <v>0</v>
          </cell>
          <cell r="B145" t="str">
            <v>Conectores de Cortante</v>
          </cell>
          <cell r="C145">
            <v>0</v>
          </cell>
          <cell r="D145">
            <v>0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A147">
            <v>0</v>
          </cell>
          <cell r="B147" t="str">
            <v>Pinturas</v>
          </cell>
          <cell r="C147">
            <v>0</v>
          </cell>
          <cell r="D147">
            <v>0</v>
          </cell>
        </row>
        <row r="148">
          <cell r="A148">
            <v>0</v>
          </cell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A149">
            <v>0</v>
          </cell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A150">
            <v>0</v>
          </cell>
          <cell r="B150" t="str">
            <v>Grout</v>
          </cell>
          <cell r="C150">
            <v>0</v>
          </cell>
          <cell r="D150">
            <v>0</v>
          </cell>
        </row>
        <row r="151">
          <cell r="A151">
            <v>0</v>
          </cell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A152">
            <v>0</v>
          </cell>
          <cell r="B152" t="str">
            <v>Miscelaneos</v>
          </cell>
          <cell r="C152">
            <v>0</v>
          </cell>
          <cell r="D152">
            <v>0</v>
          </cell>
        </row>
        <row r="153">
          <cell r="A153">
            <v>0</v>
          </cell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A154">
            <v>0</v>
          </cell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A155">
            <v>0</v>
          </cell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A156">
            <v>0</v>
          </cell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A157">
            <v>0</v>
          </cell>
          <cell r="B157" t="str">
            <v>Mano de Obra</v>
          </cell>
          <cell r="C157">
            <v>0</v>
          </cell>
          <cell r="D157">
            <v>0</v>
          </cell>
        </row>
        <row r="158">
          <cell r="A158">
            <v>0</v>
          </cell>
          <cell r="B158" t="str">
            <v>Fabricación</v>
          </cell>
          <cell r="C158">
            <v>0</v>
          </cell>
          <cell r="D158">
            <v>0</v>
          </cell>
        </row>
        <row r="159">
          <cell r="A159">
            <v>0</v>
          </cell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A160">
            <v>0</v>
          </cell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A161">
            <v>0</v>
          </cell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A162">
            <v>0</v>
          </cell>
          <cell r="B162" t="str">
            <v>Pintura de Taller</v>
          </cell>
          <cell r="C162">
            <v>0</v>
          </cell>
          <cell r="D162">
            <v>0</v>
          </cell>
        </row>
        <row r="163">
          <cell r="A163">
            <v>0</v>
          </cell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A164">
            <v>0</v>
          </cell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A165">
            <v>0</v>
          </cell>
          <cell r="B165" t="str">
            <v>Servicios, Herramientas y Equipos</v>
          </cell>
          <cell r="C165">
            <v>0</v>
          </cell>
          <cell r="D165">
            <v>0</v>
          </cell>
        </row>
        <row r="166">
          <cell r="A166">
            <v>0</v>
          </cell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D167">
            <v>0</v>
          </cell>
          <cell r="E167" t="str">
            <v>Ud</v>
          </cell>
          <cell r="F167">
            <v>0</v>
          </cell>
          <cell r="G167">
            <v>0</v>
          </cell>
          <cell r="H167">
            <v>0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 t="str">
            <v>Terminal</v>
          </cell>
          <cell r="I169">
            <v>0</v>
          </cell>
        </row>
        <row r="170">
          <cell r="A170">
            <v>0</v>
          </cell>
          <cell r="B170" t="str">
            <v>Materiales</v>
          </cell>
          <cell r="C170">
            <v>0</v>
          </cell>
          <cell r="D170">
            <v>0</v>
          </cell>
        </row>
        <row r="171">
          <cell r="A171" t="str">
            <v>lbm</v>
          </cell>
          <cell r="B171" t="str">
            <v>Arranque</v>
          </cell>
          <cell r="C171">
            <v>0</v>
          </cell>
          <cell r="D171">
            <v>0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A173">
            <v>0</v>
          </cell>
          <cell r="B173" t="str">
            <v>Stinger</v>
          </cell>
          <cell r="C173">
            <v>0</v>
          </cell>
          <cell r="D173">
            <v>0</v>
          </cell>
          <cell r="I173">
            <v>0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A175">
            <v>0</v>
          </cell>
          <cell r="B175" t="str">
            <v>Descanso</v>
          </cell>
          <cell r="C175">
            <v>0</v>
          </cell>
          <cell r="D175">
            <v>0</v>
          </cell>
          <cell r="I175">
            <v>0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A178">
            <v>0</v>
          </cell>
          <cell r="B178" t="str">
            <v>Placa Base</v>
          </cell>
          <cell r="C178">
            <v>0</v>
          </cell>
          <cell r="D178">
            <v>0</v>
          </cell>
          <cell r="I178">
            <v>0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  <cell r="I180">
            <v>0</v>
          </cell>
        </row>
        <row r="181">
          <cell r="A181">
            <v>0</v>
          </cell>
          <cell r="B181" t="str">
            <v xml:space="preserve">Escalones </v>
          </cell>
          <cell r="C181">
            <v>15</v>
          </cell>
          <cell r="D181">
            <v>0</v>
          </cell>
          <cell r="I181">
            <v>0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  <cell r="I184">
            <v>0</v>
          </cell>
        </row>
        <row r="185">
          <cell r="A185">
            <v>0</v>
          </cell>
          <cell r="B185" t="str">
            <v>Esparragos y Pernos:</v>
          </cell>
          <cell r="C185">
            <v>0</v>
          </cell>
          <cell r="D185">
            <v>0</v>
          </cell>
          <cell r="I185">
            <v>0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  <cell r="I186">
            <v>0</v>
          </cell>
        </row>
        <row r="187">
          <cell r="A187">
            <v>0</v>
          </cell>
          <cell r="B187" t="str">
            <v>Conexión Shear plate</v>
          </cell>
          <cell r="C187">
            <v>0</v>
          </cell>
          <cell r="D187">
            <v>0</v>
          </cell>
          <cell r="I187">
            <v>0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A190">
            <v>0</v>
          </cell>
          <cell r="B190" t="str">
            <v>Tornillería (para Vigas Secundarias)</v>
          </cell>
          <cell r="C190">
            <v>0</v>
          </cell>
          <cell r="D190">
            <v>0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A192">
            <v>0</v>
          </cell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A193">
            <v>0</v>
          </cell>
          <cell r="B193" t="str">
            <v>Conectores de Cortante</v>
          </cell>
          <cell r="C193">
            <v>0</v>
          </cell>
          <cell r="D193">
            <v>0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A195">
            <v>0</v>
          </cell>
          <cell r="B195" t="str">
            <v>Pinturas</v>
          </cell>
          <cell r="C195">
            <v>0</v>
          </cell>
          <cell r="D195">
            <v>0</v>
          </cell>
        </row>
        <row r="196">
          <cell r="A196">
            <v>0</v>
          </cell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A197">
            <v>0</v>
          </cell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A198">
            <v>0</v>
          </cell>
          <cell r="B198" t="str">
            <v>Grout</v>
          </cell>
          <cell r="C198">
            <v>0</v>
          </cell>
          <cell r="D198">
            <v>0</v>
          </cell>
        </row>
        <row r="199">
          <cell r="A199">
            <v>0</v>
          </cell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A200">
            <v>0</v>
          </cell>
          <cell r="B200" t="str">
            <v>Miscelaneos</v>
          </cell>
          <cell r="C200">
            <v>0</v>
          </cell>
          <cell r="D200">
            <v>0</v>
          </cell>
        </row>
        <row r="201">
          <cell r="A201">
            <v>0</v>
          </cell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A202">
            <v>0</v>
          </cell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A203">
            <v>0</v>
          </cell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A204">
            <v>0</v>
          </cell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A205">
            <v>0</v>
          </cell>
          <cell r="B205" t="str">
            <v>Mano de Obra</v>
          </cell>
          <cell r="C205">
            <v>0</v>
          </cell>
          <cell r="D205">
            <v>0</v>
          </cell>
        </row>
        <row r="206">
          <cell r="A206">
            <v>0</v>
          </cell>
          <cell r="B206" t="str">
            <v>Fabricación</v>
          </cell>
          <cell r="C206">
            <v>0</v>
          </cell>
          <cell r="D206">
            <v>0</v>
          </cell>
        </row>
        <row r="207">
          <cell r="A207">
            <v>0</v>
          </cell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A208">
            <v>0</v>
          </cell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A209">
            <v>0</v>
          </cell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A210">
            <v>0</v>
          </cell>
          <cell r="B210" t="str">
            <v>Pintura de Taller</v>
          </cell>
          <cell r="C210">
            <v>0</v>
          </cell>
          <cell r="D210">
            <v>0</v>
          </cell>
        </row>
        <row r="211">
          <cell r="A211">
            <v>0</v>
          </cell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A212">
            <v>0</v>
          </cell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A213">
            <v>0</v>
          </cell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A214">
            <v>0</v>
          </cell>
          <cell r="B214" t="str">
            <v>Servicios, Herramientas y Equipos</v>
          </cell>
          <cell r="C214">
            <v>0</v>
          </cell>
          <cell r="D214">
            <v>0</v>
          </cell>
        </row>
        <row r="215">
          <cell r="A215">
            <v>0</v>
          </cell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D216">
            <v>0</v>
          </cell>
          <cell r="E216" t="str">
            <v>Ud</v>
          </cell>
          <cell r="F216">
            <v>0</v>
          </cell>
          <cell r="G216">
            <v>227.10469975592147</v>
          </cell>
          <cell r="H216">
            <v>0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 t="str">
            <v>Terminal</v>
          </cell>
          <cell r="I218">
            <v>0</v>
          </cell>
        </row>
        <row r="219">
          <cell r="A219">
            <v>0</v>
          </cell>
          <cell r="B219" t="str">
            <v>Materiales</v>
          </cell>
          <cell r="C219">
            <v>0</v>
          </cell>
          <cell r="D219">
            <v>0</v>
          </cell>
        </row>
        <row r="220">
          <cell r="A220" t="str">
            <v>lbm</v>
          </cell>
          <cell r="B220" t="str">
            <v>Placa Base</v>
          </cell>
          <cell r="C220">
            <v>0</v>
          </cell>
          <cell r="D220">
            <v>0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  <cell r="I222">
            <v>0</v>
          </cell>
        </row>
        <row r="223">
          <cell r="A223">
            <v>0</v>
          </cell>
          <cell r="B223" t="str">
            <v>Esparragos y Pernos:</v>
          </cell>
          <cell r="C223">
            <v>0</v>
          </cell>
          <cell r="D223">
            <v>0</v>
          </cell>
          <cell r="I223">
            <v>0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  <cell r="I224">
            <v>0</v>
          </cell>
        </row>
        <row r="225">
          <cell r="A225">
            <v>0</v>
          </cell>
          <cell r="B225" t="str">
            <v>Conexión Shear plate</v>
          </cell>
          <cell r="C225">
            <v>0</v>
          </cell>
          <cell r="D225">
            <v>0</v>
          </cell>
          <cell r="I225">
            <v>0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A228">
            <v>0</v>
          </cell>
          <cell r="B228" t="str">
            <v>Pinturas</v>
          </cell>
          <cell r="C228">
            <v>0</v>
          </cell>
          <cell r="D228">
            <v>0</v>
          </cell>
        </row>
        <row r="229">
          <cell r="A229">
            <v>0</v>
          </cell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A230">
            <v>0</v>
          </cell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A231">
            <v>0</v>
          </cell>
          <cell r="B231" t="str">
            <v>Miscelaneos</v>
          </cell>
          <cell r="C231">
            <v>0</v>
          </cell>
          <cell r="D231">
            <v>0</v>
          </cell>
        </row>
        <row r="232">
          <cell r="A232">
            <v>0</v>
          </cell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A233">
            <v>0</v>
          </cell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A234">
            <v>0</v>
          </cell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A235">
            <v>0</v>
          </cell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A236">
            <v>0</v>
          </cell>
          <cell r="B236" t="str">
            <v>Mano de Obra</v>
          </cell>
          <cell r="C236">
            <v>0</v>
          </cell>
          <cell r="D236">
            <v>0</v>
          </cell>
        </row>
        <row r="237">
          <cell r="A237">
            <v>0</v>
          </cell>
          <cell r="B237" t="str">
            <v>Fabricación</v>
          </cell>
          <cell r="C237">
            <v>0</v>
          </cell>
          <cell r="D237">
            <v>0</v>
          </cell>
        </row>
        <row r="238">
          <cell r="A238">
            <v>0</v>
          </cell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A239">
            <v>0</v>
          </cell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A240">
            <v>0</v>
          </cell>
          <cell r="B240" t="str">
            <v>Pintura de Taller</v>
          </cell>
          <cell r="C240">
            <v>0</v>
          </cell>
          <cell r="D240">
            <v>0</v>
          </cell>
        </row>
        <row r="241">
          <cell r="A241">
            <v>0</v>
          </cell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A242">
            <v>0</v>
          </cell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A243">
            <v>0</v>
          </cell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A244">
            <v>0</v>
          </cell>
          <cell r="B244" t="str">
            <v>Servicios, Herramientas y Equipos</v>
          </cell>
          <cell r="C244">
            <v>0</v>
          </cell>
          <cell r="D244">
            <v>0</v>
          </cell>
        </row>
        <row r="245">
          <cell r="A245">
            <v>0</v>
          </cell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D246">
            <v>0</v>
          </cell>
          <cell r="E246" t="str">
            <v>Ud</v>
          </cell>
          <cell r="F246">
            <v>0</v>
          </cell>
          <cell r="G246">
            <v>116.47038273824816</v>
          </cell>
          <cell r="H246">
            <v>0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0</v>
          </cell>
          <cell r="B249" t="str">
            <v>Materiales</v>
          </cell>
          <cell r="C249">
            <v>0</v>
          </cell>
          <cell r="D249">
            <v>0</v>
          </cell>
        </row>
        <row r="250">
          <cell r="A250" t="str">
            <v>lbm</v>
          </cell>
          <cell r="B250" t="str">
            <v>Placa Base</v>
          </cell>
          <cell r="C250">
            <v>0</v>
          </cell>
          <cell r="D250">
            <v>0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  <cell r="I252">
            <v>0</v>
          </cell>
        </row>
        <row r="253">
          <cell r="A253">
            <v>0</v>
          </cell>
          <cell r="B253" t="str">
            <v>Esparragos y Pernos:</v>
          </cell>
          <cell r="C253">
            <v>0</v>
          </cell>
          <cell r="D253">
            <v>0</v>
          </cell>
          <cell r="I253">
            <v>0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  <cell r="I254">
            <v>0</v>
          </cell>
        </row>
        <row r="255">
          <cell r="A255">
            <v>0</v>
          </cell>
          <cell r="B255" t="str">
            <v>Conexión Shear plate</v>
          </cell>
          <cell r="C255">
            <v>0</v>
          </cell>
          <cell r="D255">
            <v>0</v>
          </cell>
          <cell r="I255">
            <v>0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A258">
            <v>0</v>
          </cell>
          <cell r="B258" t="str">
            <v>Pinturas</v>
          </cell>
          <cell r="C258">
            <v>0</v>
          </cell>
          <cell r="D258">
            <v>0</v>
          </cell>
        </row>
        <row r="259">
          <cell r="A259">
            <v>0</v>
          </cell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A260">
            <v>0</v>
          </cell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A261">
            <v>0</v>
          </cell>
          <cell r="B261" t="str">
            <v>Miscelaneos</v>
          </cell>
          <cell r="C261">
            <v>0</v>
          </cell>
          <cell r="D261">
            <v>0</v>
          </cell>
        </row>
        <row r="262">
          <cell r="A262">
            <v>0</v>
          </cell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A263">
            <v>0</v>
          </cell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A264">
            <v>0</v>
          </cell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A265">
            <v>0</v>
          </cell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A266">
            <v>0</v>
          </cell>
          <cell r="B266" t="str">
            <v>Mano de Obra</v>
          </cell>
          <cell r="C266">
            <v>0</v>
          </cell>
          <cell r="D266">
            <v>0</v>
          </cell>
        </row>
        <row r="267">
          <cell r="A267">
            <v>0</v>
          </cell>
          <cell r="B267" t="str">
            <v>Fabricación</v>
          </cell>
          <cell r="C267">
            <v>0</v>
          </cell>
          <cell r="D267">
            <v>0</v>
          </cell>
        </row>
        <row r="268">
          <cell r="A268">
            <v>0</v>
          </cell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A269">
            <v>0</v>
          </cell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A270">
            <v>0</v>
          </cell>
          <cell r="B270" t="str">
            <v>Pintura de Taller</v>
          </cell>
          <cell r="C270">
            <v>0</v>
          </cell>
          <cell r="D270">
            <v>0</v>
          </cell>
        </row>
        <row r="271">
          <cell r="A271">
            <v>0</v>
          </cell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A272">
            <v>0</v>
          </cell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A273">
            <v>0</v>
          </cell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A274">
            <v>0</v>
          </cell>
          <cell r="B274" t="str">
            <v>Servicios, Herramientas y Equipos</v>
          </cell>
          <cell r="C274">
            <v>0</v>
          </cell>
          <cell r="D274">
            <v>0</v>
          </cell>
        </row>
        <row r="275">
          <cell r="A275">
            <v>0</v>
          </cell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D276">
            <v>0</v>
          </cell>
          <cell r="E276" t="str">
            <v>Ud</v>
          </cell>
          <cell r="F276">
            <v>0</v>
          </cell>
          <cell r="G276">
            <v>136.25768446636877</v>
          </cell>
          <cell r="H276">
            <v>0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0</v>
          </cell>
          <cell r="B279" t="str">
            <v>Materiales</v>
          </cell>
          <cell r="C279">
            <v>0</v>
          </cell>
          <cell r="D279">
            <v>0</v>
          </cell>
        </row>
        <row r="280">
          <cell r="A280" t="str">
            <v>lbm</v>
          </cell>
          <cell r="B280" t="str">
            <v>Shear plate</v>
          </cell>
          <cell r="C280">
            <v>0</v>
          </cell>
          <cell r="D280">
            <v>0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  <cell r="I282">
            <v>0</v>
          </cell>
        </row>
        <row r="283">
          <cell r="A283">
            <v>0</v>
          </cell>
          <cell r="B283" t="str">
            <v>Esparragos y Pernos:</v>
          </cell>
          <cell r="C283">
            <v>0</v>
          </cell>
          <cell r="D283">
            <v>0</v>
          </cell>
          <cell r="I283">
            <v>0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  <cell r="I284">
            <v>0</v>
          </cell>
        </row>
        <row r="285">
          <cell r="A285">
            <v>0</v>
          </cell>
          <cell r="B285" t="str">
            <v>Conexión Shear plate</v>
          </cell>
          <cell r="C285">
            <v>0</v>
          </cell>
          <cell r="D285">
            <v>0</v>
          </cell>
          <cell r="I285">
            <v>0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A288">
            <v>0</v>
          </cell>
          <cell r="B288" t="str">
            <v>Pinturas</v>
          </cell>
          <cell r="C288">
            <v>0</v>
          </cell>
          <cell r="D288">
            <v>0</v>
          </cell>
        </row>
        <row r="289">
          <cell r="A289">
            <v>0</v>
          </cell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A290">
            <v>0</v>
          </cell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A291">
            <v>0</v>
          </cell>
          <cell r="B291" t="str">
            <v>Miscelaneos</v>
          </cell>
          <cell r="C291">
            <v>0</v>
          </cell>
          <cell r="D291">
            <v>0</v>
          </cell>
        </row>
        <row r="292">
          <cell r="A292">
            <v>0</v>
          </cell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A293">
            <v>0</v>
          </cell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A294">
            <v>0</v>
          </cell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A295">
            <v>0</v>
          </cell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A296">
            <v>0</v>
          </cell>
          <cell r="B296" t="str">
            <v>Mano de Obra</v>
          </cell>
          <cell r="C296">
            <v>0</v>
          </cell>
          <cell r="D296">
            <v>0</v>
          </cell>
        </row>
        <row r="297">
          <cell r="A297">
            <v>0</v>
          </cell>
          <cell r="B297" t="str">
            <v>Fabricación</v>
          </cell>
          <cell r="C297">
            <v>0</v>
          </cell>
          <cell r="D297">
            <v>0</v>
          </cell>
        </row>
        <row r="298">
          <cell r="A298">
            <v>0</v>
          </cell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A299">
            <v>0</v>
          </cell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A300">
            <v>0</v>
          </cell>
          <cell r="B300" t="str">
            <v>Pintura de Taller</v>
          </cell>
          <cell r="C300">
            <v>0</v>
          </cell>
          <cell r="D300">
            <v>0</v>
          </cell>
        </row>
        <row r="301">
          <cell r="A301">
            <v>0</v>
          </cell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A302">
            <v>0</v>
          </cell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A303">
            <v>0</v>
          </cell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A304">
            <v>0</v>
          </cell>
          <cell r="B304" t="str">
            <v>Servicios, Herramientas y Equipos</v>
          </cell>
          <cell r="C304">
            <v>0</v>
          </cell>
          <cell r="D304">
            <v>0</v>
          </cell>
        </row>
        <row r="305">
          <cell r="A305">
            <v>0</v>
          </cell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D306">
            <v>0</v>
          </cell>
          <cell r="E306" t="str">
            <v>Ud</v>
          </cell>
          <cell r="F306">
            <v>0</v>
          </cell>
          <cell r="G306">
            <v>311.67216326530604</v>
          </cell>
          <cell r="H306">
            <v>0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0</v>
          </cell>
          <cell r="B309" t="str">
            <v>Materiales</v>
          </cell>
          <cell r="C309">
            <v>0</v>
          </cell>
          <cell r="D309">
            <v>0</v>
          </cell>
        </row>
        <row r="310">
          <cell r="A310" t="str">
            <v>lbm</v>
          </cell>
          <cell r="B310" t="str">
            <v>Shear plate</v>
          </cell>
          <cell r="C310">
            <v>0</v>
          </cell>
          <cell r="D310">
            <v>0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  <cell r="I312">
            <v>0</v>
          </cell>
        </row>
        <row r="313">
          <cell r="A313">
            <v>0</v>
          </cell>
          <cell r="B313" t="str">
            <v>Esparragos y Pernos:</v>
          </cell>
          <cell r="C313">
            <v>0</v>
          </cell>
          <cell r="D313">
            <v>0</v>
          </cell>
          <cell r="I313">
            <v>0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  <cell r="I314">
            <v>0</v>
          </cell>
        </row>
        <row r="315">
          <cell r="A315">
            <v>0</v>
          </cell>
          <cell r="B315" t="str">
            <v>Conexión Shear plate</v>
          </cell>
          <cell r="C315">
            <v>0</v>
          </cell>
          <cell r="D315">
            <v>0</v>
          </cell>
          <cell r="I315">
            <v>0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A318">
            <v>0</v>
          </cell>
          <cell r="B318" t="str">
            <v>Pinturas</v>
          </cell>
          <cell r="C318">
            <v>0</v>
          </cell>
          <cell r="D318">
            <v>0</v>
          </cell>
        </row>
        <row r="319">
          <cell r="A319">
            <v>0</v>
          </cell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A320">
            <v>0</v>
          </cell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A321">
            <v>0</v>
          </cell>
          <cell r="B321" t="str">
            <v>Miscelaneos</v>
          </cell>
          <cell r="C321">
            <v>0</v>
          </cell>
          <cell r="D321">
            <v>0</v>
          </cell>
        </row>
        <row r="322">
          <cell r="A322">
            <v>0</v>
          </cell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A323">
            <v>0</v>
          </cell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A324">
            <v>0</v>
          </cell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A325">
            <v>0</v>
          </cell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A326">
            <v>0</v>
          </cell>
          <cell r="B326" t="str">
            <v>Mano de Obra</v>
          </cell>
          <cell r="C326">
            <v>0</v>
          </cell>
          <cell r="D326">
            <v>0</v>
          </cell>
        </row>
        <row r="327">
          <cell r="A327">
            <v>0</v>
          </cell>
          <cell r="B327" t="str">
            <v>Fabricación</v>
          </cell>
          <cell r="C327">
            <v>0</v>
          </cell>
          <cell r="D327">
            <v>0</v>
          </cell>
        </row>
        <row r="328">
          <cell r="A328">
            <v>0</v>
          </cell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A329">
            <v>0</v>
          </cell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A330">
            <v>0</v>
          </cell>
          <cell r="B330" t="str">
            <v>Pintura de Taller</v>
          </cell>
          <cell r="C330">
            <v>0</v>
          </cell>
          <cell r="D330">
            <v>0</v>
          </cell>
        </row>
        <row r="331">
          <cell r="A331">
            <v>0</v>
          </cell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A332">
            <v>0</v>
          </cell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A333">
            <v>0</v>
          </cell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A334">
            <v>0</v>
          </cell>
          <cell r="B334" t="str">
            <v>Servicios, Herramientas y Equipos</v>
          </cell>
          <cell r="C334">
            <v>0</v>
          </cell>
          <cell r="D334">
            <v>0</v>
          </cell>
        </row>
        <row r="335">
          <cell r="A335">
            <v>0</v>
          </cell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D336">
            <v>0</v>
          </cell>
          <cell r="E336" t="str">
            <v>Ud</v>
          </cell>
          <cell r="F336">
            <v>0</v>
          </cell>
          <cell r="G336">
            <v>311.67216326530604</v>
          </cell>
          <cell r="H336">
            <v>0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0</v>
          </cell>
          <cell r="B339" t="str">
            <v>Materiales</v>
          </cell>
          <cell r="C339">
            <v>0</v>
          </cell>
          <cell r="D339">
            <v>0</v>
          </cell>
        </row>
        <row r="340">
          <cell r="A340" t="str">
            <v>lbm</v>
          </cell>
          <cell r="B340" t="str">
            <v>Placa Base</v>
          </cell>
          <cell r="C340">
            <v>0</v>
          </cell>
          <cell r="D340">
            <v>0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  <cell r="I342">
            <v>0</v>
          </cell>
        </row>
        <row r="343">
          <cell r="A343">
            <v>0</v>
          </cell>
          <cell r="B343" t="str">
            <v>Esparragos y Pernos:</v>
          </cell>
          <cell r="C343">
            <v>0</v>
          </cell>
          <cell r="D343">
            <v>0</v>
          </cell>
          <cell r="I343">
            <v>0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  <cell r="I344">
            <v>0</v>
          </cell>
        </row>
        <row r="345">
          <cell r="A345">
            <v>0</v>
          </cell>
          <cell r="B345" t="str">
            <v>Conexión Clipconn</v>
          </cell>
          <cell r="C345">
            <v>0</v>
          </cell>
          <cell r="D345">
            <v>0</v>
          </cell>
          <cell r="I345">
            <v>0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A348">
            <v>0</v>
          </cell>
          <cell r="B348" t="str">
            <v>Pinturas</v>
          </cell>
          <cell r="C348">
            <v>0</v>
          </cell>
          <cell r="D348">
            <v>0</v>
          </cell>
        </row>
        <row r="349">
          <cell r="A349">
            <v>0</v>
          </cell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A350">
            <v>0</v>
          </cell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A351">
            <v>0</v>
          </cell>
          <cell r="B351" t="str">
            <v>Miscelaneos</v>
          </cell>
          <cell r="C351">
            <v>0</v>
          </cell>
          <cell r="D351">
            <v>0</v>
          </cell>
        </row>
        <row r="352">
          <cell r="A352">
            <v>0</v>
          </cell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A353">
            <v>0</v>
          </cell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A354">
            <v>0</v>
          </cell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A355">
            <v>0</v>
          </cell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A356">
            <v>0</v>
          </cell>
          <cell r="B356" t="str">
            <v>Mano de Obra</v>
          </cell>
          <cell r="C356">
            <v>0</v>
          </cell>
          <cell r="D356">
            <v>0</v>
          </cell>
        </row>
        <row r="357">
          <cell r="A357">
            <v>0</v>
          </cell>
          <cell r="B357" t="str">
            <v>Fabricación</v>
          </cell>
          <cell r="C357">
            <v>0</v>
          </cell>
          <cell r="D357">
            <v>0</v>
          </cell>
        </row>
        <row r="358">
          <cell r="A358">
            <v>0</v>
          </cell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A359">
            <v>0</v>
          </cell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A360">
            <v>0</v>
          </cell>
          <cell r="B360" t="str">
            <v>Pintura de Taller</v>
          </cell>
          <cell r="C360">
            <v>0</v>
          </cell>
          <cell r="D360">
            <v>0</v>
          </cell>
        </row>
        <row r="361">
          <cell r="A361">
            <v>0</v>
          </cell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A362">
            <v>0</v>
          </cell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A363">
            <v>0</v>
          </cell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A364">
            <v>0</v>
          </cell>
          <cell r="B364" t="str">
            <v>Servicios, Herramientas y Equipos</v>
          </cell>
          <cell r="C364">
            <v>0</v>
          </cell>
          <cell r="D364">
            <v>0</v>
          </cell>
        </row>
        <row r="365">
          <cell r="A365">
            <v>0</v>
          </cell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D366">
            <v>0</v>
          </cell>
          <cell r="E366" t="str">
            <v>Ud</v>
          </cell>
          <cell r="F366">
            <v>0</v>
          </cell>
          <cell r="G366">
            <v>284.28814432989685</v>
          </cell>
          <cell r="H366">
            <v>0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0</v>
          </cell>
          <cell r="B369" t="str">
            <v>Materiales</v>
          </cell>
          <cell r="C369">
            <v>0</v>
          </cell>
          <cell r="D369">
            <v>0</v>
          </cell>
        </row>
        <row r="370">
          <cell r="A370" t="str">
            <v>lbm</v>
          </cell>
          <cell r="B370" t="str">
            <v>Placa Base</v>
          </cell>
          <cell r="C370">
            <v>0</v>
          </cell>
          <cell r="D370">
            <v>0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  <cell r="I372">
            <v>0</v>
          </cell>
        </row>
        <row r="373">
          <cell r="A373">
            <v>0</v>
          </cell>
          <cell r="B373" t="str">
            <v>Esparragos y Pernos:</v>
          </cell>
          <cell r="C373">
            <v>0</v>
          </cell>
          <cell r="D373">
            <v>0</v>
          </cell>
          <cell r="I373">
            <v>0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  <cell r="I374">
            <v>0</v>
          </cell>
        </row>
        <row r="375">
          <cell r="A375">
            <v>0</v>
          </cell>
          <cell r="B375" t="str">
            <v>Conexión Clipconn</v>
          </cell>
          <cell r="C375">
            <v>0</v>
          </cell>
          <cell r="D375">
            <v>0</v>
          </cell>
          <cell r="I375">
            <v>0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A378">
            <v>0</v>
          </cell>
          <cell r="B378" t="str">
            <v>Pinturas</v>
          </cell>
          <cell r="C378">
            <v>0</v>
          </cell>
          <cell r="D378">
            <v>0</v>
          </cell>
        </row>
        <row r="379">
          <cell r="A379">
            <v>0</v>
          </cell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A380">
            <v>0</v>
          </cell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A381">
            <v>0</v>
          </cell>
          <cell r="B381" t="str">
            <v>Miscelaneos</v>
          </cell>
          <cell r="C381">
            <v>0</v>
          </cell>
          <cell r="D381">
            <v>0</v>
          </cell>
        </row>
        <row r="382">
          <cell r="A382">
            <v>0</v>
          </cell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A383">
            <v>0</v>
          </cell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A384">
            <v>0</v>
          </cell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A385">
            <v>0</v>
          </cell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A386">
            <v>0</v>
          </cell>
          <cell r="B386" t="str">
            <v>Mano de Obra</v>
          </cell>
          <cell r="C386">
            <v>0</v>
          </cell>
          <cell r="D386">
            <v>0</v>
          </cell>
        </row>
        <row r="387">
          <cell r="A387">
            <v>0</v>
          </cell>
          <cell r="B387" t="str">
            <v>Fabricación</v>
          </cell>
          <cell r="C387">
            <v>0</v>
          </cell>
          <cell r="D387">
            <v>0</v>
          </cell>
        </row>
        <row r="388">
          <cell r="A388">
            <v>0</v>
          </cell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A389">
            <v>0</v>
          </cell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A390">
            <v>0</v>
          </cell>
          <cell r="B390" t="str">
            <v>Pintura de Taller</v>
          </cell>
          <cell r="C390">
            <v>0</v>
          </cell>
          <cell r="D390">
            <v>0</v>
          </cell>
        </row>
        <row r="391">
          <cell r="A391">
            <v>0</v>
          </cell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A392">
            <v>0</v>
          </cell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A393">
            <v>0</v>
          </cell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A394">
            <v>0</v>
          </cell>
          <cell r="B394" t="str">
            <v>Servicios, Herramientas y Equipos</v>
          </cell>
          <cell r="C394">
            <v>0</v>
          </cell>
          <cell r="D394">
            <v>0</v>
          </cell>
        </row>
        <row r="395">
          <cell r="A395">
            <v>0</v>
          </cell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D396">
            <v>0</v>
          </cell>
          <cell r="E396" t="str">
            <v>Ud</v>
          </cell>
          <cell r="F396">
            <v>0</v>
          </cell>
          <cell r="G396">
            <v>151.69690721649485</v>
          </cell>
          <cell r="H396">
            <v>0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0</v>
          </cell>
          <cell r="B399" t="str">
            <v>Materiales</v>
          </cell>
          <cell r="C399">
            <v>0</v>
          </cell>
          <cell r="D399">
            <v>0</v>
          </cell>
        </row>
        <row r="400">
          <cell r="A400" t="str">
            <v>lbm</v>
          </cell>
          <cell r="B400" t="str">
            <v>Placa Base</v>
          </cell>
          <cell r="C400">
            <v>0</v>
          </cell>
          <cell r="D400">
            <v>0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  <cell r="I402">
            <v>0</v>
          </cell>
        </row>
        <row r="403">
          <cell r="A403">
            <v>0</v>
          </cell>
          <cell r="B403" t="str">
            <v>Esparragos y Pernos:</v>
          </cell>
          <cell r="C403">
            <v>0</v>
          </cell>
          <cell r="D403">
            <v>0</v>
          </cell>
          <cell r="I403">
            <v>0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  <cell r="I404">
            <v>0</v>
          </cell>
        </row>
        <row r="405">
          <cell r="A405">
            <v>0</v>
          </cell>
          <cell r="B405" t="str">
            <v>Conexión Clipconn</v>
          </cell>
          <cell r="C405">
            <v>0</v>
          </cell>
          <cell r="D405">
            <v>0</v>
          </cell>
          <cell r="I405">
            <v>0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A408">
            <v>0</v>
          </cell>
          <cell r="B408" t="str">
            <v>Pinturas</v>
          </cell>
          <cell r="C408">
            <v>0</v>
          </cell>
          <cell r="D408">
            <v>0</v>
          </cell>
        </row>
        <row r="409">
          <cell r="A409">
            <v>0</v>
          </cell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A410">
            <v>0</v>
          </cell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A411">
            <v>0</v>
          </cell>
          <cell r="B411" t="str">
            <v>Miscelaneos</v>
          </cell>
          <cell r="C411">
            <v>0</v>
          </cell>
          <cell r="D411">
            <v>0</v>
          </cell>
        </row>
        <row r="412">
          <cell r="A412">
            <v>0</v>
          </cell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A413">
            <v>0</v>
          </cell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A414">
            <v>0</v>
          </cell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A415">
            <v>0</v>
          </cell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A416">
            <v>0</v>
          </cell>
          <cell r="B416" t="str">
            <v>Mano de Obra</v>
          </cell>
          <cell r="C416">
            <v>0</v>
          </cell>
          <cell r="D416">
            <v>0</v>
          </cell>
        </row>
        <row r="417">
          <cell r="A417">
            <v>0</v>
          </cell>
          <cell r="B417" t="str">
            <v>Fabricación</v>
          </cell>
          <cell r="C417">
            <v>0</v>
          </cell>
          <cell r="D417">
            <v>0</v>
          </cell>
        </row>
        <row r="418">
          <cell r="A418">
            <v>0</v>
          </cell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A419">
            <v>0</v>
          </cell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A420">
            <v>0</v>
          </cell>
          <cell r="B420" t="str">
            <v>Pintura de Taller</v>
          </cell>
          <cell r="C420">
            <v>0</v>
          </cell>
          <cell r="D420">
            <v>0</v>
          </cell>
        </row>
        <row r="421">
          <cell r="A421">
            <v>0</v>
          </cell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A422">
            <v>0</v>
          </cell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A423">
            <v>0</v>
          </cell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A424">
            <v>0</v>
          </cell>
          <cell r="B424" t="str">
            <v>Servicios, Herramientas y Equipos</v>
          </cell>
          <cell r="C424">
            <v>0</v>
          </cell>
          <cell r="D424">
            <v>0</v>
          </cell>
        </row>
        <row r="425">
          <cell r="A425">
            <v>0</v>
          </cell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D426">
            <v>0</v>
          </cell>
          <cell r="E426" t="str">
            <v>Ud</v>
          </cell>
          <cell r="F426">
            <v>0</v>
          </cell>
          <cell r="G426">
            <v>120.75747422680412</v>
          </cell>
          <cell r="H426">
            <v>0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A429">
            <v>0</v>
          </cell>
          <cell r="B429" t="str">
            <v>Materiales</v>
          </cell>
          <cell r="C429">
            <v>0</v>
          </cell>
          <cell r="D429">
            <v>0</v>
          </cell>
        </row>
        <row r="430">
          <cell r="A430" t="str">
            <v>lbm</v>
          </cell>
          <cell r="B430" t="str">
            <v>Placa Base</v>
          </cell>
          <cell r="C430">
            <v>0</v>
          </cell>
          <cell r="D430">
            <v>0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  <cell r="I432">
            <v>0</v>
          </cell>
        </row>
        <row r="433">
          <cell r="A433">
            <v>0</v>
          </cell>
          <cell r="B433" t="str">
            <v>Esparragos y Pernos:</v>
          </cell>
          <cell r="C433">
            <v>0</v>
          </cell>
          <cell r="D433">
            <v>0</v>
          </cell>
          <cell r="I433">
            <v>0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  <cell r="I434">
            <v>0</v>
          </cell>
        </row>
        <row r="435">
          <cell r="A435">
            <v>0</v>
          </cell>
          <cell r="B435" t="str">
            <v>Conexión Clipconn</v>
          </cell>
          <cell r="C435">
            <v>0</v>
          </cell>
          <cell r="D435">
            <v>0</v>
          </cell>
          <cell r="I435">
            <v>0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A438">
            <v>0</v>
          </cell>
          <cell r="B438" t="str">
            <v>Pinturas</v>
          </cell>
          <cell r="C438">
            <v>0</v>
          </cell>
          <cell r="D438">
            <v>0</v>
          </cell>
        </row>
        <row r="439">
          <cell r="A439">
            <v>0</v>
          </cell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A440">
            <v>0</v>
          </cell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A441">
            <v>0</v>
          </cell>
          <cell r="B441" t="str">
            <v>Miscelaneos</v>
          </cell>
          <cell r="C441">
            <v>0</v>
          </cell>
          <cell r="D441">
            <v>0</v>
          </cell>
        </row>
        <row r="442">
          <cell r="A442">
            <v>0</v>
          </cell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A443">
            <v>0</v>
          </cell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A444">
            <v>0</v>
          </cell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A445">
            <v>0</v>
          </cell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A446">
            <v>0</v>
          </cell>
          <cell r="B446" t="str">
            <v>Mano de Obra</v>
          </cell>
          <cell r="C446">
            <v>0</v>
          </cell>
          <cell r="D446">
            <v>0</v>
          </cell>
        </row>
        <row r="447">
          <cell r="A447">
            <v>0</v>
          </cell>
          <cell r="B447" t="str">
            <v>Fabricación</v>
          </cell>
          <cell r="C447">
            <v>0</v>
          </cell>
          <cell r="D447">
            <v>0</v>
          </cell>
        </row>
        <row r="448">
          <cell r="A448">
            <v>0</v>
          </cell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A449">
            <v>0</v>
          </cell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A450">
            <v>0</v>
          </cell>
          <cell r="B450" t="str">
            <v>Pintura de Taller</v>
          </cell>
          <cell r="C450">
            <v>0</v>
          </cell>
          <cell r="D450">
            <v>0</v>
          </cell>
        </row>
        <row r="451">
          <cell r="A451">
            <v>0</v>
          </cell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A452">
            <v>0</v>
          </cell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A453">
            <v>0</v>
          </cell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A454">
            <v>0</v>
          </cell>
          <cell r="B454" t="str">
            <v>Servicios, Herramientas y Equipos</v>
          </cell>
          <cell r="C454">
            <v>0</v>
          </cell>
          <cell r="D454">
            <v>0</v>
          </cell>
        </row>
        <row r="455">
          <cell r="A455">
            <v>0</v>
          </cell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D456">
            <v>0</v>
          </cell>
          <cell r="E456" t="str">
            <v>Ud</v>
          </cell>
          <cell r="F456">
            <v>0</v>
          </cell>
          <cell r="G456">
            <v>118.13213058419247</v>
          </cell>
          <cell r="H456">
            <v>0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A459">
            <v>0</v>
          </cell>
          <cell r="B459" t="str">
            <v>Materiales</v>
          </cell>
          <cell r="C459">
            <v>0</v>
          </cell>
          <cell r="D459">
            <v>0</v>
          </cell>
        </row>
        <row r="460">
          <cell r="A460" t="str">
            <v>lbm</v>
          </cell>
          <cell r="B460" t="str">
            <v>Placa Base</v>
          </cell>
          <cell r="C460">
            <v>0</v>
          </cell>
          <cell r="D460">
            <v>0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  <cell r="I462">
            <v>0</v>
          </cell>
        </row>
        <row r="463">
          <cell r="A463">
            <v>0</v>
          </cell>
          <cell r="B463" t="str">
            <v>Esparragos y Pernos:</v>
          </cell>
          <cell r="C463">
            <v>0</v>
          </cell>
          <cell r="D463">
            <v>0</v>
          </cell>
          <cell r="I463">
            <v>0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  <cell r="I464">
            <v>0</v>
          </cell>
        </row>
        <row r="465">
          <cell r="A465">
            <v>0</v>
          </cell>
          <cell r="B465" t="str">
            <v>Conexión Clipconn</v>
          </cell>
          <cell r="C465">
            <v>0</v>
          </cell>
          <cell r="D465">
            <v>0</v>
          </cell>
          <cell r="I465">
            <v>0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A468">
            <v>0</v>
          </cell>
          <cell r="B468" t="str">
            <v>Pinturas</v>
          </cell>
          <cell r="C468">
            <v>0</v>
          </cell>
          <cell r="D468">
            <v>0</v>
          </cell>
        </row>
        <row r="469">
          <cell r="A469">
            <v>0</v>
          </cell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A470">
            <v>0</v>
          </cell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A471">
            <v>0</v>
          </cell>
          <cell r="B471" t="str">
            <v>Miscelaneos</v>
          </cell>
          <cell r="C471">
            <v>0</v>
          </cell>
          <cell r="D471">
            <v>0</v>
          </cell>
        </row>
        <row r="472">
          <cell r="A472">
            <v>0</v>
          </cell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A473">
            <v>0</v>
          </cell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A474">
            <v>0</v>
          </cell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A475">
            <v>0</v>
          </cell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A476">
            <v>0</v>
          </cell>
          <cell r="B476" t="str">
            <v>Mano de Obra</v>
          </cell>
          <cell r="C476">
            <v>0</v>
          </cell>
          <cell r="D476">
            <v>0</v>
          </cell>
        </row>
        <row r="477">
          <cell r="A477">
            <v>0</v>
          </cell>
          <cell r="B477" t="str">
            <v>Fabricación</v>
          </cell>
          <cell r="C477">
            <v>0</v>
          </cell>
          <cell r="D477">
            <v>0</v>
          </cell>
        </row>
        <row r="478">
          <cell r="A478">
            <v>0</v>
          </cell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A479">
            <v>0</v>
          </cell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A480">
            <v>0</v>
          </cell>
          <cell r="B480" t="str">
            <v>Pintura de Taller</v>
          </cell>
          <cell r="C480">
            <v>0</v>
          </cell>
          <cell r="D480">
            <v>0</v>
          </cell>
        </row>
        <row r="481">
          <cell r="A481">
            <v>0</v>
          </cell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A482">
            <v>0</v>
          </cell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A483">
            <v>0</v>
          </cell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A484">
            <v>0</v>
          </cell>
          <cell r="B484" t="str">
            <v>Servicios, Herramientas y Equipos</v>
          </cell>
          <cell r="C484">
            <v>0</v>
          </cell>
          <cell r="D484">
            <v>0</v>
          </cell>
        </row>
        <row r="485">
          <cell r="A485">
            <v>0</v>
          </cell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D486">
            <v>0</v>
          </cell>
          <cell r="E486" t="str">
            <v>Ud</v>
          </cell>
          <cell r="F486">
            <v>0</v>
          </cell>
          <cell r="G486">
            <v>185.33505154639172</v>
          </cell>
          <cell r="H486">
            <v>0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A489">
            <v>0</v>
          </cell>
          <cell r="B489" t="str">
            <v>Materiales</v>
          </cell>
          <cell r="C489">
            <v>0</v>
          </cell>
          <cell r="D489">
            <v>0</v>
          </cell>
        </row>
        <row r="490">
          <cell r="A490" t="str">
            <v>lbm</v>
          </cell>
          <cell r="B490" t="str">
            <v>Placa Base</v>
          </cell>
          <cell r="C490">
            <v>0</v>
          </cell>
          <cell r="D490">
            <v>0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  <cell r="I492">
            <v>0</v>
          </cell>
        </row>
        <row r="493">
          <cell r="A493">
            <v>0</v>
          </cell>
          <cell r="B493" t="str">
            <v>Esparragos y Pernos:</v>
          </cell>
          <cell r="C493">
            <v>0</v>
          </cell>
          <cell r="D493">
            <v>0</v>
          </cell>
          <cell r="I493">
            <v>0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  <cell r="I494">
            <v>0</v>
          </cell>
        </row>
        <row r="495">
          <cell r="A495">
            <v>0</v>
          </cell>
          <cell r="B495" t="str">
            <v>Conexión Clipconn</v>
          </cell>
          <cell r="C495">
            <v>0</v>
          </cell>
          <cell r="D495">
            <v>0</v>
          </cell>
          <cell r="I495">
            <v>0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A498">
            <v>0</v>
          </cell>
          <cell r="B498" t="str">
            <v>Pinturas</v>
          </cell>
          <cell r="C498">
            <v>0</v>
          </cell>
          <cell r="D498">
            <v>0</v>
          </cell>
        </row>
        <row r="499">
          <cell r="A499">
            <v>0</v>
          </cell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A500">
            <v>0</v>
          </cell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A501">
            <v>0</v>
          </cell>
          <cell r="B501" t="str">
            <v>Miscelaneos</v>
          </cell>
          <cell r="C501">
            <v>0</v>
          </cell>
          <cell r="D501">
            <v>0</v>
          </cell>
        </row>
        <row r="502">
          <cell r="A502">
            <v>0</v>
          </cell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A503">
            <v>0</v>
          </cell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A504">
            <v>0</v>
          </cell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A505">
            <v>0</v>
          </cell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A506">
            <v>0</v>
          </cell>
          <cell r="B506" t="str">
            <v>Mano de Obra</v>
          </cell>
          <cell r="C506">
            <v>0</v>
          </cell>
          <cell r="D506">
            <v>0</v>
          </cell>
        </row>
        <row r="507">
          <cell r="A507">
            <v>0</v>
          </cell>
          <cell r="B507" t="str">
            <v>Fabricación</v>
          </cell>
          <cell r="C507">
            <v>0</v>
          </cell>
          <cell r="D507">
            <v>0</v>
          </cell>
        </row>
        <row r="508">
          <cell r="A508">
            <v>0</v>
          </cell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A509">
            <v>0</v>
          </cell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A510">
            <v>0</v>
          </cell>
          <cell r="B510" t="str">
            <v>Pintura de Taller</v>
          </cell>
          <cell r="C510">
            <v>0</v>
          </cell>
          <cell r="D510">
            <v>0</v>
          </cell>
        </row>
        <row r="511">
          <cell r="A511">
            <v>0</v>
          </cell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A512">
            <v>0</v>
          </cell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A513">
            <v>0</v>
          </cell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A514">
            <v>0</v>
          </cell>
          <cell r="B514" t="str">
            <v>Servicios, Herramientas y Equipos</v>
          </cell>
          <cell r="C514">
            <v>0</v>
          </cell>
          <cell r="D514">
            <v>0</v>
          </cell>
        </row>
        <row r="515">
          <cell r="A515">
            <v>0</v>
          </cell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D516">
            <v>0</v>
          </cell>
          <cell r="E516" t="str">
            <v>Ud</v>
          </cell>
          <cell r="F516">
            <v>0</v>
          </cell>
          <cell r="G516">
            <v>194.1776632302406</v>
          </cell>
          <cell r="H516">
            <v>0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</row>
        <row r="519">
          <cell r="A519">
            <v>0</v>
          </cell>
          <cell r="B519" t="str">
            <v>Materiales</v>
          </cell>
          <cell r="C519">
            <v>0</v>
          </cell>
          <cell r="D519">
            <v>0</v>
          </cell>
        </row>
        <row r="520">
          <cell r="A520" t="str">
            <v>lbm</v>
          </cell>
          <cell r="B520" t="str">
            <v>Moment Plate</v>
          </cell>
          <cell r="C520">
            <v>0</v>
          </cell>
          <cell r="D520">
            <v>0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  <cell r="I522">
            <v>0</v>
          </cell>
        </row>
        <row r="523">
          <cell r="A523">
            <v>0</v>
          </cell>
          <cell r="B523" t="str">
            <v>Shear Plate</v>
          </cell>
          <cell r="C523">
            <v>0</v>
          </cell>
          <cell r="D523">
            <v>0</v>
          </cell>
          <cell r="I523">
            <v>0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A526">
            <v>0</v>
          </cell>
          <cell r="B526" t="str">
            <v>Pinturas</v>
          </cell>
          <cell r="C526">
            <v>0</v>
          </cell>
          <cell r="D526">
            <v>0</v>
          </cell>
        </row>
        <row r="527">
          <cell r="A527">
            <v>0</v>
          </cell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A528">
            <v>0</v>
          </cell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A529">
            <v>0</v>
          </cell>
          <cell r="B529" t="str">
            <v>Miscelaneos</v>
          </cell>
          <cell r="C529">
            <v>0</v>
          </cell>
          <cell r="D529">
            <v>0</v>
          </cell>
        </row>
        <row r="530">
          <cell r="A530">
            <v>0</v>
          </cell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A531">
            <v>0</v>
          </cell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A532">
            <v>0</v>
          </cell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A533">
            <v>0</v>
          </cell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A534">
            <v>0</v>
          </cell>
          <cell r="B534" t="str">
            <v>Mano de Obra</v>
          </cell>
          <cell r="C534">
            <v>0</v>
          </cell>
          <cell r="D534">
            <v>0</v>
          </cell>
        </row>
        <row r="535">
          <cell r="A535">
            <v>0</v>
          </cell>
          <cell r="B535" t="str">
            <v>Fabricación</v>
          </cell>
          <cell r="C535">
            <v>0</v>
          </cell>
          <cell r="D535">
            <v>0</v>
          </cell>
        </row>
        <row r="536">
          <cell r="A536">
            <v>0</v>
          </cell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A537">
            <v>0</v>
          </cell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A538">
            <v>0</v>
          </cell>
          <cell r="B538" t="str">
            <v>Pintura de Taller</v>
          </cell>
          <cell r="C538">
            <v>0</v>
          </cell>
          <cell r="D538">
            <v>0</v>
          </cell>
        </row>
        <row r="539">
          <cell r="A539">
            <v>0</v>
          </cell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A540">
            <v>0</v>
          </cell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A541">
            <v>0</v>
          </cell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A542">
            <v>0</v>
          </cell>
          <cell r="B542" t="str">
            <v>Servicios, Herramientas y Equipos</v>
          </cell>
          <cell r="C542">
            <v>0</v>
          </cell>
          <cell r="D542">
            <v>0</v>
          </cell>
        </row>
        <row r="543">
          <cell r="A543">
            <v>0</v>
          </cell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D544">
            <v>0</v>
          </cell>
          <cell r="E544" t="str">
            <v>Ud</v>
          </cell>
          <cell r="F544">
            <v>0</v>
          </cell>
          <cell r="G544">
            <v>98.666723123940258</v>
          </cell>
          <cell r="H544">
            <v>0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</row>
        <row r="547">
          <cell r="A547">
            <v>0</v>
          </cell>
          <cell r="B547" t="str">
            <v>Materiales</v>
          </cell>
          <cell r="C547">
            <v>0</v>
          </cell>
          <cell r="D547">
            <v>0</v>
          </cell>
        </row>
        <row r="548">
          <cell r="A548" t="str">
            <v>lbm</v>
          </cell>
          <cell r="B548" t="str">
            <v>Moment Plate</v>
          </cell>
          <cell r="C548">
            <v>0</v>
          </cell>
          <cell r="D548">
            <v>0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  <cell r="I550">
            <v>0</v>
          </cell>
        </row>
        <row r="551">
          <cell r="A551">
            <v>0</v>
          </cell>
          <cell r="B551" t="str">
            <v>Shear Plate</v>
          </cell>
          <cell r="C551">
            <v>0</v>
          </cell>
          <cell r="D551">
            <v>0</v>
          </cell>
          <cell r="I551">
            <v>0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A554">
            <v>0</v>
          </cell>
          <cell r="B554" t="str">
            <v>Pinturas</v>
          </cell>
          <cell r="C554">
            <v>0</v>
          </cell>
          <cell r="D554">
            <v>0</v>
          </cell>
        </row>
        <row r="555">
          <cell r="A555">
            <v>0</v>
          </cell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A556">
            <v>0</v>
          </cell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A557">
            <v>0</v>
          </cell>
          <cell r="B557" t="str">
            <v>Miscelaneos</v>
          </cell>
          <cell r="C557">
            <v>0</v>
          </cell>
          <cell r="D557">
            <v>0</v>
          </cell>
        </row>
        <row r="558">
          <cell r="A558">
            <v>0</v>
          </cell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A559">
            <v>0</v>
          </cell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A560">
            <v>0</v>
          </cell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A561">
            <v>0</v>
          </cell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A562">
            <v>0</v>
          </cell>
          <cell r="B562" t="str">
            <v>Mano de Obra</v>
          </cell>
          <cell r="C562">
            <v>0</v>
          </cell>
          <cell r="D562">
            <v>0</v>
          </cell>
        </row>
        <row r="563">
          <cell r="A563">
            <v>0</v>
          </cell>
          <cell r="B563" t="str">
            <v>Fabricación</v>
          </cell>
          <cell r="C563">
            <v>0</v>
          </cell>
          <cell r="D563">
            <v>0</v>
          </cell>
        </row>
        <row r="564">
          <cell r="A564">
            <v>0</v>
          </cell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A565">
            <v>0</v>
          </cell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A566">
            <v>0</v>
          </cell>
          <cell r="B566" t="str">
            <v>Pintura de Taller</v>
          </cell>
          <cell r="C566">
            <v>0</v>
          </cell>
          <cell r="D566">
            <v>0</v>
          </cell>
        </row>
        <row r="567">
          <cell r="A567">
            <v>0</v>
          </cell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A568">
            <v>0</v>
          </cell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A569">
            <v>0</v>
          </cell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A570">
            <v>0</v>
          </cell>
          <cell r="B570" t="str">
            <v>Servicios, Herramientas y Equipos</v>
          </cell>
          <cell r="C570">
            <v>0</v>
          </cell>
          <cell r="D570">
            <v>0</v>
          </cell>
        </row>
        <row r="571">
          <cell r="A571">
            <v>0</v>
          </cell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D572">
            <v>0</v>
          </cell>
          <cell r="E572" t="str">
            <v>Ud</v>
          </cell>
          <cell r="F572">
            <v>0</v>
          </cell>
          <cell r="G572">
            <v>58.705970790378011</v>
          </cell>
          <cell r="H572">
            <v>0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0</v>
          </cell>
          <cell r="B575" t="str">
            <v>Materiales</v>
          </cell>
          <cell r="C575">
            <v>0</v>
          </cell>
          <cell r="D575">
            <v>0</v>
          </cell>
        </row>
        <row r="576">
          <cell r="A576" t="str">
            <v>lbm</v>
          </cell>
          <cell r="B576" t="str">
            <v>Moment Plate</v>
          </cell>
          <cell r="C576">
            <v>0</v>
          </cell>
          <cell r="D576">
            <v>0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  <cell r="I578">
            <v>0</v>
          </cell>
        </row>
        <row r="579">
          <cell r="A579">
            <v>0</v>
          </cell>
          <cell r="B579" t="str">
            <v>Shear Plate</v>
          </cell>
          <cell r="C579">
            <v>0</v>
          </cell>
          <cell r="D579">
            <v>0</v>
          </cell>
          <cell r="I579">
            <v>0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A582">
            <v>0</v>
          </cell>
          <cell r="B582" t="str">
            <v>Pinturas</v>
          </cell>
          <cell r="C582">
            <v>0</v>
          </cell>
          <cell r="D582">
            <v>0</v>
          </cell>
        </row>
        <row r="583">
          <cell r="A583">
            <v>0</v>
          </cell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A584">
            <v>0</v>
          </cell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A585">
            <v>0</v>
          </cell>
          <cell r="B585" t="str">
            <v>Miscelaneos</v>
          </cell>
          <cell r="C585">
            <v>0</v>
          </cell>
          <cell r="D585">
            <v>0</v>
          </cell>
        </row>
        <row r="586">
          <cell r="A586">
            <v>0</v>
          </cell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A587">
            <v>0</v>
          </cell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A588">
            <v>0</v>
          </cell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A589">
            <v>0</v>
          </cell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A590">
            <v>0</v>
          </cell>
          <cell r="B590" t="str">
            <v>Mano de Obra</v>
          </cell>
          <cell r="C590">
            <v>0</v>
          </cell>
          <cell r="D590">
            <v>0</v>
          </cell>
        </row>
        <row r="591">
          <cell r="A591">
            <v>0</v>
          </cell>
          <cell r="B591" t="str">
            <v>Fabricación</v>
          </cell>
          <cell r="C591">
            <v>0</v>
          </cell>
          <cell r="D591">
            <v>0</v>
          </cell>
        </row>
        <row r="592">
          <cell r="A592">
            <v>0</v>
          </cell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A593">
            <v>0</v>
          </cell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A594">
            <v>0</v>
          </cell>
          <cell r="B594" t="str">
            <v>Pintura de Taller</v>
          </cell>
          <cell r="C594">
            <v>0</v>
          </cell>
          <cell r="D594">
            <v>0</v>
          </cell>
        </row>
        <row r="595">
          <cell r="A595">
            <v>0</v>
          </cell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A596">
            <v>0</v>
          </cell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A597">
            <v>0</v>
          </cell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A598">
            <v>0</v>
          </cell>
          <cell r="B598" t="str">
            <v>Servicios, Herramientas y Equipos</v>
          </cell>
          <cell r="C598">
            <v>0</v>
          </cell>
          <cell r="D598">
            <v>0</v>
          </cell>
        </row>
        <row r="599">
          <cell r="A599">
            <v>0</v>
          </cell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D600">
            <v>0</v>
          </cell>
          <cell r="E600" t="str">
            <v>Ud</v>
          </cell>
          <cell r="F600">
            <v>0</v>
          </cell>
          <cell r="G600">
            <v>60.765177087006919</v>
          </cell>
          <cell r="H600">
            <v>0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A603">
            <v>0</v>
          </cell>
          <cell r="B603" t="str">
            <v>Materiales</v>
          </cell>
          <cell r="C603">
            <v>0</v>
          </cell>
          <cell r="D603">
            <v>0</v>
          </cell>
        </row>
        <row r="604">
          <cell r="A604" t="str">
            <v>lbm</v>
          </cell>
          <cell r="B604" t="str">
            <v>Moment Plate</v>
          </cell>
          <cell r="C604">
            <v>0</v>
          </cell>
          <cell r="D604">
            <v>0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  <cell r="I606">
            <v>0</v>
          </cell>
        </row>
        <row r="607">
          <cell r="A607">
            <v>0</v>
          </cell>
          <cell r="B607" t="str">
            <v>Shear Plate</v>
          </cell>
          <cell r="C607">
            <v>0</v>
          </cell>
          <cell r="D607">
            <v>0</v>
          </cell>
          <cell r="I607">
            <v>0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A610">
            <v>0</v>
          </cell>
          <cell r="B610" t="str">
            <v>Pinturas</v>
          </cell>
          <cell r="C610">
            <v>0</v>
          </cell>
          <cell r="D610">
            <v>0</v>
          </cell>
        </row>
        <row r="611">
          <cell r="A611">
            <v>0</v>
          </cell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A612">
            <v>0</v>
          </cell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A613">
            <v>0</v>
          </cell>
          <cell r="B613" t="str">
            <v>Miscelaneos</v>
          </cell>
          <cell r="C613">
            <v>0</v>
          </cell>
          <cell r="D613">
            <v>0</v>
          </cell>
        </row>
        <row r="614">
          <cell r="A614">
            <v>0</v>
          </cell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A615">
            <v>0</v>
          </cell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A616">
            <v>0</v>
          </cell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A617">
            <v>0</v>
          </cell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A618">
            <v>0</v>
          </cell>
          <cell r="B618" t="str">
            <v>Mano de Obra</v>
          </cell>
          <cell r="C618">
            <v>0</v>
          </cell>
          <cell r="D618">
            <v>0</v>
          </cell>
        </row>
        <row r="619">
          <cell r="A619">
            <v>0</v>
          </cell>
          <cell r="B619" t="str">
            <v>Fabricación</v>
          </cell>
          <cell r="C619">
            <v>0</v>
          </cell>
          <cell r="D619">
            <v>0</v>
          </cell>
        </row>
        <row r="620">
          <cell r="A620">
            <v>0</v>
          </cell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A621">
            <v>0</v>
          </cell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A622">
            <v>0</v>
          </cell>
          <cell r="B622" t="str">
            <v>Pintura de Taller</v>
          </cell>
          <cell r="C622">
            <v>0</v>
          </cell>
          <cell r="D622">
            <v>0</v>
          </cell>
        </row>
        <row r="623">
          <cell r="A623">
            <v>0</v>
          </cell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A624">
            <v>0</v>
          </cell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A625">
            <v>0</v>
          </cell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A626">
            <v>0</v>
          </cell>
          <cell r="B626" t="str">
            <v>Servicios, Herramientas y Equipos</v>
          </cell>
          <cell r="C626">
            <v>0</v>
          </cell>
          <cell r="D626">
            <v>0</v>
          </cell>
        </row>
        <row r="627">
          <cell r="A627">
            <v>0</v>
          </cell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D628">
            <v>0</v>
          </cell>
          <cell r="E628" t="str">
            <v>Ud</v>
          </cell>
          <cell r="F628">
            <v>0</v>
          </cell>
          <cell r="G628">
            <v>129.08035315668621</v>
          </cell>
          <cell r="H628">
            <v>0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</row>
        <row r="631">
          <cell r="A631">
            <v>0</v>
          </cell>
          <cell r="B631" t="str">
            <v>Materiales</v>
          </cell>
          <cell r="C631">
            <v>0</v>
          </cell>
          <cell r="D631">
            <v>0</v>
          </cell>
        </row>
        <row r="632">
          <cell r="A632" t="str">
            <v>lbm</v>
          </cell>
          <cell r="B632" t="str">
            <v>END TAB</v>
          </cell>
          <cell r="C632">
            <v>0</v>
          </cell>
          <cell r="D632">
            <v>0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  <cell r="I634">
            <v>0</v>
          </cell>
        </row>
        <row r="635">
          <cell r="A635">
            <v>0</v>
          </cell>
          <cell r="B635" t="str">
            <v>Shear Plate</v>
          </cell>
          <cell r="C635">
            <v>0</v>
          </cell>
          <cell r="D635">
            <v>0</v>
          </cell>
          <cell r="I635">
            <v>0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A638">
            <v>0</v>
          </cell>
          <cell r="B638" t="str">
            <v>Pinturas</v>
          </cell>
          <cell r="C638">
            <v>0</v>
          </cell>
          <cell r="D638">
            <v>0</v>
          </cell>
        </row>
        <row r="639">
          <cell r="A639">
            <v>0</v>
          </cell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A640">
            <v>0</v>
          </cell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A641">
            <v>0</v>
          </cell>
          <cell r="B641" t="str">
            <v>Miscelaneos</v>
          </cell>
          <cell r="C641">
            <v>0</v>
          </cell>
          <cell r="D641">
            <v>0</v>
          </cell>
        </row>
        <row r="642">
          <cell r="A642">
            <v>0</v>
          </cell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A643">
            <v>0</v>
          </cell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A644">
            <v>0</v>
          </cell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A645">
            <v>0</v>
          </cell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A646">
            <v>0</v>
          </cell>
          <cell r="B646" t="str">
            <v>Mano de Obra</v>
          </cell>
          <cell r="C646">
            <v>0</v>
          </cell>
          <cell r="D646">
            <v>0</v>
          </cell>
        </row>
        <row r="647">
          <cell r="A647">
            <v>0</v>
          </cell>
          <cell r="B647" t="str">
            <v>Fabricación</v>
          </cell>
          <cell r="C647">
            <v>0</v>
          </cell>
          <cell r="D647">
            <v>0</v>
          </cell>
        </row>
        <row r="648">
          <cell r="A648">
            <v>0</v>
          </cell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A649">
            <v>0</v>
          </cell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A650">
            <v>0</v>
          </cell>
          <cell r="B650" t="str">
            <v>Pintura de Taller</v>
          </cell>
          <cell r="C650">
            <v>0</v>
          </cell>
          <cell r="D650">
            <v>0</v>
          </cell>
        </row>
        <row r="651">
          <cell r="A651">
            <v>0</v>
          </cell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A652">
            <v>0</v>
          </cell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A653">
            <v>0</v>
          </cell>
          <cell r="B653" t="str">
            <v>Servicios, Herramientas y Equipos</v>
          </cell>
          <cell r="C653">
            <v>0</v>
          </cell>
          <cell r="D653">
            <v>0</v>
          </cell>
        </row>
        <row r="654">
          <cell r="A654">
            <v>0</v>
          </cell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D655">
            <v>0</v>
          </cell>
          <cell r="E655" t="str">
            <v>Ud</v>
          </cell>
          <cell r="F655">
            <v>0</v>
          </cell>
          <cell r="G655">
            <v>195.52049059233451</v>
          </cell>
          <cell r="H655">
            <v>0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>Terminal</v>
          </cell>
          <cell r="I657">
            <v>0</v>
          </cell>
        </row>
        <row r="658">
          <cell r="A658">
            <v>0</v>
          </cell>
          <cell r="B658" t="str">
            <v>Materiales</v>
          </cell>
          <cell r="C658">
            <v>0</v>
          </cell>
          <cell r="D658">
            <v>0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A661">
            <v>0</v>
          </cell>
          <cell r="B661" t="str">
            <v>Conexión Moment Plate</v>
          </cell>
          <cell r="C661">
            <v>0</v>
          </cell>
          <cell r="D661">
            <v>0</v>
          </cell>
          <cell r="I661">
            <v>0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A664">
            <v>0</v>
          </cell>
          <cell r="B664" t="str">
            <v>Mano de Obra</v>
          </cell>
          <cell r="C664">
            <v>0</v>
          </cell>
          <cell r="D664">
            <v>0</v>
          </cell>
        </row>
        <row r="665">
          <cell r="A665">
            <v>0</v>
          </cell>
          <cell r="B665" t="str">
            <v>Frabricación</v>
          </cell>
          <cell r="C665">
            <v>0</v>
          </cell>
          <cell r="D665">
            <v>0</v>
          </cell>
        </row>
        <row r="666">
          <cell r="A666">
            <v>0</v>
          </cell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A667">
            <v>0</v>
          </cell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A668">
            <v>0</v>
          </cell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A669">
            <v>0</v>
          </cell>
          <cell r="B669" t="str">
            <v>Pintura de Taller</v>
          </cell>
          <cell r="C669">
            <v>0</v>
          </cell>
          <cell r="D669">
            <v>0</v>
          </cell>
        </row>
        <row r="670">
          <cell r="A670">
            <v>0</v>
          </cell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A671">
            <v>0</v>
          </cell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A672">
            <v>0</v>
          </cell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A673">
            <v>0</v>
          </cell>
          <cell r="B673" t="str">
            <v>Servicios, Herramientas y Equipos</v>
          </cell>
          <cell r="C673">
            <v>0</v>
          </cell>
          <cell r="D673">
            <v>0</v>
          </cell>
        </row>
        <row r="674">
          <cell r="A674">
            <v>0</v>
          </cell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D675">
            <v>0</v>
          </cell>
          <cell r="E675" t="str">
            <v>Ud</v>
          </cell>
          <cell r="F675">
            <v>0</v>
          </cell>
          <cell r="G675">
            <v>67.347402197802197</v>
          </cell>
          <cell r="H675">
            <v>0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0</v>
          </cell>
          <cell r="B678" t="str">
            <v>Materiales</v>
          </cell>
          <cell r="C678">
            <v>0</v>
          </cell>
          <cell r="D678">
            <v>0</v>
          </cell>
        </row>
        <row r="679">
          <cell r="A679" t="str">
            <v>lbm</v>
          </cell>
          <cell r="B679" t="str">
            <v>Base para Tanque</v>
          </cell>
          <cell r="C679">
            <v>0</v>
          </cell>
          <cell r="D679">
            <v>0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A681">
            <v>0</v>
          </cell>
          <cell r="B681" t="str">
            <v>Placa Base</v>
          </cell>
          <cell r="C681">
            <v>0</v>
          </cell>
          <cell r="D681">
            <v>0</v>
          </cell>
          <cell r="I681">
            <v>0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A683">
            <v>0</v>
          </cell>
          <cell r="B683" t="str">
            <v>Esparragos y Pernos:</v>
          </cell>
          <cell r="C683">
            <v>0</v>
          </cell>
          <cell r="D683">
            <v>0</v>
          </cell>
          <cell r="I683">
            <v>0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  <cell r="I684">
            <v>0</v>
          </cell>
        </row>
        <row r="685">
          <cell r="A685">
            <v>0</v>
          </cell>
          <cell r="B685" t="str">
            <v>Conexión Shear plate</v>
          </cell>
          <cell r="C685">
            <v>0</v>
          </cell>
          <cell r="D685">
            <v>0</v>
          </cell>
          <cell r="I685">
            <v>0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A687">
            <v>0</v>
          </cell>
          <cell r="B687" t="str">
            <v>Tornillería (para Vigas Secundarias)</v>
          </cell>
          <cell r="C687">
            <v>0</v>
          </cell>
          <cell r="D687">
            <v>0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A689">
            <v>0</v>
          </cell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A690">
            <v>0</v>
          </cell>
          <cell r="B690" t="str">
            <v>Conectores de Cortante</v>
          </cell>
          <cell r="C690">
            <v>0</v>
          </cell>
          <cell r="D690">
            <v>0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A692">
            <v>0</v>
          </cell>
          <cell r="B692" t="str">
            <v>Pinturas</v>
          </cell>
          <cell r="C692">
            <v>0</v>
          </cell>
          <cell r="D692">
            <v>0</v>
          </cell>
        </row>
        <row r="693">
          <cell r="A693">
            <v>0</v>
          </cell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A694">
            <v>0</v>
          </cell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A695">
            <v>0</v>
          </cell>
          <cell r="B695" t="str">
            <v>Grout</v>
          </cell>
          <cell r="C695">
            <v>0</v>
          </cell>
          <cell r="D695">
            <v>0</v>
          </cell>
        </row>
        <row r="696">
          <cell r="A696">
            <v>0</v>
          </cell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A697">
            <v>0</v>
          </cell>
          <cell r="B697" t="str">
            <v>Miscelaneos</v>
          </cell>
          <cell r="C697">
            <v>0</v>
          </cell>
          <cell r="D697">
            <v>0</v>
          </cell>
        </row>
        <row r="698">
          <cell r="A698">
            <v>0</v>
          </cell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A699">
            <v>0</v>
          </cell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A700">
            <v>0</v>
          </cell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A701">
            <v>0</v>
          </cell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A702">
            <v>0</v>
          </cell>
          <cell r="B702" t="str">
            <v>Mano de Obra</v>
          </cell>
          <cell r="C702">
            <v>0</v>
          </cell>
          <cell r="D702">
            <v>0</v>
          </cell>
        </row>
        <row r="703">
          <cell r="A703">
            <v>0</v>
          </cell>
          <cell r="B703" t="str">
            <v>Frabricación</v>
          </cell>
          <cell r="C703">
            <v>0</v>
          </cell>
          <cell r="D703">
            <v>0</v>
          </cell>
        </row>
        <row r="704">
          <cell r="A704">
            <v>0</v>
          </cell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A705">
            <v>0</v>
          </cell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A706">
            <v>0</v>
          </cell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A707">
            <v>0</v>
          </cell>
          <cell r="B707" t="str">
            <v>Pintura de Taller E Instalación</v>
          </cell>
          <cell r="C707">
            <v>0</v>
          </cell>
          <cell r="D707">
            <v>0</v>
          </cell>
        </row>
        <row r="708">
          <cell r="A708">
            <v>0</v>
          </cell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A709">
            <v>0</v>
          </cell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A710">
            <v>0</v>
          </cell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A711">
            <v>0</v>
          </cell>
          <cell r="B711" t="str">
            <v>Servicios, Herramientas y Equipos</v>
          </cell>
          <cell r="C711">
            <v>0</v>
          </cell>
          <cell r="D711">
            <v>0</v>
          </cell>
        </row>
        <row r="712">
          <cell r="A712">
            <v>0</v>
          </cell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D713">
            <v>0</v>
          </cell>
          <cell r="E713" t="str">
            <v>Ud</v>
          </cell>
          <cell r="F713">
            <v>0</v>
          </cell>
          <cell r="G713">
            <v>0</v>
          </cell>
          <cell r="H713">
            <v>0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A716">
            <v>0</v>
          </cell>
          <cell r="B716" t="str">
            <v>Materiales</v>
          </cell>
          <cell r="C716">
            <v>0</v>
          </cell>
          <cell r="D716">
            <v>0</v>
          </cell>
        </row>
        <row r="717">
          <cell r="A717" t="str">
            <v>lbm</v>
          </cell>
          <cell r="B717" t="str">
            <v>Placa Base</v>
          </cell>
          <cell r="C717">
            <v>0</v>
          </cell>
          <cell r="D717">
            <v>0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  <cell r="I719">
            <v>0</v>
          </cell>
        </row>
        <row r="720">
          <cell r="A720">
            <v>0</v>
          </cell>
          <cell r="B720" t="str">
            <v>Esparragos y Pernos:</v>
          </cell>
          <cell r="C720">
            <v>0</v>
          </cell>
          <cell r="D720">
            <v>0</v>
          </cell>
          <cell r="I720">
            <v>0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  <cell r="I721">
            <v>0</v>
          </cell>
        </row>
        <row r="722">
          <cell r="A722">
            <v>0</v>
          </cell>
          <cell r="B722" t="str">
            <v>Conexión Clipconn</v>
          </cell>
          <cell r="C722">
            <v>0</v>
          </cell>
          <cell r="D722">
            <v>0</v>
          </cell>
          <cell r="I722">
            <v>0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A725">
            <v>0</v>
          </cell>
          <cell r="B725" t="str">
            <v>Pinturas</v>
          </cell>
          <cell r="C725">
            <v>0</v>
          </cell>
          <cell r="D725">
            <v>0</v>
          </cell>
        </row>
        <row r="726">
          <cell r="A726">
            <v>0</v>
          </cell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A727">
            <v>0</v>
          </cell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A728">
            <v>0</v>
          </cell>
          <cell r="B728" t="str">
            <v>Miscelaneos</v>
          </cell>
          <cell r="C728">
            <v>0</v>
          </cell>
          <cell r="D728">
            <v>0</v>
          </cell>
        </row>
        <row r="729">
          <cell r="A729">
            <v>0</v>
          </cell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A730">
            <v>0</v>
          </cell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A731">
            <v>0</v>
          </cell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A732">
            <v>0</v>
          </cell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A733">
            <v>0</v>
          </cell>
          <cell r="B733" t="str">
            <v>Mano de Obra</v>
          </cell>
          <cell r="C733">
            <v>0</v>
          </cell>
          <cell r="D733">
            <v>0</v>
          </cell>
        </row>
        <row r="734">
          <cell r="A734">
            <v>0</v>
          </cell>
          <cell r="B734" t="str">
            <v>Fabricación</v>
          </cell>
          <cell r="C734">
            <v>0</v>
          </cell>
          <cell r="D734">
            <v>0</v>
          </cell>
        </row>
        <row r="735">
          <cell r="A735">
            <v>0</v>
          </cell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A736">
            <v>0</v>
          </cell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A737">
            <v>0</v>
          </cell>
          <cell r="B737" t="str">
            <v>Pintura de Taller</v>
          </cell>
          <cell r="C737">
            <v>0</v>
          </cell>
          <cell r="D737">
            <v>0</v>
          </cell>
        </row>
        <row r="738">
          <cell r="A738">
            <v>0</v>
          </cell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A739">
            <v>0</v>
          </cell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A740">
            <v>0</v>
          </cell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A741">
            <v>0</v>
          </cell>
          <cell r="B741" t="str">
            <v>Servicios, Herramientas y Equipos</v>
          </cell>
          <cell r="C741">
            <v>0</v>
          </cell>
          <cell r="D741">
            <v>0</v>
          </cell>
        </row>
        <row r="742">
          <cell r="A742">
            <v>0</v>
          </cell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D743">
            <v>0</v>
          </cell>
          <cell r="E743" t="str">
            <v>Ud</v>
          </cell>
          <cell r="F743">
            <v>0</v>
          </cell>
          <cell r="G743">
            <v>634.25828571428576</v>
          </cell>
          <cell r="H743">
            <v>0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>Caballeria - Cafeteria</v>
          </cell>
          <cell r="I745">
            <v>0</v>
          </cell>
        </row>
        <row r="746">
          <cell r="A746">
            <v>0</v>
          </cell>
          <cell r="B746" t="str">
            <v>Materiales</v>
          </cell>
          <cell r="C746">
            <v>0</v>
          </cell>
          <cell r="D746">
            <v>0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A749">
            <v>0</v>
          </cell>
          <cell r="B749" t="str">
            <v>Placa Base</v>
          </cell>
          <cell r="C749">
            <v>0</v>
          </cell>
          <cell r="D749">
            <v>0</v>
          </cell>
          <cell r="I749">
            <v>0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A751">
            <v>0</v>
          </cell>
          <cell r="B751" t="str">
            <v>Esparragos y Pernos:</v>
          </cell>
          <cell r="C751">
            <v>4</v>
          </cell>
          <cell r="D751">
            <v>0</v>
          </cell>
          <cell r="I751">
            <v>0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  <cell r="I752">
            <v>0</v>
          </cell>
        </row>
        <row r="753">
          <cell r="A753">
            <v>0</v>
          </cell>
          <cell r="B753" t="str">
            <v>Conexión Shear plate</v>
          </cell>
          <cell r="C753">
            <v>0</v>
          </cell>
          <cell r="D753">
            <v>0</v>
          </cell>
          <cell r="I753">
            <v>0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A755">
            <v>0</v>
          </cell>
          <cell r="B755" t="str">
            <v>Tornillería (para Vigas Girder)</v>
          </cell>
          <cell r="C755">
            <v>0</v>
          </cell>
          <cell r="D755">
            <v>0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A757">
            <v>0</v>
          </cell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A758">
            <v>0</v>
          </cell>
          <cell r="B758" t="str">
            <v>Conectores de Cortante</v>
          </cell>
          <cell r="C758">
            <v>0</v>
          </cell>
          <cell r="D758">
            <v>0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A760">
            <v>0</v>
          </cell>
          <cell r="B760" t="str">
            <v>Pinturas</v>
          </cell>
          <cell r="C760">
            <v>0</v>
          </cell>
          <cell r="D760">
            <v>0</v>
          </cell>
        </row>
        <row r="761">
          <cell r="A761">
            <v>0</v>
          </cell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A762">
            <v>0</v>
          </cell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A763">
            <v>0</v>
          </cell>
          <cell r="B763" t="str">
            <v>Grout</v>
          </cell>
          <cell r="C763">
            <v>0</v>
          </cell>
          <cell r="D763">
            <v>0</v>
          </cell>
        </row>
        <row r="764">
          <cell r="A764">
            <v>0</v>
          </cell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A765">
            <v>0</v>
          </cell>
          <cell r="B765" t="str">
            <v>Miscelaneos</v>
          </cell>
          <cell r="C765">
            <v>0</v>
          </cell>
          <cell r="D765">
            <v>0</v>
          </cell>
        </row>
        <row r="766">
          <cell r="A766">
            <v>0</v>
          </cell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A767">
            <v>0</v>
          </cell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A768">
            <v>0</v>
          </cell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A769">
            <v>0</v>
          </cell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A770">
            <v>0</v>
          </cell>
          <cell r="B770" t="str">
            <v>Mano de Obra</v>
          </cell>
          <cell r="C770">
            <v>0</v>
          </cell>
          <cell r="D770">
            <v>0</v>
          </cell>
        </row>
        <row r="771">
          <cell r="A771">
            <v>0</v>
          </cell>
          <cell r="B771" t="str">
            <v>Frabricación</v>
          </cell>
          <cell r="C771">
            <v>0</v>
          </cell>
          <cell r="D771">
            <v>0</v>
          </cell>
        </row>
        <row r="772">
          <cell r="A772">
            <v>0</v>
          </cell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A773">
            <v>0</v>
          </cell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A774">
            <v>0</v>
          </cell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A775">
            <v>0</v>
          </cell>
          <cell r="B775" t="str">
            <v>Pintura de Taller</v>
          </cell>
          <cell r="C775">
            <v>0</v>
          </cell>
          <cell r="D775">
            <v>0</v>
          </cell>
        </row>
        <row r="776">
          <cell r="A776">
            <v>0</v>
          </cell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A777">
            <v>0</v>
          </cell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A778">
            <v>0</v>
          </cell>
          <cell r="B778" t="str">
            <v>Servicios, Herramientas y Equipos</v>
          </cell>
          <cell r="C778">
            <v>0</v>
          </cell>
          <cell r="D778">
            <v>0</v>
          </cell>
        </row>
        <row r="779">
          <cell r="A779">
            <v>0</v>
          </cell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D780">
            <v>0</v>
          </cell>
          <cell r="E780" t="str">
            <v>Ud</v>
          </cell>
          <cell r="F780">
            <v>0</v>
          </cell>
          <cell r="G780">
            <v>78.254526340056273</v>
          </cell>
          <cell r="H780">
            <v>0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>Caballeria - Cafeteria</v>
          </cell>
          <cell r="I782">
            <v>0</v>
          </cell>
        </row>
        <row r="783">
          <cell r="A783">
            <v>0</v>
          </cell>
          <cell r="B783" t="str">
            <v>Materiales</v>
          </cell>
          <cell r="C783">
            <v>0</v>
          </cell>
          <cell r="D783">
            <v>0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A786">
            <v>0</v>
          </cell>
          <cell r="B786" t="str">
            <v>Placa Base</v>
          </cell>
          <cell r="C786">
            <v>0</v>
          </cell>
          <cell r="D786">
            <v>0</v>
          </cell>
          <cell r="I786">
            <v>0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A788">
            <v>0</v>
          </cell>
          <cell r="B788" t="str">
            <v>Esparragos y Pernos:</v>
          </cell>
          <cell r="C788">
            <v>4</v>
          </cell>
          <cell r="D788">
            <v>0</v>
          </cell>
          <cell r="I788">
            <v>0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  <cell r="I789">
            <v>0</v>
          </cell>
        </row>
        <row r="790">
          <cell r="A790">
            <v>0</v>
          </cell>
          <cell r="B790" t="str">
            <v>Conexión Shear plate</v>
          </cell>
          <cell r="C790">
            <v>0</v>
          </cell>
          <cell r="D790">
            <v>0</v>
          </cell>
          <cell r="I790">
            <v>0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A792">
            <v>0</v>
          </cell>
          <cell r="B792" t="str">
            <v>Tornillería (para Vigas Girder)</v>
          </cell>
          <cell r="C792">
            <v>0</v>
          </cell>
          <cell r="D792">
            <v>0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A794">
            <v>0</v>
          </cell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A795">
            <v>0</v>
          </cell>
          <cell r="B795" t="str">
            <v>Conectores de Cortante</v>
          </cell>
          <cell r="C795">
            <v>0</v>
          </cell>
          <cell r="D795">
            <v>0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A797">
            <v>0</v>
          </cell>
          <cell r="B797" t="str">
            <v>Pinturas</v>
          </cell>
          <cell r="C797">
            <v>0</v>
          </cell>
          <cell r="D797">
            <v>0</v>
          </cell>
        </row>
        <row r="798">
          <cell r="A798">
            <v>0</v>
          </cell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A799">
            <v>0</v>
          </cell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A800">
            <v>0</v>
          </cell>
          <cell r="B800" t="str">
            <v>Grout</v>
          </cell>
          <cell r="C800">
            <v>0</v>
          </cell>
          <cell r="D800">
            <v>0</v>
          </cell>
        </row>
        <row r="801">
          <cell r="A801">
            <v>0</v>
          </cell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A802">
            <v>0</v>
          </cell>
          <cell r="B802" t="str">
            <v>Miscelaneos</v>
          </cell>
          <cell r="C802">
            <v>0</v>
          </cell>
          <cell r="D802">
            <v>0</v>
          </cell>
        </row>
        <row r="803">
          <cell r="A803">
            <v>0</v>
          </cell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A804">
            <v>0</v>
          </cell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A805">
            <v>0</v>
          </cell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A806">
            <v>0</v>
          </cell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A807">
            <v>0</v>
          </cell>
          <cell r="B807" t="str">
            <v>Mano de Obra</v>
          </cell>
          <cell r="C807">
            <v>0</v>
          </cell>
          <cell r="D807">
            <v>0</v>
          </cell>
        </row>
        <row r="808">
          <cell r="A808">
            <v>0</v>
          </cell>
          <cell r="B808" t="str">
            <v>Frabricación</v>
          </cell>
          <cell r="C808">
            <v>0</v>
          </cell>
          <cell r="D808">
            <v>0</v>
          </cell>
        </row>
        <row r="809">
          <cell r="A809">
            <v>0</v>
          </cell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A810">
            <v>0</v>
          </cell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A811">
            <v>0</v>
          </cell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A812">
            <v>0</v>
          </cell>
          <cell r="B812" t="str">
            <v>Pintura de Taller</v>
          </cell>
          <cell r="C812">
            <v>0</v>
          </cell>
          <cell r="D812">
            <v>0</v>
          </cell>
        </row>
        <row r="813">
          <cell r="A813">
            <v>0</v>
          </cell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A814">
            <v>0</v>
          </cell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A815">
            <v>0</v>
          </cell>
          <cell r="B815" t="str">
            <v>Servicios, Herramientas y Equipos</v>
          </cell>
          <cell r="C815">
            <v>0</v>
          </cell>
          <cell r="D815">
            <v>0</v>
          </cell>
        </row>
        <row r="816">
          <cell r="A816">
            <v>0</v>
          </cell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D817">
            <v>0</v>
          </cell>
          <cell r="E817" t="str">
            <v>Ud</v>
          </cell>
          <cell r="F817">
            <v>0</v>
          </cell>
          <cell r="G817">
            <v>75.903991703785422</v>
          </cell>
          <cell r="H817">
            <v>0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 t="str">
            <v>Caballeria - Cafeteria</v>
          </cell>
          <cell r="I819">
            <v>0</v>
          </cell>
        </row>
        <row r="820">
          <cell r="A820">
            <v>0</v>
          </cell>
          <cell r="B820" t="str">
            <v>Materiales</v>
          </cell>
          <cell r="C820">
            <v>0</v>
          </cell>
          <cell r="D820">
            <v>0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A823">
            <v>0</v>
          </cell>
          <cell r="B823" t="str">
            <v>Shear Plate</v>
          </cell>
          <cell r="C823">
            <v>0</v>
          </cell>
          <cell r="D823">
            <v>0</v>
          </cell>
          <cell r="I823">
            <v>0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A825">
            <v>0</v>
          </cell>
          <cell r="B825" t="str">
            <v>Esparragos y Pernos:</v>
          </cell>
          <cell r="C825">
            <v>1</v>
          </cell>
          <cell r="D825">
            <v>0</v>
          </cell>
          <cell r="I825">
            <v>0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  <cell r="I826">
            <v>0</v>
          </cell>
        </row>
        <row r="827">
          <cell r="A827">
            <v>0</v>
          </cell>
          <cell r="B827" t="str">
            <v>Conexión Shear plate</v>
          </cell>
          <cell r="C827">
            <v>0</v>
          </cell>
          <cell r="D827">
            <v>0</v>
          </cell>
          <cell r="I827">
            <v>0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A829">
            <v>0</v>
          </cell>
          <cell r="B829" t="str">
            <v>Tornillería (para Vigas Secundarias)</v>
          </cell>
          <cell r="C829">
            <v>0</v>
          </cell>
          <cell r="D829">
            <v>0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A831">
            <v>0</v>
          </cell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A832">
            <v>0</v>
          </cell>
          <cell r="B832" t="str">
            <v>Conectores de Cortante</v>
          </cell>
          <cell r="C832">
            <v>0</v>
          </cell>
          <cell r="D832">
            <v>0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A834">
            <v>0</v>
          </cell>
          <cell r="B834" t="str">
            <v>Pinturas</v>
          </cell>
          <cell r="C834">
            <v>0</v>
          </cell>
          <cell r="D834">
            <v>0</v>
          </cell>
        </row>
        <row r="835">
          <cell r="A835">
            <v>0</v>
          </cell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A836">
            <v>0</v>
          </cell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A837">
            <v>0</v>
          </cell>
          <cell r="B837" t="str">
            <v>Grout</v>
          </cell>
          <cell r="C837">
            <v>0</v>
          </cell>
          <cell r="D837">
            <v>0</v>
          </cell>
        </row>
        <row r="838">
          <cell r="A838">
            <v>0</v>
          </cell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A839">
            <v>0</v>
          </cell>
          <cell r="B839" t="str">
            <v>Miscelaneos</v>
          </cell>
          <cell r="C839">
            <v>0</v>
          </cell>
          <cell r="D839">
            <v>0</v>
          </cell>
        </row>
        <row r="840">
          <cell r="A840">
            <v>0</v>
          </cell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A841">
            <v>0</v>
          </cell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A842">
            <v>0</v>
          </cell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A843">
            <v>0</v>
          </cell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A844">
            <v>0</v>
          </cell>
          <cell r="B844" t="str">
            <v>Mano de Obra</v>
          </cell>
          <cell r="C844">
            <v>0</v>
          </cell>
          <cell r="D844">
            <v>0</v>
          </cell>
        </row>
        <row r="845">
          <cell r="A845">
            <v>0</v>
          </cell>
          <cell r="B845" t="str">
            <v>Frabricación</v>
          </cell>
          <cell r="C845">
            <v>0</v>
          </cell>
          <cell r="D845">
            <v>0</v>
          </cell>
        </row>
        <row r="846">
          <cell r="A846">
            <v>0</v>
          </cell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A847">
            <v>0</v>
          </cell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A848">
            <v>0</v>
          </cell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A849">
            <v>0</v>
          </cell>
          <cell r="B849" t="str">
            <v>Pintura de Taller</v>
          </cell>
          <cell r="C849">
            <v>0</v>
          </cell>
          <cell r="D849">
            <v>0</v>
          </cell>
        </row>
        <row r="850">
          <cell r="A850">
            <v>0</v>
          </cell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A851">
            <v>0</v>
          </cell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A852">
            <v>0</v>
          </cell>
          <cell r="B852" t="str">
            <v>Servicios, Herramientas y Equipos</v>
          </cell>
          <cell r="C852">
            <v>0</v>
          </cell>
          <cell r="D852">
            <v>0</v>
          </cell>
        </row>
        <row r="853">
          <cell r="A853">
            <v>0</v>
          </cell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D854">
            <v>0</v>
          </cell>
          <cell r="E854" t="str">
            <v>Ud</v>
          </cell>
          <cell r="F854">
            <v>0</v>
          </cell>
          <cell r="G854">
            <v>67.15480284231117</v>
          </cell>
          <cell r="H854">
            <v>0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 t="str">
            <v>Caballeria - Cafeteria</v>
          </cell>
          <cell r="I856">
            <v>0</v>
          </cell>
        </row>
        <row r="857">
          <cell r="A857">
            <v>0</v>
          </cell>
          <cell r="B857" t="str">
            <v>Materiales</v>
          </cell>
          <cell r="C857">
            <v>0</v>
          </cell>
          <cell r="D857">
            <v>0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A860">
            <v>0</v>
          </cell>
          <cell r="B860" t="str">
            <v>Shear Plate</v>
          </cell>
          <cell r="C860">
            <v>0</v>
          </cell>
          <cell r="D860">
            <v>0</v>
          </cell>
          <cell r="I860">
            <v>0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A862">
            <v>0</v>
          </cell>
          <cell r="B862" t="str">
            <v>Esparragos y Pernos:</v>
          </cell>
          <cell r="C862">
            <v>1</v>
          </cell>
          <cell r="D862">
            <v>0</v>
          </cell>
          <cell r="I862">
            <v>0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  <cell r="I863">
            <v>0</v>
          </cell>
        </row>
        <row r="864">
          <cell r="A864">
            <v>0</v>
          </cell>
          <cell r="B864" t="str">
            <v>Conexión Shear plate</v>
          </cell>
          <cell r="C864">
            <v>0</v>
          </cell>
          <cell r="D864">
            <v>0</v>
          </cell>
          <cell r="I864">
            <v>0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A866">
            <v>0</v>
          </cell>
          <cell r="B866" t="str">
            <v>Tornillería (para Vigas Secundarias)</v>
          </cell>
          <cell r="C866">
            <v>0</v>
          </cell>
          <cell r="D866">
            <v>0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A868">
            <v>0</v>
          </cell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A869">
            <v>0</v>
          </cell>
          <cell r="B869" t="str">
            <v>Conectores de Cortante</v>
          </cell>
          <cell r="C869">
            <v>0</v>
          </cell>
          <cell r="D869">
            <v>0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A871">
            <v>0</v>
          </cell>
          <cell r="B871" t="str">
            <v>Pinturas</v>
          </cell>
          <cell r="C871">
            <v>0</v>
          </cell>
          <cell r="D871">
            <v>0</v>
          </cell>
        </row>
        <row r="872">
          <cell r="A872">
            <v>0</v>
          </cell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A873">
            <v>0</v>
          </cell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A874">
            <v>0</v>
          </cell>
          <cell r="B874" t="str">
            <v>Grout</v>
          </cell>
          <cell r="C874">
            <v>0</v>
          </cell>
          <cell r="D874">
            <v>0</v>
          </cell>
        </row>
        <row r="875">
          <cell r="A875">
            <v>0</v>
          </cell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A876">
            <v>0</v>
          </cell>
          <cell r="B876" t="str">
            <v>Miscelaneos</v>
          </cell>
          <cell r="C876">
            <v>0</v>
          </cell>
          <cell r="D876">
            <v>0</v>
          </cell>
        </row>
        <row r="877">
          <cell r="A877">
            <v>0</v>
          </cell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A878">
            <v>0</v>
          </cell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A879">
            <v>0</v>
          </cell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A880">
            <v>0</v>
          </cell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A881">
            <v>0</v>
          </cell>
          <cell r="B881" t="str">
            <v>Mano de Obra</v>
          </cell>
          <cell r="C881">
            <v>0</v>
          </cell>
          <cell r="D881">
            <v>0</v>
          </cell>
        </row>
        <row r="882">
          <cell r="A882">
            <v>0</v>
          </cell>
          <cell r="B882" t="str">
            <v>Frabricación</v>
          </cell>
          <cell r="C882">
            <v>0</v>
          </cell>
          <cell r="D882">
            <v>0</v>
          </cell>
        </row>
        <row r="883">
          <cell r="A883">
            <v>0</v>
          </cell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A884">
            <v>0</v>
          </cell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A885">
            <v>0</v>
          </cell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A886">
            <v>0</v>
          </cell>
          <cell r="B886" t="str">
            <v>Pintura de Taller</v>
          </cell>
          <cell r="C886">
            <v>0</v>
          </cell>
          <cell r="D886">
            <v>0</v>
          </cell>
        </row>
        <row r="887">
          <cell r="A887">
            <v>0</v>
          </cell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A888">
            <v>0</v>
          </cell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A889">
            <v>0</v>
          </cell>
          <cell r="B889" t="str">
            <v>Servicios, Herramientas y Equipos</v>
          </cell>
          <cell r="C889">
            <v>0</v>
          </cell>
          <cell r="D889">
            <v>0</v>
          </cell>
        </row>
        <row r="890">
          <cell r="A890">
            <v>0</v>
          </cell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D891">
            <v>0</v>
          </cell>
          <cell r="E891" t="str">
            <v>Ud</v>
          </cell>
          <cell r="F891">
            <v>0</v>
          </cell>
          <cell r="G891">
            <v>87.509161837795659</v>
          </cell>
          <cell r="H891">
            <v>0</v>
          </cell>
          <cell r="I891">
            <v>7065.52</v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A895">
            <v>0</v>
          </cell>
          <cell r="B895" t="str">
            <v>Cubierta con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</row>
        <row r="896">
          <cell r="A896">
            <v>0</v>
          </cell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  <cell r="I896">
            <v>0</v>
          </cell>
        </row>
        <row r="897">
          <cell r="A897">
            <v>0</v>
          </cell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  <cell r="I897">
            <v>0</v>
          </cell>
        </row>
        <row r="898">
          <cell r="A898">
            <v>0</v>
          </cell>
          <cell r="B898" t="str">
            <v>Placa Anclaje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</row>
        <row r="899">
          <cell r="A899">
            <v>0</v>
          </cell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  <cell r="I899">
            <v>0</v>
          </cell>
        </row>
        <row r="900">
          <cell r="A900" t="str">
            <v>c)</v>
          </cell>
          <cell r="B900" t="str">
            <v>Operación Instalación: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</row>
        <row r="901">
          <cell r="A901">
            <v>0</v>
          </cell>
          <cell r="B901" t="str">
            <v>Izaje: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A902">
            <v>0</v>
          </cell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  <cell r="I902">
            <v>0</v>
          </cell>
        </row>
        <row r="903">
          <cell r="A903">
            <v>0</v>
          </cell>
          <cell r="B903" t="str">
            <v>Tornillería: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A904">
            <v>0</v>
          </cell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  <cell r="I904">
            <v>0</v>
          </cell>
        </row>
        <row r="905">
          <cell r="A905">
            <v>0</v>
          </cell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  <cell r="I905">
            <v>0</v>
          </cell>
        </row>
        <row r="906">
          <cell r="A906">
            <v>0</v>
          </cell>
          <cell r="B906" t="str">
            <v>Servicios, Herramientas y Equipos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A907">
            <v>0</v>
          </cell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  <cell r="I907">
            <v>0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D908">
            <v>0</v>
          </cell>
          <cell r="E908" t="str">
            <v>m2</v>
          </cell>
          <cell r="F908">
            <v>0</v>
          </cell>
          <cell r="G908">
            <v>114.71321342578247</v>
          </cell>
          <cell r="H908">
            <v>0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A912">
            <v>0</v>
          </cell>
          <cell r="B912" t="str">
            <v>Tilla Tensora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A913">
            <v>0</v>
          </cell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  <cell r="I913">
            <v>0</v>
          </cell>
        </row>
        <row r="914">
          <cell r="A914">
            <v>0</v>
          </cell>
          <cell r="B914" t="str">
            <v>Placa Anclaje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A915">
            <v>0</v>
          </cell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</row>
        <row r="916">
          <cell r="A916">
            <v>0</v>
          </cell>
          <cell r="B916" t="str">
            <v>Espárragos, Tuercas, Contratuercas y Pernos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A917">
            <v>0</v>
          </cell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  <cell r="I917">
            <v>0</v>
          </cell>
        </row>
        <row r="918">
          <cell r="A918">
            <v>0</v>
          </cell>
          <cell r="B918" t="str">
            <v>Pintura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>
            <v>0</v>
          </cell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  <cell r="I919">
            <v>0</v>
          </cell>
        </row>
        <row r="920">
          <cell r="A920">
            <v>0</v>
          </cell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  <cell r="I920">
            <v>0</v>
          </cell>
        </row>
        <row r="921">
          <cell r="A921">
            <v>0</v>
          </cell>
          <cell r="B921" t="str">
            <v>Misceláneos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>
            <v>0</v>
          </cell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  <cell r="I922">
            <v>0</v>
          </cell>
        </row>
        <row r="923">
          <cell r="A923">
            <v>0</v>
          </cell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  <cell r="I923">
            <v>0</v>
          </cell>
        </row>
        <row r="924">
          <cell r="A924">
            <v>0</v>
          </cell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  <cell r="I924">
            <v>0</v>
          </cell>
        </row>
        <row r="925">
          <cell r="A925">
            <v>0</v>
          </cell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  <cell r="I925">
            <v>0</v>
          </cell>
        </row>
        <row r="926">
          <cell r="A926" t="str">
            <v>b)</v>
          </cell>
          <cell r="B926" t="str">
            <v>Fabricación: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>
            <v>0</v>
          </cell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  <cell r="I927">
            <v>0</v>
          </cell>
        </row>
        <row r="928">
          <cell r="A928">
            <v>0</v>
          </cell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  <cell r="I928">
            <v>0</v>
          </cell>
        </row>
        <row r="929">
          <cell r="A929">
            <v>0</v>
          </cell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  <cell r="I929">
            <v>0</v>
          </cell>
        </row>
        <row r="930">
          <cell r="A930" t="str">
            <v>c)</v>
          </cell>
          <cell r="B930" t="str">
            <v>Operación Instalación: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</row>
        <row r="931">
          <cell r="A931">
            <v>0</v>
          </cell>
          <cell r="B931" t="str">
            <v>Izaje: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A932">
            <v>0</v>
          </cell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  <cell r="I932">
            <v>0</v>
          </cell>
        </row>
        <row r="933">
          <cell r="A933">
            <v>0</v>
          </cell>
          <cell r="B933" t="str">
            <v>Tornillería: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0</v>
          </cell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  <cell r="I934">
            <v>0</v>
          </cell>
        </row>
        <row r="935">
          <cell r="A935">
            <v>0</v>
          </cell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  <cell r="I935">
            <v>0</v>
          </cell>
        </row>
        <row r="936">
          <cell r="A936">
            <v>0</v>
          </cell>
          <cell r="B936" t="str">
            <v>Pintura: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0</v>
          </cell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  <cell r="I937">
            <v>0</v>
          </cell>
        </row>
        <row r="938">
          <cell r="A938">
            <v>0</v>
          </cell>
          <cell r="B938" t="str">
            <v>Servicios, Herramientas y Equipos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0</v>
          </cell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  <cell r="I939">
            <v>0</v>
          </cell>
        </row>
        <row r="940">
          <cell r="A940">
            <v>0</v>
          </cell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  <cell r="I940">
            <v>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D941">
            <v>0</v>
          </cell>
          <cell r="E941" t="str">
            <v>Ud</v>
          </cell>
          <cell r="F941">
            <v>0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0</v>
          </cell>
          <cell r="B945" t="str">
            <v>Tilla Tensora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0</v>
          </cell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  <cell r="I946">
            <v>0</v>
          </cell>
        </row>
        <row r="947">
          <cell r="A947">
            <v>0</v>
          </cell>
          <cell r="B947" t="str">
            <v>Placa Anclaje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0</v>
          </cell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0</v>
          </cell>
          <cell r="B949" t="str">
            <v>Espárragos, Tuercas, Contratuercas y Pernos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0</v>
          </cell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  <cell r="I950">
            <v>0</v>
          </cell>
        </row>
        <row r="951">
          <cell r="A951">
            <v>0</v>
          </cell>
          <cell r="B951" t="str">
            <v>Pintura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>
            <v>0</v>
          </cell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  <cell r="I952">
            <v>0</v>
          </cell>
        </row>
        <row r="953">
          <cell r="A953">
            <v>0</v>
          </cell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  <cell r="I953">
            <v>0</v>
          </cell>
        </row>
        <row r="954">
          <cell r="A954">
            <v>0</v>
          </cell>
          <cell r="B954" t="str">
            <v>Misceláneos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A955">
            <v>0</v>
          </cell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  <cell r="I955">
            <v>0</v>
          </cell>
        </row>
        <row r="956">
          <cell r="A956">
            <v>0</v>
          </cell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  <cell r="I956">
            <v>0</v>
          </cell>
        </row>
        <row r="957">
          <cell r="A957">
            <v>0</v>
          </cell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  <cell r="I957">
            <v>0</v>
          </cell>
        </row>
        <row r="958">
          <cell r="A958">
            <v>0</v>
          </cell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  <cell r="I958">
            <v>0</v>
          </cell>
        </row>
        <row r="959">
          <cell r="A959" t="str">
            <v>b)</v>
          </cell>
          <cell r="B959" t="str">
            <v>Fabricación: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A960">
            <v>0</v>
          </cell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  <cell r="I960">
            <v>0</v>
          </cell>
        </row>
        <row r="961">
          <cell r="A961">
            <v>0</v>
          </cell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  <cell r="I961">
            <v>0</v>
          </cell>
        </row>
        <row r="962">
          <cell r="A962">
            <v>0</v>
          </cell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  <cell r="I962">
            <v>0</v>
          </cell>
        </row>
        <row r="963">
          <cell r="A963" t="str">
            <v>c)</v>
          </cell>
          <cell r="B963" t="str">
            <v>Operación Instalación: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</row>
        <row r="964">
          <cell r="A964">
            <v>0</v>
          </cell>
          <cell r="B964" t="str">
            <v>Izaje: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</row>
        <row r="965">
          <cell r="A965">
            <v>0</v>
          </cell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  <cell r="I965">
            <v>0</v>
          </cell>
        </row>
        <row r="966">
          <cell r="A966">
            <v>0</v>
          </cell>
          <cell r="B966" t="str">
            <v>Tornillería: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</row>
        <row r="967">
          <cell r="A967">
            <v>0</v>
          </cell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  <cell r="I967">
            <v>0</v>
          </cell>
        </row>
        <row r="968">
          <cell r="A968">
            <v>0</v>
          </cell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  <cell r="I968">
            <v>0</v>
          </cell>
        </row>
        <row r="969">
          <cell r="A969">
            <v>0</v>
          </cell>
          <cell r="B969" t="str">
            <v>Pintura: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</row>
        <row r="970">
          <cell r="A970">
            <v>0</v>
          </cell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  <cell r="I970">
            <v>0</v>
          </cell>
        </row>
        <row r="971">
          <cell r="A971">
            <v>0</v>
          </cell>
          <cell r="B971" t="str">
            <v>Servicios, Herramientas y Equipos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A972">
            <v>0</v>
          </cell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  <cell r="I972">
            <v>0</v>
          </cell>
        </row>
        <row r="973">
          <cell r="A973">
            <v>0</v>
          </cell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  <cell r="I973">
            <v>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D974">
            <v>0</v>
          </cell>
          <cell r="E974" t="str">
            <v>Ud</v>
          </cell>
          <cell r="F974">
            <v>0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</row>
        <row r="978">
          <cell r="A978">
            <v>0</v>
          </cell>
          <cell r="B978" t="str">
            <v xml:space="preserve">Correas en 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</row>
        <row r="979">
          <cell r="A979">
            <v>0</v>
          </cell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  <cell r="I979">
            <v>0</v>
          </cell>
        </row>
        <row r="980">
          <cell r="A980">
            <v>0</v>
          </cell>
          <cell r="B980" t="str">
            <v>Placa Anclaje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A981">
            <v>0</v>
          </cell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  <cell r="I981">
            <v>0</v>
          </cell>
        </row>
        <row r="982">
          <cell r="A982">
            <v>0</v>
          </cell>
          <cell r="B982" t="str">
            <v>Espárragos, Tuercas, Contratuercas y Pernos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0</v>
          </cell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  <cell r="I983">
            <v>0</v>
          </cell>
        </row>
        <row r="984">
          <cell r="A984">
            <v>0</v>
          </cell>
          <cell r="B984" t="str">
            <v>Pintura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</row>
        <row r="985">
          <cell r="A985">
            <v>0</v>
          </cell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  <cell r="I985">
            <v>0</v>
          </cell>
        </row>
        <row r="986">
          <cell r="A986">
            <v>0</v>
          </cell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  <cell r="I986">
            <v>0</v>
          </cell>
        </row>
        <row r="987">
          <cell r="A987">
            <v>0</v>
          </cell>
          <cell r="B987" t="str">
            <v>Misceláneos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A988">
            <v>0</v>
          </cell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  <cell r="I988">
            <v>0</v>
          </cell>
        </row>
        <row r="989">
          <cell r="A989">
            <v>0</v>
          </cell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  <cell r="I989">
            <v>0</v>
          </cell>
        </row>
        <row r="990">
          <cell r="A990">
            <v>0</v>
          </cell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  <cell r="I990">
            <v>0</v>
          </cell>
        </row>
        <row r="991">
          <cell r="A991">
            <v>0</v>
          </cell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  <cell r="I991">
            <v>0</v>
          </cell>
        </row>
        <row r="992">
          <cell r="A992" t="str">
            <v>b)</v>
          </cell>
          <cell r="B992" t="str">
            <v>Fabricación: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A993">
            <v>0</v>
          </cell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  <cell r="I993">
            <v>0</v>
          </cell>
        </row>
        <row r="994">
          <cell r="A994">
            <v>0</v>
          </cell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  <cell r="I994">
            <v>0</v>
          </cell>
        </row>
        <row r="995">
          <cell r="A995">
            <v>0</v>
          </cell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  <cell r="I995">
            <v>0</v>
          </cell>
        </row>
        <row r="996">
          <cell r="A996" t="str">
            <v>c)</v>
          </cell>
          <cell r="B996" t="str">
            <v>Operación Instalación: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</row>
        <row r="997">
          <cell r="A997">
            <v>0</v>
          </cell>
          <cell r="B997" t="str">
            <v>Izaje: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</row>
        <row r="998">
          <cell r="A998">
            <v>0</v>
          </cell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  <cell r="I998">
            <v>0</v>
          </cell>
        </row>
        <row r="999">
          <cell r="A999">
            <v>0</v>
          </cell>
          <cell r="B999" t="str">
            <v>Tornillería: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</row>
        <row r="1000">
          <cell r="A1000">
            <v>0</v>
          </cell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  <cell r="I1000">
            <v>0</v>
          </cell>
        </row>
        <row r="1001">
          <cell r="A1001">
            <v>0</v>
          </cell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  <cell r="I1001">
            <v>0</v>
          </cell>
        </row>
        <row r="1002">
          <cell r="A1002">
            <v>0</v>
          </cell>
          <cell r="B1002" t="str">
            <v>Pintura: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</row>
        <row r="1003">
          <cell r="A1003">
            <v>0</v>
          </cell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  <cell r="I1003">
            <v>0</v>
          </cell>
        </row>
        <row r="1004">
          <cell r="A1004">
            <v>0</v>
          </cell>
          <cell r="B1004" t="str">
            <v>Servicios, Herramientas y Equipos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</row>
        <row r="1005">
          <cell r="A1005">
            <v>0</v>
          </cell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  <cell r="I1005">
            <v>0</v>
          </cell>
        </row>
        <row r="1006">
          <cell r="A1006">
            <v>0</v>
          </cell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  <cell r="I1006">
            <v>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D1007">
            <v>0</v>
          </cell>
          <cell r="E1007" t="str">
            <v>Ud</v>
          </cell>
          <cell r="F1007">
            <v>0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</row>
        <row r="1010">
          <cell r="A1010">
            <v>0</v>
          </cell>
          <cell r="B1010" t="str">
            <v>Materiales</v>
          </cell>
          <cell r="C1010">
            <v>0</v>
          </cell>
          <cell r="D1010">
            <v>0</v>
          </cell>
        </row>
        <row r="1011">
          <cell r="A1011">
            <v>0</v>
          </cell>
          <cell r="B1011" t="str">
            <v>Mano de Obra</v>
          </cell>
          <cell r="C1011">
            <v>0</v>
          </cell>
          <cell r="D1011">
            <v>0</v>
          </cell>
        </row>
        <row r="1012">
          <cell r="A1012">
            <v>0</v>
          </cell>
          <cell r="B1012" t="str">
            <v>Izaje</v>
          </cell>
          <cell r="C1012">
            <v>0</v>
          </cell>
          <cell r="D1012">
            <v>0</v>
          </cell>
        </row>
        <row r="1013">
          <cell r="A1013">
            <v>0</v>
          </cell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A1014">
            <v>0</v>
          </cell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A1015">
            <v>0</v>
          </cell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A1016">
            <v>0</v>
          </cell>
          <cell r="B1016" t="str">
            <v>Operadores</v>
          </cell>
          <cell r="C1016">
            <v>0</v>
          </cell>
          <cell r="D1016">
            <v>0</v>
          </cell>
        </row>
        <row r="1017">
          <cell r="A1017">
            <v>0</v>
          </cell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A1018">
            <v>0</v>
          </cell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A1019">
            <v>0</v>
          </cell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A1020">
            <v>0</v>
          </cell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A1021">
            <v>0</v>
          </cell>
          <cell r="B1021" t="str">
            <v>Servicios, Herramientas y Equipos</v>
          </cell>
          <cell r="C1021">
            <v>0</v>
          </cell>
          <cell r="D1021">
            <v>0</v>
          </cell>
        </row>
        <row r="1022">
          <cell r="A1022">
            <v>0</v>
          </cell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A1023">
            <v>0</v>
          </cell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D1024">
            <v>0</v>
          </cell>
          <cell r="E1024" t="str">
            <v>Sem</v>
          </cell>
          <cell r="F1024">
            <v>0</v>
          </cell>
          <cell r="G1024">
            <v>0</v>
          </cell>
          <cell r="H1024">
            <v>0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</row>
        <row r="1028">
          <cell r="A1028">
            <v>0</v>
          </cell>
          <cell r="B1028" t="str">
            <v>Servicios, Herramientas y Equipos</v>
          </cell>
          <cell r="C1028">
            <v>0</v>
          </cell>
          <cell r="D1028">
            <v>0</v>
          </cell>
        </row>
        <row r="1029">
          <cell r="A1029">
            <v>0</v>
          </cell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A1030">
            <v>0</v>
          </cell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D1031">
            <v>0</v>
          </cell>
          <cell r="E1031" t="str">
            <v>Ud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str">
            <v>Terminal</v>
          </cell>
          <cell r="I1033">
            <v>0</v>
          </cell>
        </row>
        <row r="1034">
          <cell r="A1034">
            <v>0</v>
          </cell>
          <cell r="B1034" t="str">
            <v>Materiales</v>
          </cell>
          <cell r="C1034">
            <v>0</v>
          </cell>
          <cell r="D1034">
            <v>0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A1046">
            <v>0</v>
          </cell>
          <cell r="B1046" t="str">
            <v>Conexión  Plate</v>
          </cell>
          <cell r="C1046">
            <v>0</v>
          </cell>
          <cell r="D1046">
            <v>0</v>
          </cell>
          <cell r="I1046">
            <v>0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A1051">
            <v>0</v>
          </cell>
          <cell r="B1051" t="str">
            <v>Casquillos</v>
          </cell>
          <cell r="C1051">
            <v>0</v>
          </cell>
          <cell r="D1051">
            <v>0</v>
          </cell>
          <cell r="I1051">
            <v>0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A1054">
            <v>0</v>
          </cell>
          <cell r="B1054" t="str">
            <v>Correa</v>
          </cell>
          <cell r="C1054">
            <v>22.4</v>
          </cell>
          <cell r="D1054">
            <v>0</v>
          </cell>
          <cell r="I1054">
            <v>0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A1056">
            <v>0</v>
          </cell>
          <cell r="B1056" t="str">
            <v>Conexión  Plate</v>
          </cell>
          <cell r="C1056">
            <v>22.4</v>
          </cell>
          <cell r="D1056">
            <v>0</v>
          </cell>
          <cell r="I1056">
            <v>0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A1059">
            <v>0</v>
          </cell>
          <cell r="B1059" t="str">
            <v>Casquillos</v>
          </cell>
          <cell r="C1059">
            <v>0</v>
          </cell>
          <cell r="D1059">
            <v>0</v>
          </cell>
          <cell r="I1059">
            <v>0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A1062">
            <v>0</v>
          </cell>
          <cell r="B1062" t="str">
            <v>Cubierta</v>
          </cell>
          <cell r="C1062">
            <v>0</v>
          </cell>
          <cell r="D1062">
            <v>0</v>
          </cell>
          <cell r="I1062">
            <v>0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A1065">
            <v>0</v>
          </cell>
          <cell r="B1065" t="str">
            <v>Mano de Obra</v>
          </cell>
          <cell r="C1065">
            <v>0</v>
          </cell>
          <cell r="D1065">
            <v>0</v>
          </cell>
        </row>
        <row r="1066">
          <cell r="A1066">
            <v>0</v>
          </cell>
          <cell r="B1066" t="str">
            <v>Frabricación</v>
          </cell>
          <cell r="C1066">
            <v>0</v>
          </cell>
          <cell r="D1066">
            <v>0</v>
          </cell>
        </row>
        <row r="1067">
          <cell r="A1067">
            <v>0</v>
          </cell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A1068">
            <v>0</v>
          </cell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A1069">
            <v>0</v>
          </cell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A1070">
            <v>0</v>
          </cell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A1071">
            <v>0</v>
          </cell>
          <cell r="B1071" t="str">
            <v>Pintura de Taller</v>
          </cell>
          <cell r="C1071">
            <v>0</v>
          </cell>
          <cell r="D1071">
            <v>0</v>
          </cell>
        </row>
        <row r="1072">
          <cell r="A1072">
            <v>0</v>
          </cell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A1073">
            <v>0</v>
          </cell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A1074">
            <v>0</v>
          </cell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A1075">
            <v>0</v>
          </cell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A1076">
            <v>0</v>
          </cell>
          <cell r="B1076" t="str">
            <v>Servicios, Herramientas y Equipos</v>
          </cell>
          <cell r="C1076">
            <v>0</v>
          </cell>
          <cell r="D1076">
            <v>0</v>
          </cell>
        </row>
        <row r="1077">
          <cell r="A1077">
            <v>0</v>
          </cell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D1078">
            <v>0</v>
          </cell>
          <cell r="E1078" t="str">
            <v>m2</v>
          </cell>
          <cell r="F1078">
            <v>0</v>
          </cell>
          <cell r="G1078">
            <v>363.46900630212667</v>
          </cell>
          <cell r="H1078">
            <v>0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 t="str">
            <v>Caballeria - Cafeteria</v>
          </cell>
        </row>
        <row r="1081">
          <cell r="A1081">
            <v>0</v>
          </cell>
          <cell r="B1081" t="str">
            <v>Materiales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</row>
        <row r="1082">
          <cell r="A1082">
            <v>0</v>
          </cell>
          <cell r="B1082" t="str">
            <v>Hormigones Industriales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</row>
        <row r="1083">
          <cell r="A1083">
            <v>0</v>
          </cell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  <cell r="I1083">
            <v>0</v>
          </cell>
        </row>
        <row r="1084">
          <cell r="A1084">
            <v>0</v>
          </cell>
          <cell r="B1084" t="str">
            <v>Aceros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0</v>
          </cell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  <cell r="I1085">
            <v>0</v>
          </cell>
        </row>
        <row r="1086">
          <cell r="A1086">
            <v>0</v>
          </cell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  <cell r="I1086">
            <v>0</v>
          </cell>
        </row>
        <row r="1087">
          <cell r="A1087">
            <v>0</v>
          </cell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  <cell r="I1087">
            <v>0</v>
          </cell>
        </row>
        <row r="1088">
          <cell r="A1088">
            <v>0</v>
          </cell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  <cell r="I1088">
            <v>0</v>
          </cell>
        </row>
        <row r="1089">
          <cell r="A1089">
            <v>0</v>
          </cell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  <cell r="I1089">
            <v>0</v>
          </cell>
        </row>
        <row r="1090">
          <cell r="A1090">
            <v>0</v>
          </cell>
          <cell r="B1090" t="str">
            <v>Acero ø1/2''</v>
          </cell>
          <cell r="C1090">
            <v>0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  <cell r="I1090">
            <v>0</v>
          </cell>
        </row>
        <row r="1091">
          <cell r="A1091">
            <v>0</v>
          </cell>
          <cell r="B1091" t="str">
            <v>Acero ø3/4''</v>
          </cell>
          <cell r="C1091">
            <v>0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  <cell r="I1091">
            <v>0</v>
          </cell>
        </row>
        <row r="1092">
          <cell r="A1092">
            <v>0</v>
          </cell>
          <cell r="B1092" t="str">
            <v>Acero ø1''</v>
          </cell>
          <cell r="C1092">
            <v>0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  <cell r="I1092">
            <v>0</v>
          </cell>
        </row>
        <row r="1093">
          <cell r="A1093">
            <v>0</v>
          </cell>
          <cell r="B1093" t="str">
            <v>Misceláneos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</row>
        <row r="1094">
          <cell r="A1094">
            <v>0</v>
          </cell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  <cell r="I1094">
            <v>0</v>
          </cell>
        </row>
        <row r="1095">
          <cell r="A1095">
            <v>0</v>
          </cell>
          <cell r="B1095" t="str">
            <v>Mano de Obra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</row>
        <row r="1096">
          <cell r="A1096">
            <v>0</v>
          </cell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  <cell r="I1096">
            <v>0</v>
          </cell>
        </row>
        <row r="1097">
          <cell r="A1097">
            <v>0</v>
          </cell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  <cell r="I1097">
            <v>0</v>
          </cell>
        </row>
        <row r="1098">
          <cell r="A1098">
            <v>0</v>
          </cell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  <cell r="I1098">
            <v>0</v>
          </cell>
        </row>
        <row r="1099">
          <cell r="A1099">
            <v>0</v>
          </cell>
          <cell r="B1099" t="str">
            <v>Servicios, Herramientas y Equipos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</row>
        <row r="1100">
          <cell r="A1100">
            <v>0</v>
          </cell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  <cell r="I1100">
            <v>0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D1101">
            <v>0</v>
          </cell>
          <cell r="E1101" t="str">
            <v>m2</v>
          </cell>
          <cell r="F1101">
            <v>0</v>
          </cell>
          <cell r="G1101">
            <v>229.8316389971543</v>
          </cell>
          <cell r="H1101">
            <v>0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A2">
            <v>0</v>
          </cell>
          <cell r="D2" t="str">
            <v>Agregados</v>
          </cell>
          <cell r="F2">
            <v>0</v>
          </cell>
          <cell r="G2">
            <v>0</v>
          </cell>
          <cell r="H2">
            <v>0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0</v>
          </cell>
          <cell r="D26" t="str">
            <v>Aditivos para Hormigón y Mortero</v>
          </cell>
          <cell r="F26">
            <v>0</v>
          </cell>
          <cell r="G26">
            <v>0</v>
          </cell>
          <cell r="H26">
            <v>0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0</v>
          </cell>
          <cell r="D30" t="str">
            <v>Hormigón Industrial</v>
          </cell>
          <cell r="F30">
            <v>0</v>
          </cell>
          <cell r="G30">
            <v>0</v>
          </cell>
          <cell r="H30">
            <v>0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A36">
            <v>0</v>
          </cell>
          <cell r="D36" t="str">
            <v>Bloques de Hormigón</v>
          </cell>
          <cell r="F36">
            <v>0</v>
          </cell>
          <cell r="G36">
            <v>0</v>
          </cell>
          <cell r="H36">
            <v>0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A42">
            <v>0</v>
          </cell>
          <cell r="D42" t="str">
            <v>Aceros</v>
          </cell>
          <cell r="F42">
            <v>0</v>
          </cell>
          <cell r="G42">
            <v>0</v>
          </cell>
          <cell r="H42">
            <v>0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A131">
            <v>0</v>
          </cell>
          <cell r="D131" t="str">
            <v>Perfiles Glavanizados</v>
          </cell>
          <cell r="F131">
            <v>0</v>
          </cell>
          <cell r="G131">
            <v>0</v>
          </cell>
          <cell r="H131">
            <v>0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A133">
            <v>0</v>
          </cell>
          <cell r="D133" t="str">
            <v>Sistemas de Fijación y Tornillería</v>
          </cell>
          <cell r="F133">
            <v>0</v>
          </cell>
          <cell r="G133">
            <v>0</v>
          </cell>
          <cell r="H133">
            <v>0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A184">
            <v>0</v>
          </cell>
          <cell r="D184" t="str">
            <v>Combustibles y Lubricantes</v>
          </cell>
          <cell r="F184">
            <v>0</v>
          </cell>
          <cell r="G184">
            <v>0</v>
          </cell>
          <cell r="H184">
            <v>0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A191">
            <v>0</v>
          </cell>
          <cell r="D191" t="str">
            <v>Equipos Pesados</v>
          </cell>
          <cell r="F191">
            <v>0</v>
          </cell>
          <cell r="G191">
            <v>0</v>
          </cell>
          <cell r="H191">
            <v>0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  <cell r="H220">
            <v>0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A222">
            <v>0</v>
          </cell>
          <cell r="D222" t="str">
            <v>Malla Ciclónica</v>
          </cell>
          <cell r="F222">
            <v>0</v>
          </cell>
          <cell r="G222">
            <v>0</v>
          </cell>
          <cell r="H222">
            <v>0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A238">
            <v>0</v>
          </cell>
          <cell r="D238" t="str">
            <v>Herramientas, Equipos y Servicios</v>
          </cell>
          <cell r="F238">
            <v>0</v>
          </cell>
          <cell r="G238">
            <v>0</v>
          </cell>
          <cell r="H238">
            <v>0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A259">
            <v>0</v>
          </cell>
          <cell r="D259" t="str">
            <v>Cubiertas</v>
          </cell>
          <cell r="F259">
            <v>0</v>
          </cell>
          <cell r="G259">
            <v>0</v>
          </cell>
          <cell r="H259">
            <v>0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A275">
            <v>0</v>
          </cell>
          <cell r="D275" t="str">
            <v>Pinturas</v>
          </cell>
          <cell r="F275">
            <v>0</v>
          </cell>
          <cell r="G275">
            <v>0</v>
          </cell>
          <cell r="H275">
            <v>0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A291">
            <v>0</v>
          </cell>
          <cell r="D291" t="str">
            <v>Madera, Encofrado y Desencofrado</v>
          </cell>
          <cell r="F291">
            <v>0</v>
          </cell>
          <cell r="G291">
            <v>0</v>
          </cell>
          <cell r="H291">
            <v>0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nalisis"/>
      <sheetName val="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>
        <row r="32">
          <cell r="J32">
            <v>120</v>
          </cell>
        </row>
      </sheetData>
      <sheetData sheetId="29">
        <row r="13">
          <cell r="O13">
            <v>50</v>
          </cell>
        </row>
      </sheetData>
      <sheetData sheetId="30"/>
      <sheetData sheetId="31"/>
      <sheetData sheetId="32"/>
      <sheetData sheetId="33"/>
      <sheetData sheetId="34">
        <row r="70">
          <cell r="D70">
            <v>3526.3227562500001</v>
          </cell>
        </row>
      </sheetData>
      <sheetData sheetId="35">
        <row r="6">
          <cell r="D6">
            <v>820.26717298649987</v>
          </cell>
        </row>
      </sheetData>
      <sheetData sheetId="36"/>
      <sheetData sheetId="3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INSU"/>
      <sheetName val="MO"/>
      <sheetName val="Personalizar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Insumos"/>
      <sheetName val="Análisis de Preci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>
        <row r="3">
          <cell r="G3">
            <v>212.68726395300044</v>
          </cell>
        </row>
      </sheetData>
      <sheetData sheetId="23"/>
      <sheetData sheetId="24">
        <row r="23">
          <cell r="G23">
            <v>1.3036438662750036</v>
          </cell>
        </row>
      </sheetData>
      <sheetData sheetId="25"/>
      <sheetData sheetId="26"/>
      <sheetData sheetId="2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Trabajos Generale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Cargas Sociales"/>
      <sheetName val="Analisis Unit. "/>
      <sheetName val="Analisis Unitarios"/>
      <sheetName val="Tarifas de Alquiler de Equipo"/>
      <sheetName val="ANALISIS HORMIGON ARMADO"/>
      <sheetName val="Programa_de_Trabajo"/>
      <sheetName val="Uso_de_Equipos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  <sheetName val="MATERIALES LISTADO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>
        <row r="20">
          <cell r="J20">
            <v>125</v>
          </cell>
        </row>
      </sheetData>
      <sheetData sheetId="45">
        <row r="38">
          <cell r="O38">
            <v>6.5</v>
          </cell>
        </row>
      </sheetData>
      <sheetData sheetId="46"/>
      <sheetData sheetId="47"/>
      <sheetData sheetId="48"/>
      <sheetData sheetId="49"/>
      <sheetData sheetId="50">
        <row r="53">
          <cell r="D53">
            <v>2640.8667724999996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">
          <cell r="J20">
            <v>125</v>
          </cell>
        </row>
      </sheetData>
      <sheetData sheetId="75">
        <row r="38">
          <cell r="O38">
            <v>6.5</v>
          </cell>
        </row>
      </sheetData>
      <sheetData sheetId="76"/>
      <sheetData sheetId="77"/>
      <sheetData sheetId="78"/>
      <sheetData sheetId="79"/>
      <sheetData sheetId="80">
        <row r="53">
          <cell r="D53">
            <v>2640.8667724999996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20">
          <cell r="J20">
            <v>125</v>
          </cell>
        </row>
      </sheetData>
      <sheetData sheetId="105">
        <row r="38">
          <cell r="O38">
            <v>6.5</v>
          </cell>
        </row>
      </sheetData>
      <sheetData sheetId="106"/>
      <sheetData sheetId="107"/>
      <sheetData sheetId="108"/>
      <sheetData sheetId="109"/>
      <sheetData sheetId="110">
        <row r="53">
          <cell r="D53">
            <v>2640.8667724999996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20">
          <cell r="J20">
            <v>125</v>
          </cell>
        </row>
      </sheetData>
      <sheetData sheetId="135">
        <row r="38">
          <cell r="O38">
            <v>6.5</v>
          </cell>
        </row>
      </sheetData>
      <sheetData sheetId="136"/>
      <sheetData sheetId="137"/>
      <sheetData sheetId="138"/>
      <sheetData sheetId="139"/>
      <sheetData sheetId="140">
        <row r="53">
          <cell r="D53">
            <v>2640.8667724999996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Insumos materiales"/>
      <sheetName val="Costos 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BASICA EL MA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  <sheetName val="ANALISIS_ALUZINC"/>
      <sheetName val="ANALISIS_ACERO"/>
      <sheetName val="qqVgas"/>
      <sheetName val="Cotz."/>
      <sheetName val="Analisis Unitarios"/>
      <sheetName val="Análisis"/>
      <sheetName val="ANALISIS_ALUZINC1"/>
      <sheetName val="ANALISIS_ACERO1"/>
      <sheetName val="ANALISIS_ALUZINC2"/>
      <sheetName val="ANALISIS_ACERO2"/>
      <sheetName val="Cotz_"/>
      <sheetName val="ANALISIS_ALUZINC3"/>
      <sheetName val="ANALISIS_ACERO3"/>
      <sheetName val="Cotz_1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B1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Analisis"/>
      <sheetName val="Precios_y_MO"/>
      <sheetName val="Flujo_de_Caja"/>
      <sheetName val="analisis_uni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  <sheetName val="V.Tierras A"/>
      <sheetName val="analisis unitari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  <sheetName val="Presu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MOJornal"/>
      <sheetName val="Estructura Metalic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>
        <row r="391">
          <cell r="F391">
            <v>14781.061545997285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>
        <row r="126">
          <cell r="C126">
            <v>55</v>
          </cell>
        </row>
      </sheetData>
      <sheetData sheetId="54">
        <row r="39">
          <cell r="D39">
            <v>4.37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1512">
          <cell r="G1512">
            <v>3526.1216021874998</v>
          </cell>
        </row>
      </sheetData>
      <sheetData sheetId="71"/>
      <sheetData sheetId="72"/>
      <sheetData sheetId="73"/>
      <sheetData sheetId="74"/>
      <sheetData sheetId="75">
        <row r="391">
          <cell r="F391">
            <v>14781.061545997285</v>
          </cell>
        </row>
      </sheetData>
      <sheetData sheetId="76"/>
      <sheetData sheetId="77"/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mov. tier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CUADRANTE C"/>
      <sheetName val="APU Hormigón Armado CC"/>
      <sheetName val="Flujo CUADRANTE C (Agresivo)"/>
      <sheetName val="Flujo CUADRANTE C (Regular)"/>
      <sheetName val="Presupuesto OFICINAS ADMIN"/>
      <sheetName val="APU Hormigón Armado O. ADMIN"/>
      <sheetName val="Flujo OFICINAS (Agresivo)"/>
      <sheetName val="Flujo OFICINAS (Regular)"/>
      <sheetName val="Analisis Comunes"/>
      <sheetName val="Auxiliares"/>
      <sheetName val="Recursos"/>
      <sheetName val="Flujo OFICINAS (Regular) (2)"/>
      <sheetName val="Flujo CUADRANTE C (Regular)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Código</v>
          </cell>
          <cell r="B5" t="str">
            <v>Nat</v>
          </cell>
          <cell r="C5" t="str">
            <v>Resumen</v>
          </cell>
          <cell r="D5" t="str">
            <v>CanPres</v>
          </cell>
          <cell r="E5" t="str">
            <v>Ud</v>
          </cell>
          <cell r="F5" t="str">
            <v>Precio s/Itbis</v>
          </cell>
          <cell r="G5" t="str">
            <v>Subtotal s/Itbis</v>
          </cell>
        </row>
        <row r="6">
          <cell r="C6" t="str">
            <v>MANO DE OBRA:</v>
          </cell>
        </row>
        <row r="7">
          <cell r="A7" t="str">
            <v>H0330306</v>
          </cell>
          <cell r="B7" t="str">
            <v>Mano de obra</v>
          </cell>
          <cell r="C7" t="str">
            <v>M.O. Alb careteo/fraguache</v>
          </cell>
          <cell r="D7">
            <v>1</v>
          </cell>
          <cell r="E7" t="str">
            <v>m²</v>
          </cell>
          <cell r="F7">
            <v>20</v>
          </cell>
          <cell r="G7">
            <v>20</v>
          </cell>
        </row>
        <row r="8">
          <cell r="A8" t="str">
            <v>H0335351</v>
          </cell>
          <cell r="B8" t="str">
            <v>Mano de obra</v>
          </cell>
          <cell r="C8" t="str">
            <v>M.O. Alb Fino Techo Plano e=5cm</v>
          </cell>
          <cell r="D8">
            <v>1</v>
          </cell>
          <cell r="E8" t="str">
            <v>m²</v>
          </cell>
          <cell r="F8">
            <v>150</v>
          </cell>
          <cell r="G8">
            <v>150</v>
          </cell>
        </row>
        <row r="9">
          <cell r="A9" t="str">
            <v>H0335353</v>
          </cell>
          <cell r="B9" t="str">
            <v>Mano de obra</v>
          </cell>
          <cell r="C9" t="str">
            <v>M.O. Alb zabaleta</v>
          </cell>
          <cell r="D9">
            <v>1</v>
          </cell>
          <cell r="E9" t="str">
            <v>m</v>
          </cell>
          <cell r="F9">
            <v>60</v>
          </cell>
          <cell r="G9">
            <v>60</v>
          </cell>
        </row>
        <row r="10">
          <cell r="A10" t="str">
            <v>H0320202</v>
          </cell>
          <cell r="B10" t="str">
            <v>Mano de obra</v>
          </cell>
          <cell r="C10" t="str">
            <v>M.O. Alb. Colocación bloques de 4" (Inc. Llenado y Acero)</v>
          </cell>
          <cell r="D10">
            <v>1</v>
          </cell>
          <cell r="E10" t="str">
            <v>u</v>
          </cell>
          <cell r="F10">
            <v>13.7</v>
          </cell>
          <cell r="G10">
            <v>13.7</v>
          </cell>
        </row>
        <row r="11">
          <cell r="A11" t="str">
            <v>H0320201</v>
          </cell>
          <cell r="B11" t="str">
            <v>Mano de obra</v>
          </cell>
          <cell r="C11" t="str">
            <v>M.O. Alb. Colocación Bloques de 6" (Inc. Llenado y Acero)</v>
          </cell>
          <cell r="D11">
            <v>1</v>
          </cell>
          <cell r="E11" t="str">
            <v>u</v>
          </cell>
          <cell r="F11">
            <v>15.7</v>
          </cell>
          <cell r="G11">
            <v>15.7</v>
          </cell>
        </row>
        <row r="12">
          <cell r="A12" t="str">
            <v>H0320204</v>
          </cell>
          <cell r="B12" t="str">
            <v>Mano de obra</v>
          </cell>
          <cell r="C12" t="str">
            <v>M.O. Alb. Colocación bloques de 8" (Inc. Llenado y Acero)</v>
          </cell>
          <cell r="D12">
            <v>1</v>
          </cell>
          <cell r="E12" t="str">
            <v>u</v>
          </cell>
          <cell r="F12">
            <v>16.149999999999999</v>
          </cell>
          <cell r="G12">
            <v>16.149999999999999</v>
          </cell>
        </row>
        <row r="13">
          <cell r="A13" t="str">
            <v>H0320214</v>
          </cell>
          <cell r="B13" t="str">
            <v>Mano de obra</v>
          </cell>
          <cell r="C13" t="str">
            <v>M.O. Alb. Construccion de Banco H.A.</v>
          </cell>
          <cell r="D13">
            <v>1</v>
          </cell>
          <cell r="E13" t="str">
            <v>m</v>
          </cell>
          <cell r="F13">
            <v>2500</v>
          </cell>
          <cell r="G13">
            <v>2500</v>
          </cell>
        </row>
        <row r="14">
          <cell r="A14" t="str">
            <v>H0105050</v>
          </cell>
          <cell r="B14" t="str">
            <v>Mano de obra</v>
          </cell>
          <cell r="C14" t="str">
            <v>M.O. Albañil de 1ra (op1)</v>
          </cell>
          <cell r="D14">
            <v>1</v>
          </cell>
          <cell r="E14" t="str">
            <v>d</v>
          </cell>
          <cell r="F14">
            <v>1569</v>
          </cell>
          <cell r="G14">
            <v>1569</v>
          </cell>
        </row>
        <row r="15">
          <cell r="A15" t="str">
            <v>H0402103</v>
          </cell>
          <cell r="B15" t="str">
            <v>Mano de obra</v>
          </cell>
          <cell r="C15" t="str">
            <v>M.O. Andamios p/ Envarillado Muros</v>
          </cell>
          <cell r="D15">
            <v>1</v>
          </cell>
          <cell r="E15" t="str">
            <v>m²</v>
          </cell>
          <cell r="F15">
            <v>0</v>
          </cell>
          <cell r="G15">
            <v>0</v>
          </cell>
        </row>
        <row r="16">
          <cell r="A16" t="str">
            <v>H1215533</v>
          </cell>
          <cell r="B16" t="str">
            <v>Mano de obra</v>
          </cell>
          <cell r="C16" t="str">
            <v>M.O. Aplicacion de Tamoseal (hand brush)</v>
          </cell>
          <cell r="D16">
            <v>1</v>
          </cell>
          <cell r="E16" t="str">
            <v>m²</v>
          </cell>
          <cell r="F16">
            <v>20</v>
          </cell>
          <cell r="G16">
            <v>20</v>
          </cell>
        </row>
        <row r="17">
          <cell r="A17" t="str">
            <v>H0605054</v>
          </cell>
          <cell r="B17" t="str">
            <v>Mano de obra</v>
          </cell>
          <cell r="C17" t="str">
            <v>M.O. Aplicación Pintura de Mantenimiento, 2 Manos</v>
          </cell>
          <cell r="D17">
            <v>1</v>
          </cell>
          <cell r="E17" t="str">
            <v>m²</v>
          </cell>
          <cell r="F17">
            <v>18.41</v>
          </cell>
          <cell r="G17">
            <v>18.41</v>
          </cell>
        </row>
        <row r="18">
          <cell r="A18" t="str">
            <v>H0605053</v>
          </cell>
          <cell r="B18" t="str">
            <v>Mano de obra</v>
          </cell>
          <cell r="C18" t="str">
            <v>M.O. Aplicación Pintura en Muro, 2 Manos</v>
          </cell>
          <cell r="D18">
            <v>1</v>
          </cell>
          <cell r="E18" t="str">
            <v>m²</v>
          </cell>
          <cell r="F18">
            <v>18.41</v>
          </cell>
          <cell r="G18">
            <v>18.41</v>
          </cell>
        </row>
        <row r="19">
          <cell r="A19" t="str">
            <v>H0605091</v>
          </cell>
          <cell r="B19" t="str">
            <v>Mano de obra</v>
          </cell>
          <cell r="C19" t="str">
            <v>M.O. Aplicación Primer, incluye piedra y masilla</v>
          </cell>
          <cell r="D19">
            <v>1</v>
          </cell>
          <cell r="E19" t="str">
            <v>m²</v>
          </cell>
          <cell r="F19">
            <v>25.62</v>
          </cell>
          <cell r="G19">
            <v>25.62</v>
          </cell>
        </row>
        <row r="20">
          <cell r="A20" t="str">
            <v>HM000200</v>
          </cell>
          <cell r="B20" t="str">
            <v>Mano de obra</v>
          </cell>
          <cell r="C20" t="str">
            <v>M.O. Aplicacion Thorobond</v>
          </cell>
          <cell r="D20">
            <v>1</v>
          </cell>
          <cell r="E20" t="str">
            <v>m²</v>
          </cell>
          <cell r="F20">
            <v>20</v>
          </cell>
          <cell r="G20">
            <v>20</v>
          </cell>
        </row>
        <row r="21">
          <cell r="A21" t="str">
            <v>H0105058</v>
          </cell>
          <cell r="B21" t="str">
            <v>Mano de obra</v>
          </cell>
          <cell r="C21" t="str">
            <v>M.O. Ayudante compatador</v>
          </cell>
          <cell r="D21">
            <v>1</v>
          </cell>
          <cell r="E21" t="str">
            <v>d</v>
          </cell>
          <cell r="F21">
            <v>650.54999999999995</v>
          </cell>
          <cell r="G21">
            <v>650.54999999999995</v>
          </cell>
        </row>
        <row r="22">
          <cell r="A22" t="str">
            <v>H0105056</v>
          </cell>
          <cell r="B22" t="str">
            <v>Mano de obra</v>
          </cell>
          <cell r="C22" t="str">
            <v>M.O. Ayudante o Peon</v>
          </cell>
          <cell r="D22">
            <v>1</v>
          </cell>
          <cell r="E22" t="str">
            <v>d</v>
          </cell>
          <cell r="F22">
            <v>650.54999999999995</v>
          </cell>
          <cell r="G22">
            <v>650.54999999999995</v>
          </cell>
        </row>
        <row r="23">
          <cell r="A23" t="str">
            <v>H0330310</v>
          </cell>
          <cell r="B23" t="str">
            <v>Mano de obra</v>
          </cell>
          <cell r="C23" t="str">
            <v>M.O. Cantos en general</v>
          </cell>
          <cell r="D23">
            <v>1</v>
          </cell>
          <cell r="E23" t="str">
            <v>m</v>
          </cell>
          <cell r="F23">
            <v>45</v>
          </cell>
          <cell r="G23">
            <v>45</v>
          </cell>
        </row>
        <row r="24">
          <cell r="A24" t="str">
            <v>H0105060</v>
          </cell>
          <cell r="B24" t="str">
            <v>Mano de obra</v>
          </cell>
          <cell r="C24" t="str">
            <v>M.O. Carpintero de 2da S.</v>
          </cell>
          <cell r="D24">
            <v>1</v>
          </cell>
          <cell r="E24" t="str">
            <v>d</v>
          </cell>
          <cell r="F24">
            <v>1255</v>
          </cell>
          <cell r="G24">
            <v>1255</v>
          </cell>
        </row>
        <row r="25">
          <cell r="A25" t="str">
            <v>H0402101</v>
          </cell>
          <cell r="B25" t="str">
            <v>Mano de obra</v>
          </cell>
          <cell r="C25" t="str">
            <v>M.O. Cepo p/ Envarillado Columnas</v>
          </cell>
          <cell r="D25">
            <v>1</v>
          </cell>
          <cell r="E25" t="str">
            <v>u</v>
          </cell>
          <cell r="F25">
            <v>2300</v>
          </cell>
          <cell r="G25">
            <v>2300</v>
          </cell>
        </row>
        <row r="26">
          <cell r="A26" t="str">
            <v>H0340409</v>
          </cell>
          <cell r="B26" t="str">
            <v>Mano de obra</v>
          </cell>
          <cell r="C26" t="str">
            <v>M.O. Col. Piso Porcelanato Imp</v>
          </cell>
          <cell r="D26">
            <v>1</v>
          </cell>
          <cell r="E26" t="str">
            <v>m²</v>
          </cell>
          <cell r="F26">
            <v>175</v>
          </cell>
          <cell r="G26">
            <v>175</v>
          </cell>
        </row>
        <row r="27">
          <cell r="A27" t="str">
            <v>H0340410</v>
          </cell>
          <cell r="B27" t="str">
            <v>Mano de obra</v>
          </cell>
          <cell r="C27" t="str">
            <v>M.O. Col. Zocalo Porcelanato/Marmol</v>
          </cell>
          <cell r="D27">
            <v>1</v>
          </cell>
          <cell r="E27" t="str">
            <v>m</v>
          </cell>
          <cell r="F27">
            <v>95</v>
          </cell>
          <cell r="G27">
            <v>95</v>
          </cell>
        </row>
        <row r="28">
          <cell r="A28" t="str">
            <v>H0340404</v>
          </cell>
          <cell r="B28" t="str">
            <v>Mano de obra</v>
          </cell>
          <cell r="C28" t="str">
            <v>M.O. Alb. Col. Revest Cerámica Importada</v>
          </cell>
          <cell r="D28">
            <v>1</v>
          </cell>
          <cell r="E28" t="str">
            <v>m²</v>
          </cell>
          <cell r="F28">
            <v>275</v>
          </cell>
          <cell r="G28">
            <v>275</v>
          </cell>
        </row>
        <row r="29">
          <cell r="A29" t="str">
            <v>H0345445</v>
          </cell>
          <cell r="B29" t="str">
            <v>Mano de obra</v>
          </cell>
          <cell r="C29" t="str">
            <v>M.O. Formación y Revest  Escalón H+C</v>
          </cell>
          <cell r="D29">
            <v>1</v>
          </cell>
          <cell r="E29" t="str">
            <v>m</v>
          </cell>
          <cell r="F29">
            <v>375</v>
          </cell>
          <cell r="G29">
            <v>375</v>
          </cell>
        </row>
        <row r="30">
          <cell r="A30" t="str">
            <v>H016545</v>
          </cell>
          <cell r="B30" t="str">
            <v>Mano de obra</v>
          </cell>
          <cell r="C30" t="str">
            <v>M.O. Colocacion Hormigon de Limpieza</v>
          </cell>
          <cell r="D30">
            <v>1</v>
          </cell>
          <cell r="E30" t="str">
            <v>m²</v>
          </cell>
          <cell r="F30">
            <v>0</v>
          </cell>
          <cell r="G30">
            <v>0</v>
          </cell>
        </row>
        <row r="31">
          <cell r="A31" t="str">
            <v>H0302112</v>
          </cell>
          <cell r="B31" t="str">
            <v>Mano de obra</v>
          </cell>
          <cell r="C31" t="str">
            <v>M.O. Colocación Malla Electrosoldada</v>
          </cell>
          <cell r="D31">
            <v>1</v>
          </cell>
          <cell r="E31" t="str">
            <v>m²</v>
          </cell>
          <cell r="F31">
            <v>45</v>
          </cell>
          <cell r="G31">
            <v>45</v>
          </cell>
        </row>
        <row r="32">
          <cell r="A32" t="str">
            <v>H0100106</v>
          </cell>
          <cell r="B32" t="str">
            <v>Mano de obra</v>
          </cell>
          <cell r="C32" t="str">
            <v>M.O. Colocación y Terminación Hormigón Estampado</v>
          </cell>
          <cell r="D32">
            <v>1</v>
          </cell>
          <cell r="E32" t="str">
            <v>m²</v>
          </cell>
          <cell r="F32">
            <v>185</v>
          </cell>
          <cell r="G32">
            <v>185</v>
          </cell>
        </row>
        <row r="33">
          <cell r="A33" t="str">
            <v>H0100105</v>
          </cell>
          <cell r="B33" t="str">
            <v>Mano de obra</v>
          </cell>
          <cell r="C33" t="str">
            <v>M.O. Colocación y Terminación Hormigón Pulido</v>
          </cell>
          <cell r="D33">
            <v>1</v>
          </cell>
          <cell r="E33" t="str">
            <v>m²</v>
          </cell>
          <cell r="F33">
            <v>175</v>
          </cell>
          <cell r="G33">
            <v>175</v>
          </cell>
        </row>
        <row r="34">
          <cell r="A34" t="str">
            <v>H0405059</v>
          </cell>
          <cell r="B34" t="str">
            <v>Mano de obra</v>
          </cell>
          <cell r="C34" t="str">
            <v>M.O. Confec. Y Coloc. De Acero En Columas Mayor 25X25</v>
          </cell>
          <cell r="D34">
            <v>1</v>
          </cell>
          <cell r="E34" t="str">
            <v>qq</v>
          </cell>
          <cell r="F34">
            <v>295</v>
          </cell>
          <cell r="G34">
            <v>295</v>
          </cell>
        </row>
        <row r="35">
          <cell r="A35" t="str">
            <v>H0405068</v>
          </cell>
          <cell r="B35" t="str">
            <v>Mano de obra</v>
          </cell>
          <cell r="C35" t="str">
            <v>M.O. Confec. Y Coloc. De Acero En Columna Amarre</v>
          </cell>
          <cell r="D35">
            <v>1</v>
          </cell>
          <cell r="E35" t="str">
            <v>m</v>
          </cell>
          <cell r="F35">
            <v>120</v>
          </cell>
          <cell r="G35">
            <v>120</v>
          </cell>
        </row>
        <row r="36">
          <cell r="A36" t="str">
            <v>H0405061</v>
          </cell>
          <cell r="B36" t="str">
            <v>Mano de obra</v>
          </cell>
          <cell r="C36" t="str">
            <v>M.O. Confec. Y Coloc. De Acero En Dint. Y Viga / Amarre</v>
          </cell>
          <cell r="D36">
            <v>1</v>
          </cell>
          <cell r="E36" t="str">
            <v>m</v>
          </cell>
          <cell r="F36">
            <v>120</v>
          </cell>
          <cell r="G36">
            <v>120</v>
          </cell>
        </row>
        <row r="37">
          <cell r="A37" t="str">
            <v>H0405063</v>
          </cell>
          <cell r="B37" t="str">
            <v>Mano de obra</v>
          </cell>
          <cell r="C37" t="str">
            <v>M.O. Confec. Y Coloc. De Acero En Losas</v>
          </cell>
          <cell r="D37">
            <v>1</v>
          </cell>
          <cell r="E37" t="str">
            <v>qq</v>
          </cell>
          <cell r="F37">
            <v>295</v>
          </cell>
          <cell r="G37">
            <v>295</v>
          </cell>
        </row>
        <row r="38">
          <cell r="A38" t="str">
            <v>H0405057</v>
          </cell>
          <cell r="B38" t="str">
            <v>Mano de obra</v>
          </cell>
          <cell r="C38" t="str">
            <v>M.O. Confec. Y Coloc. De Acero En Muros De H.A</v>
          </cell>
          <cell r="D38">
            <v>1</v>
          </cell>
          <cell r="E38" t="str">
            <v>qq</v>
          </cell>
          <cell r="F38">
            <v>295</v>
          </cell>
          <cell r="G38">
            <v>295</v>
          </cell>
        </row>
        <row r="39">
          <cell r="A39" t="str">
            <v>H0302021</v>
          </cell>
          <cell r="B39" t="str">
            <v>Mano de obra</v>
          </cell>
          <cell r="C39" t="str">
            <v>M.O. Confec. Y Coloc. De Acero En Nervios Losas Reticulares</v>
          </cell>
          <cell r="D39">
            <v>1</v>
          </cell>
          <cell r="E39" t="str">
            <v>m</v>
          </cell>
          <cell r="F39">
            <v>55</v>
          </cell>
          <cell r="G39">
            <v>55</v>
          </cell>
        </row>
        <row r="40">
          <cell r="A40" t="str">
            <v>H0405056</v>
          </cell>
          <cell r="B40" t="str">
            <v>Mano de obra</v>
          </cell>
          <cell r="C40" t="str">
            <v>M.O. Confec. Y Coloc. De Acero En Platea</v>
          </cell>
          <cell r="D40">
            <v>1</v>
          </cell>
          <cell r="E40" t="str">
            <v>qq</v>
          </cell>
          <cell r="F40">
            <v>295</v>
          </cell>
          <cell r="G40">
            <v>295</v>
          </cell>
        </row>
        <row r="41">
          <cell r="A41" t="str">
            <v>H0405064</v>
          </cell>
          <cell r="B41" t="str">
            <v>Mano de obra</v>
          </cell>
          <cell r="C41" t="str">
            <v>M.O. Confec. Y Coloc. De Acero En Rampa Escalera</v>
          </cell>
          <cell r="D41">
            <v>1</v>
          </cell>
          <cell r="E41" t="str">
            <v>m²</v>
          </cell>
          <cell r="F41">
            <v>850</v>
          </cell>
          <cell r="G41">
            <v>850</v>
          </cell>
        </row>
        <row r="42">
          <cell r="A42" t="str">
            <v>H0405069</v>
          </cell>
          <cell r="B42" t="str">
            <v>Mano de obra</v>
          </cell>
          <cell r="C42" t="str">
            <v>M.O. Confec. Y Coloc. De Acero En Vigas de Fundación</v>
          </cell>
          <cell r="D42">
            <v>1</v>
          </cell>
          <cell r="E42" t="str">
            <v>qq</v>
          </cell>
          <cell r="F42">
            <v>295</v>
          </cell>
          <cell r="G42">
            <v>295</v>
          </cell>
        </row>
        <row r="43">
          <cell r="A43" t="str">
            <v>H0405062</v>
          </cell>
          <cell r="B43" t="str">
            <v>Mano de obra</v>
          </cell>
          <cell r="C43" t="str">
            <v>M.O. Confec. Y Coloc. De Acero En Vigas Estructurales</v>
          </cell>
          <cell r="D43">
            <v>1</v>
          </cell>
          <cell r="E43" t="str">
            <v>qq</v>
          </cell>
          <cell r="F43">
            <v>295</v>
          </cell>
          <cell r="G43">
            <v>295</v>
          </cell>
        </row>
        <row r="44">
          <cell r="A44" t="str">
            <v>H0405055</v>
          </cell>
          <cell r="B44" t="str">
            <v>Mano de obra</v>
          </cell>
          <cell r="C44" t="str">
            <v>M.O. Confec. Y Coloc. De Acero En Zapata De Columnas/Muros</v>
          </cell>
          <cell r="D44">
            <v>1</v>
          </cell>
          <cell r="E44" t="str">
            <v>qq</v>
          </cell>
          <cell r="F44">
            <v>295</v>
          </cell>
          <cell r="G44">
            <v>295</v>
          </cell>
        </row>
        <row r="45">
          <cell r="A45" t="str">
            <v>H0405072</v>
          </cell>
          <cell r="B45" t="str">
            <v>Mano de obra</v>
          </cell>
          <cell r="C45" t="str">
            <v>M.O. Confec. Y Coloc. De Calzo e4 Para Nivelación</v>
          </cell>
          <cell r="D45">
            <v>1</v>
          </cell>
          <cell r="E45" t="str">
            <v>u</v>
          </cell>
          <cell r="F45">
            <v>15</v>
          </cell>
          <cell r="G45">
            <v>15</v>
          </cell>
        </row>
        <row r="46">
          <cell r="A46" t="str">
            <v>H0405071</v>
          </cell>
          <cell r="B46" t="str">
            <v>Mano de obra</v>
          </cell>
          <cell r="C46" t="str">
            <v>M.O. Confec. Y Coloc. De Calzo e7 Para Nivelación</v>
          </cell>
          <cell r="D46">
            <v>1</v>
          </cell>
          <cell r="E46" t="str">
            <v>u</v>
          </cell>
          <cell r="F46">
            <v>25</v>
          </cell>
          <cell r="G46">
            <v>25</v>
          </cell>
        </row>
        <row r="47">
          <cell r="A47" t="str">
            <v>H0405081</v>
          </cell>
          <cell r="B47" t="str">
            <v>Mano de obra</v>
          </cell>
          <cell r="C47" t="str">
            <v>M.O. Confec. Y Colocación de Acero en Pedestales</v>
          </cell>
          <cell r="D47">
            <v>1</v>
          </cell>
          <cell r="E47" t="str">
            <v>u</v>
          </cell>
          <cell r="F47">
            <v>700</v>
          </cell>
          <cell r="G47">
            <v>700</v>
          </cell>
        </row>
        <row r="48">
          <cell r="A48" t="str">
            <v>H145215</v>
          </cell>
          <cell r="B48" t="str">
            <v>Mano de obra</v>
          </cell>
          <cell r="C48" t="str">
            <v>M.O. Confección de Registro de Ladrillo 1.00@1.50 m</v>
          </cell>
          <cell r="D48">
            <v>1</v>
          </cell>
          <cell r="E48" t="str">
            <v>u</v>
          </cell>
          <cell r="F48">
            <v>4500</v>
          </cell>
          <cell r="G48">
            <v>4500</v>
          </cell>
        </row>
        <row r="49">
          <cell r="A49" t="str">
            <v>H0355554</v>
          </cell>
          <cell r="B49" t="str">
            <v>Mano de obra</v>
          </cell>
          <cell r="C49" t="str">
            <v>M.O. Const. Acera 10cm esp. (promed.)</v>
          </cell>
          <cell r="D49">
            <v>1</v>
          </cell>
          <cell r="E49" t="str">
            <v>m³</v>
          </cell>
          <cell r="F49">
            <v>1450</v>
          </cell>
          <cell r="G49">
            <v>1450</v>
          </cell>
        </row>
        <row r="50">
          <cell r="A50" t="str">
            <v>H0355555</v>
          </cell>
          <cell r="B50" t="str">
            <v>Mano de obra</v>
          </cell>
          <cell r="C50" t="str">
            <v>M.O. Const. Acera c/Color 10cm esp. (promed.)</v>
          </cell>
          <cell r="D50">
            <v>1</v>
          </cell>
          <cell r="E50" t="str">
            <v>m³</v>
          </cell>
          <cell r="F50">
            <v>1600</v>
          </cell>
          <cell r="G50">
            <v>1600</v>
          </cell>
        </row>
        <row r="51">
          <cell r="A51" t="str">
            <v>H0330312</v>
          </cell>
          <cell r="B51" t="str">
            <v>Mano de obra</v>
          </cell>
          <cell r="C51" t="str">
            <v>M.O. Construcción de Estrías en Fachada</v>
          </cell>
          <cell r="D51">
            <v>1</v>
          </cell>
          <cell r="E51" t="str">
            <v>m</v>
          </cell>
          <cell r="F51">
            <v>85</v>
          </cell>
          <cell r="G51">
            <v>85</v>
          </cell>
        </row>
        <row r="52">
          <cell r="A52" t="str">
            <v>H122101</v>
          </cell>
          <cell r="B52" t="str">
            <v>Mano de obra</v>
          </cell>
          <cell r="C52" t="str">
            <v>M.O. Construcción de Junta de Expansión, incluye violinado</v>
          </cell>
          <cell r="D52">
            <v>1</v>
          </cell>
          <cell r="E52" t="str">
            <v>m</v>
          </cell>
          <cell r="F52">
            <v>230</v>
          </cell>
          <cell r="G52">
            <v>230</v>
          </cell>
        </row>
        <row r="53">
          <cell r="A53" t="str">
            <v>H040341</v>
          </cell>
          <cell r="B53" t="str">
            <v>Mano de obra</v>
          </cell>
          <cell r="C53" t="str">
            <v>M.O. Construcción imbornal</v>
          </cell>
          <cell r="D53">
            <v>1</v>
          </cell>
          <cell r="E53" t="str">
            <v>p.a.</v>
          </cell>
          <cell r="F53">
            <v>5500</v>
          </cell>
          <cell r="G53">
            <v>5500</v>
          </cell>
        </row>
        <row r="54">
          <cell r="A54" t="str">
            <v>H122012</v>
          </cell>
          <cell r="B54" t="str">
            <v>Mano de obra</v>
          </cell>
          <cell r="C54" t="str">
            <v>M.O. Construcción Registro 60x60x100</v>
          </cell>
          <cell r="D54">
            <v>1</v>
          </cell>
          <cell r="E54" t="str">
            <v>u</v>
          </cell>
          <cell r="F54">
            <v>2700</v>
          </cell>
          <cell r="G54">
            <v>2700</v>
          </cell>
        </row>
        <row r="55">
          <cell r="A55" t="str">
            <v>H0340581</v>
          </cell>
          <cell r="B55" t="str">
            <v>Mano de obra</v>
          </cell>
          <cell r="C55" t="str">
            <v>M.O. Construcción Torta de Piso</v>
          </cell>
          <cell r="D55">
            <v>1</v>
          </cell>
          <cell r="E55" t="str">
            <v>m²</v>
          </cell>
          <cell r="F55">
            <v>95</v>
          </cell>
          <cell r="G55">
            <v>95</v>
          </cell>
        </row>
        <row r="56">
          <cell r="A56" t="str">
            <v>H0330309</v>
          </cell>
          <cell r="B56" t="str">
            <v>Mano de obra</v>
          </cell>
          <cell r="C56" t="str">
            <v>M.O. Construcción Violinado Exterior A=0.15m</v>
          </cell>
          <cell r="D56">
            <v>1</v>
          </cell>
          <cell r="E56" t="str">
            <v>m</v>
          </cell>
          <cell r="F56">
            <v>85</v>
          </cell>
          <cell r="G56">
            <v>85</v>
          </cell>
        </row>
        <row r="57">
          <cell r="A57" t="str">
            <v>H0202005</v>
          </cell>
          <cell r="B57" t="str">
            <v>Mano de obra</v>
          </cell>
          <cell r="C57" t="str">
            <v>M.O. de Ligado Hormigón a Mano</v>
          </cell>
          <cell r="D57">
            <v>1</v>
          </cell>
          <cell r="E57" t="str">
            <v>m³</v>
          </cell>
          <cell r="F57">
            <v>560</v>
          </cell>
          <cell r="G57">
            <v>560</v>
          </cell>
        </row>
        <row r="58">
          <cell r="A58" t="str">
            <v>H0505058</v>
          </cell>
          <cell r="B58" t="str">
            <v>Mano de obra</v>
          </cell>
          <cell r="C58" t="str">
            <v>M.O. Enc. Desc. De Losa Plana (2.75/3.0 Mt. Alt. ( T.C)</v>
          </cell>
          <cell r="D58">
            <v>1</v>
          </cell>
          <cell r="E58" t="str">
            <v>m²</v>
          </cell>
          <cell r="F58">
            <v>250</v>
          </cell>
          <cell r="G58">
            <v>250</v>
          </cell>
        </row>
        <row r="59">
          <cell r="A59" t="str">
            <v>H0510120</v>
          </cell>
          <cell r="B59" t="str">
            <v>Mano de obra</v>
          </cell>
          <cell r="C59" t="str">
            <v>M.O. Enc. Y Desc. Columnas Mayor 25X25 H &gt; 2.75 mts (T. C.)</v>
          </cell>
          <cell r="D59">
            <v>1</v>
          </cell>
          <cell r="E59" t="str">
            <v>m²</v>
          </cell>
          <cell r="F59">
            <v>350</v>
          </cell>
          <cell r="G59">
            <v>350</v>
          </cell>
        </row>
        <row r="60">
          <cell r="A60" t="str">
            <v>H0510121</v>
          </cell>
          <cell r="B60" t="str">
            <v>Mano de obra</v>
          </cell>
          <cell r="C60" t="str">
            <v>M.O. Enc. Y Desc. Columnas Redondas Mayor Ø25, H &gt; 2.75 mts (T. C.)</v>
          </cell>
          <cell r="D60">
            <v>1</v>
          </cell>
          <cell r="E60" t="str">
            <v>m</v>
          </cell>
          <cell r="F60">
            <v>500</v>
          </cell>
          <cell r="G60">
            <v>500</v>
          </cell>
        </row>
        <row r="61">
          <cell r="A61" t="str">
            <v>H0510131</v>
          </cell>
          <cell r="B61" t="str">
            <v>Mano de obra</v>
          </cell>
          <cell r="C61" t="str">
            <v>M.O. Enc. Y Desc. De Columnas Tapa-Tapa (T. C.)</v>
          </cell>
          <cell r="D61">
            <v>1</v>
          </cell>
          <cell r="E61" t="str">
            <v>m</v>
          </cell>
          <cell r="F61">
            <v>200</v>
          </cell>
          <cell r="G61">
            <v>200</v>
          </cell>
        </row>
        <row r="62">
          <cell r="A62" t="str">
            <v>H0510116</v>
          </cell>
          <cell r="B62" t="str">
            <v>Mano de obra</v>
          </cell>
          <cell r="C62" t="str">
            <v>M.O. Enc. Y Desc. De Viga ( T.C )</v>
          </cell>
          <cell r="D62">
            <v>1</v>
          </cell>
          <cell r="E62" t="str">
            <v>m²</v>
          </cell>
          <cell r="F62">
            <v>460</v>
          </cell>
          <cell r="G62">
            <v>460</v>
          </cell>
        </row>
        <row r="63">
          <cell r="A63" t="str">
            <v>H0510111</v>
          </cell>
          <cell r="B63" t="str">
            <v>Mano de obra</v>
          </cell>
          <cell r="C63" t="str">
            <v>M.O. Enc. Y Desc. Guardera Platea h=10 cm ( T.C )</v>
          </cell>
          <cell r="D63">
            <v>1</v>
          </cell>
          <cell r="E63" t="str">
            <v>m</v>
          </cell>
          <cell r="F63">
            <v>120</v>
          </cell>
          <cell r="G63">
            <v>120</v>
          </cell>
        </row>
        <row r="64">
          <cell r="A64" t="str">
            <v>H0510105</v>
          </cell>
          <cell r="B64" t="str">
            <v>Mano de obra</v>
          </cell>
          <cell r="C64" t="str">
            <v>M.O. Enc. Y Desc. Muros Hasta 20 Cms. Esp. (T. C.)</v>
          </cell>
          <cell r="D64">
            <v>1</v>
          </cell>
          <cell r="E64" t="str">
            <v>m²</v>
          </cell>
          <cell r="F64">
            <v>450</v>
          </cell>
          <cell r="G64">
            <v>450</v>
          </cell>
        </row>
        <row r="65">
          <cell r="A65" t="str">
            <v>H0510125</v>
          </cell>
          <cell r="B65" t="str">
            <v>Mano de obra</v>
          </cell>
          <cell r="C65" t="str">
            <v>M.O. Enc. Y Desc. Rampa Escalera  (T.C)</v>
          </cell>
          <cell r="D65">
            <v>1</v>
          </cell>
          <cell r="E65" t="str">
            <v>m²</v>
          </cell>
          <cell r="F65">
            <v>1685</v>
          </cell>
          <cell r="G65">
            <v>1685</v>
          </cell>
        </row>
        <row r="66">
          <cell r="A66" t="str">
            <v>H0510115</v>
          </cell>
          <cell r="B66" t="str">
            <v>Mano de obra</v>
          </cell>
          <cell r="C66" t="str">
            <v>M.O. Enc. Y Desc. Viga De Amarre ( T.C )</v>
          </cell>
          <cell r="D66">
            <v>1</v>
          </cell>
          <cell r="E66" t="str">
            <v>m</v>
          </cell>
          <cell r="F66">
            <v>280</v>
          </cell>
          <cell r="G66">
            <v>280</v>
          </cell>
        </row>
        <row r="67">
          <cell r="A67" t="str">
            <v>H0510186</v>
          </cell>
          <cell r="B67" t="str">
            <v>Mano de obra</v>
          </cell>
          <cell r="C67" t="str">
            <v>M.O. Enc. Y Desc. Viga De Fundación /2 Caras ATC</v>
          </cell>
          <cell r="D67">
            <v>1</v>
          </cell>
          <cell r="E67" t="str">
            <v>m</v>
          </cell>
          <cell r="F67">
            <v>250</v>
          </cell>
          <cell r="G67">
            <v>250</v>
          </cell>
        </row>
        <row r="68">
          <cell r="A68" t="str">
            <v>H0510132</v>
          </cell>
          <cell r="B68" t="str">
            <v>Mano de obra</v>
          </cell>
          <cell r="C68" t="str">
            <v>M.O. Encofrado Y Desenc. Pedestales (T. C.)</v>
          </cell>
          <cell r="D68">
            <v>1</v>
          </cell>
          <cell r="E68" t="str">
            <v>u</v>
          </cell>
          <cell r="F68">
            <v>785</v>
          </cell>
          <cell r="G68">
            <v>785</v>
          </cell>
        </row>
        <row r="69">
          <cell r="A69" t="str">
            <v>H0812012</v>
          </cell>
          <cell r="B69" t="str">
            <v>Mano de obra</v>
          </cell>
          <cell r="C69" t="str">
            <v>M.O. Enguarderado de vias</v>
          </cell>
          <cell r="D69">
            <v>1</v>
          </cell>
          <cell r="E69" t="str">
            <v>m</v>
          </cell>
          <cell r="F69">
            <v>50</v>
          </cell>
          <cell r="G69">
            <v>50</v>
          </cell>
        </row>
        <row r="70">
          <cell r="A70" t="str">
            <v>H0350615</v>
          </cell>
          <cell r="B70" t="str">
            <v>Mano de obra</v>
          </cell>
          <cell r="C70" t="str">
            <v>M.O. Formación y Terminación a Escobilla de Escalón de Hormigón s/Canto</v>
          </cell>
          <cell r="D70">
            <v>1</v>
          </cell>
          <cell r="E70" t="str">
            <v>m</v>
          </cell>
          <cell r="F70">
            <v>310</v>
          </cell>
          <cell r="G70">
            <v>310</v>
          </cell>
        </row>
        <row r="71">
          <cell r="A71" t="str">
            <v>H2402189</v>
          </cell>
          <cell r="B71" t="str">
            <v>Mano de obra</v>
          </cell>
          <cell r="C71" t="str">
            <v>M.O. Fumigación de superficie</v>
          </cell>
          <cell r="D71">
            <v>1</v>
          </cell>
          <cell r="E71" t="str">
            <v>m²</v>
          </cell>
          <cell r="F71">
            <v>5</v>
          </cell>
          <cell r="G71">
            <v>5</v>
          </cell>
        </row>
        <row r="72">
          <cell r="A72" t="str">
            <v>H002332</v>
          </cell>
          <cell r="B72" t="str">
            <v>Mano de obra</v>
          </cell>
          <cell r="C72" t="str">
            <v>M.O. Instalación de Paragomas</v>
          </cell>
          <cell r="D72">
            <v>1</v>
          </cell>
          <cell r="E72" t="str">
            <v>u</v>
          </cell>
          <cell r="F72">
            <v>650</v>
          </cell>
          <cell r="G72">
            <v>650</v>
          </cell>
        </row>
        <row r="73">
          <cell r="A73" t="str">
            <v>H0202004</v>
          </cell>
          <cell r="B73" t="str">
            <v>Mano de obra</v>
          </cell>
          <cell r="C73" t="str">
            <v>M.O. Instalación Plastico Barrera de Vapor</v>
          </cell>
          <cell r="D73">
            <v>1</v>
          </cell>
          <cell r="E73" t="str">
            <v>m²</v>
          </cell>
          <cell r="F73">
            <v>15</v>
          </cell>
          <cell r="G73">
            <v>15</v>
          </cell>
        </row>
        <row r="74">
          <cell r="A74" t="str">
            <v>H0920566</v>
          </cell>
          <cell r="B74" t="str">
            <v>Mano de obra</v>
          </cell>
          <cell r="C74" t="str">
            <v>M.O. Instalación Puerta Polimetal, 1H</v>
          </cell>
          <cell r="D74">
            <v>1</v>
          </cell>
          <cell r="E74" t="str">
            <v>u</v>
          </cell>
          <cell r="F74">
            <v>950</v>
          </cell>
          <cell r="G74">
            <v>950</v>
          </cell>
        </row>
        <row r="75">
          <cell r="A75" t="str">
            <v>H0920567</v>
          </cell>
          <cell r="B75" t="str">
            <v>Mano de obra</v>
          </cell>
          <cell r="C75" t="str">
            <v>M.O. Instalación Puerta Polimetal, 2H</v>
          </cell>
          <cell r="D75">
            <v>1</v>
          </cell>
          <cell r="E75" t="str">
            <v>u</v>
          </cell>
          <cell r="F75">
            <v>1500</v>
          </cell>
          <cell r="G75">
            <v>1500</v>
          </cell>
        </row>
        <row r="76">
          <cell r="A76" t="str">
            <v>H0918081</v>
          </cell>
          <cell r="B76" t="str">
            <v>Mano de obra</v>
          </cell>
          <cell r="C76" t="str">
            <v>M.O. Instalación Tapa Metálica p/ Cisterna</v>
          </cell>
          <cell r="D76">
            <v>1</v>
          </cell>
          <cell r="E76" t="str">
            <v>u</v>
          </cell>
          <cell r="F76">
            <v>1500</v>
          </cell>
          <cell r="G76">
            <v>1500</v>
          </cell>
        </row>
        <row r="77">
          <cell r="A77" t="str">
            <v>O0202001</v>
          </cell>
          <cell r="B77" t="str">
            <v>Mano de obra</v>
          </cell>
          <cell r="C77" t="str">
            <v>M.O. Ligado y Vaciado Con Equipo</v>
          </cell>
          <cell r="D77">
            <v>1</v>
          </cell>
          <cell r="E77" t="str">
            <v>m³</v>
          </cell>
          <cell r="F77">
            <v>1350</v>
          </cell>
          <cell r="G77">
            <v>1350</v>
          </cell>
        </row>
        <row r="78">
          <cell r="A78" t="str">
            <v>H0105085</v>
          </cell>
          <cell r="B78" t="str">
            <v>Mano de obra</v>
          </cell>
          <cell r="C78" t="str">
            <v>M.O. Maestro de Obra</v>
          </cell>
          <cell r="D78">
            <v>1</v>
          </cell>
          <cell r="E78" t="str">
            <v>d</v>
          </cell>
          <cell r="F78">
            <v>1900</v>
          </cell>
          <cell r="G78">
            <v>1900</v>
          </cell>
        </row>
        <row r="79">
          <cell r="A79" t="str">
            <v>H0100112</v>
          </cell>
          <cell r="B79" t="str">
            <v>Mano de obra</v>
          </cell>
          <cell r="C79" t="str">
            <v>M.O. Mezclado y Colocación Lechada Adherente</v>
          </cell>
          <cell r="D79">
            <v>1</v>
          </cell>
          <cell r="E79" t="str">
            <v>m²</v>
          </cell>
          <cell r="F79">
            <v>35</v>
          </cell>
          <cell r="G79">
            <v>35</v>
          </cell>
        </row>
        <row r="80">
          <cell r="A80" t="str">
            <v>H0220210</v>
          </cell>
          <cell r="B80" t="str">
            <v>Mano de obra</v>
          </cell>
          <cell r="C80" t="str">
            <v>M.O. Operador Compactador Manual</v>
          </cell>
          <cell r="D80">
            <v>1</v>
          </cell>
          <cell r="E80" t="str">
            <v>d</v>
          </cell>
          <cell r="F80">
            <v>831.45</v>
          </cell>
          <cell r="G80">
            <v>831.45</v>
          </cell>
        </row>
        <row r="81">
          <cell r="A81" t="str">
            <v>H0330302</v>
          </cell>
          <cell r="B81" t="str">
            <v>Mano de obra</v>
          </cell>
          <cell r="C81" t="str">
            <v>M.O. Pañete losas y vuelos</v>
          </cell>
          <cell r="D81">
            <v>1</v>
          </cell>
          <cell r="E81" t="str">
            <v>m²</v>
          </cell>
          <cell r="F81">
            <v>120</v>
          </cell>
          <cell r="G81">
            <v>120</v>
          </cell>
        </row>
        <row r="82">
          <cell r="A82" t="str">
            <v>H0330301</v>
          </cell>
          <cell r="B82" t="str">
            <v>Mano de obra</v>
          </cell>
          <cell r="C82" t="str">
            <v>M.O. Pañete Muro Exterior</v>
          </cell>
          <cell r="D82">
            <v>1</v>
          </cell>
          <cell r="E82" t="str">
            <v>m²</v>
          </cell>
          <cell r="F82">
            <v>120</v>
          </cell>
          <cell r="G82">
            <v>120</v>
          </cell>
        </row>
        <row r="83">
          <cell r="A83" t="str">
            <v>H0330300</v>
          </cell>
          <cell r="B83" t="str">
            <v>Mano de obra</v>
          </cell>
          <cell r="C83" t="str">
            <v>M.O. Pañete Muro Interior</v>
          </cell>
          <cell r="D83">
            <v>1</v>
          </cell>
          <cell r="E83" t="str">
            <v>m²</v>
          </cell>
          <cell r="F83">
            <v>120</v>
          </cell>
          <cell r="G83">
            <v>120</v>
          </cell>
        </row>
        <row r="84">
          <cell r="A84" t="str">
            <v>H0205059</v>
          </cell>
          <cell r="B84" t="str">
            <v>Mano de obra</v>
          </cell>
          <cell r="C84" t="str">
            <v>M.O. Preparación del Terreno</v>
          </cell>
          <cell r="D84">
            <v>1</v>
          </cell>
          <cell r="E84" t="str">
            <v>m²</v>
          </cell>
          <cell r="F84">
            <v>35</v>
          </cell>
          <cell r="G84">
            <v>35</v>
          </cell>
        </row>
        <row r="85">
          <cell r="A85" t="str">
            <v>H0402022</v>
          </cell>
          <cell r="B85" t="str">
            <v>Mano de obra</v>
          </cell>
          <cell r="C85" t="str">
            <v>M.O. Replanteo de Bovedilla</v>
          </cell>
          <cell r="D85">
            <v>1</v>
          </cell>
          <cell r="E85" t="str">
            <v>u</v>
          </cell>
          <cell r="F85">
            <v>20</v>
          </cell>
          <cell r="G85">
            <v>20</v>
          </cell>
        </row>
        <row r="86">
          <cell r="A86" t="str">
            <v>H0350610</v>
          </cell>
          <cell r="B86" t="str">
            <v>Mano de obra</v>
          </cell>
          <cell r="C86" t="str">
            <v>M.O. Replanteo y Encofrado de Escalones en Hormigón</v>
          </cell>
          <cell r="D86">
            <v>1</v>
          </cell>
          <cell r="E86" t="str">
            <v>m</v>
          </cell>
          <cell r="F86">
            <v>135</v>
          </cell>
          <cell r="G86">
            <v>135</v>
          </cell>
        </row>
        <row r="87">
          <cell r="A87" t="str">
            <v>H0812014</v>
          </cell>
          <cell r="B87" t="str">
            <v>Mano de obra</v>
          </cell>
          <cell r="C87" t="str">
            <v>M.O. Sellado de juntas y aplicacion</v>
          </cell>
          <cell r="D87">
            <v>1</v>
          </cell>
          <cell r="E87" t="str">
            <v>m</v>
          </cell>
          <cell r="F87">
            <v>15</v>
          </cell>
          <cell r="G87">
            <v>15</v>
          </cell>
        </row>
        <row r="88">
          <cell r="A88" t="str">
            <v>H0812011</v>
          </cell>
          <cell r="B88" t="str">
            <v>Mano de obra</v>
          </cell>
          <cell r="C88" t="str">
            <v>M.O. Sellador de superficie (TC)</v>
          </cell>
          <cell r="D88">
            <v>1</v>
          </cell>
          <cell r="E88" t="str">
            <v>m²</v>
          </cell>
          <cell r="F88">
            <v>20</v>
          </cell>
          <cell r="G88">
            <v>20</v>
          </cell>
        </row>
        <row r="89">
          <cell r="A89" t="str">
            <v>H0330331</v>
          </cell>
          <cell r="B89" t="str">
            <v>Mano de obra</v>
          </cell>
          <cell r="C89" t="str">
            <v>M.O. Subida materiales p/fino eprom=8cm</v>
          </cell>
          <cell r="D89">
            <v>1</v>
          </cell>
          <cell r="E89" t="str">
            <v>m²</v>
          </cell>
          <cell r="F89">
            <v>50.6</v>
          </cell>
          <cell r="G89">
            <v>50.6</v>
          </cell>
        </row>
        <row r="90">
          <cell r="A90" t="str">
            <v>H0812013</v>
          </cell>
          <cell r="B90" t="str">
            <v>Mano de obra</v>
          </cell>
          <cell r="C90" t="str">
            <v>M.O. Terminacion de superficie y corte de juntas</v>
          </cell>
          <cell r="D90">
            <v>1</v>
          </cell>
          <cell r="E90" t="str">
            <v>m²</v>
          </cell>
          <cell r="F90">
            <v>120</v>
          </cell>
          <cell r="G90">
            <v>120</v>
          </cell>
        </row>
        <row r="91">
          <cell r="A91" t="str">
            <v>H5421425</v>
          </cell>
          <cell r="B91" t="str">
            <v>Mano de obra</v>
          </cell>
          <cell r="C91" t="str">
            <v>M.O. Fabr./ Instalación Estructura Metálica, Inc. Pintura</v>
          </cell>
          <cell r="D91">
            <v>1</v>
          </cell>
          <cell r="E91" t="str">
            <v>lb</v>
          </cell>
          <cell r="F91">
            <v>18.8</v>
          </cell>
          <cell r="G91">
            <v>18.8</v>
          </cell>
        </row>
        <row r="92">
          <cell r="A92" t="str">
            <v>H0510113</v>
          </cell>
          <cell r="B92" t="str">
            <v>Mano de obra</v>
          </cell>
          <cell r="C92" t="str">
            <v>M.O. Enc. Y Desc. Guardera Platea h=0.50 m ( T.C )</v>
          </cell>
          <cell r="D92">
            <v>1</v>
          </cell>
          <cell r="E92" t="str">
            <v>m</v>
          </cell>
          <cell r="F92">
            <v>165</v>
          </cell>
          <cell r="G92">
            <v>165</v>
          </cell>
        </row>
        <row r="93">
          <cell r="A93" t="str">
            <v>H0355565</v>
          </cell>
          <cell r="B93" t="str">
            <v>Mano de obra</v>
          </cell>
          <cell r="C93" t="str">
            <v xml:space="preserve">M.O. Const. de Contenes </v>
          </cell>
          <cell r="D93">
            <v>1</v>
          </cell>
          <cell r="E93" t="str">
            <v>m</v>
          </cell>
          <cell r="F93">
            <v>450</v>
          </cell>
          <cell r="G93">
            <v>450</v>
          </cell>
        </row>
        <row r="94">
          <cell r="A94" t="str">
            <v>H0330425</v>
          </cell>
          <cell r="B94" t="str">
            <v>Mano de obra</v>
          </cell>
          <cell r="C94" t="str">
            <v>M.O. Construcción de Gotero Colgante</v>
          </cell>
          <cell r="D94">
            <v>1</v>
          </cell>
          <cell r="E94" t="str">
            <v>m</v>
          </cell>
          <cell r="F94">
            <v>85</v>
          </cell>
          <cell r="G94">
            <v>85</v>
          </cell>
        </row>
        <row r="96">
          <cell r="C96" t="str">
            <v>MATERIALES:</v>
          </cell>
        </row>
        <row r="97">
          <cell r="A97" t="str">
            <v>P0401066</v>
          </cell>
          <cell r="B97" t="str">
            <v>Material</v>
          </cell>
          <cell r="C97" t="str">
            <v>Acero G-60, Long. Variable</v>
          </cell>
          <cell r="D97">
            <v>1</v>
          </cell>
          <cell r="E97" t="str">
            <v>qq</v>
          </cell>
          <cell r="F97">
            <v>2285</v>
          </cell>
          <cell r="G97">
            <v>2285</v>
          </cell>
        </row>
        <row r="98">
          <cell r="A98" t="str">
            <v>P0402001</v>
          </cell>
          <cell r="B98" t="str">
            <v>Material</v>
          </cell>
          <cell r="C98" t="str">
            <v>Acero Malla D2.3xD2.3 (100x100)  Rollo 2.4x40 4.93qq</v>
          </cell>
          <cell r="D98">
            <v>1</v>
          </cell>
          <cell r="E98" t="str">
            <v>m²</v>
          </cell>
          <cell r="F98">
            <v>130.20833333333334</v>
          </cell>
          <cell r="G98">
            <v>130.20833333333334</v>
          </cell>
        </row>
        <row r="99">
          <cell r="A99" t="str">
            <v>P0402002</v>
          </cell>
          <cell r="B99" t="str">
            <v>Material</v>
          </cell>
          <cell r="C99" t="str">
            <v>Acero Malla D2.3xD2.3 (150x150)  Rollo 2.5x40=3.32qq</v>
          </cell>
          <cell r="D99">
            <v>1</v>
          </cell>
          <cell r="E99" t="str">
            <v>m²</v>
          </cell>
          <cell r="F99">
            <v>97.78125</v>
          </cell>
          <cell r="G99">
            <v>97.78125</v>
          </cell>
        </row>
        <row r="100">
          <cell r="A100" t="str">
            <v>P0402014</v>
          </cell>
          <cell r="B100" t="str">
            <v>Material</v>
          </cell>
          <cell r="C100" t="str">
            <v>Acero Malla D2.9xD2.9 (150x150)  Rollo 2.4x40 4.35qq</v>
          </cell>
          <cell r="D100">
            <v>1</v>
          </cell>
          <cell r="E100" t="str">
            <v>m²</v>
          </cell>
          <cell r="F100">
            <v>114.7534375</v>
          </cell>
          <cell r="G100">
            <v>114.7534375</v>
          </cell>
        </row>
        <row r="101">
          <cell r="A101" t="str">
            <v>P2403199</v>
          </cell>
          <cell r="B101" t="str">
            <v>Material</v>
          </cell>
          <cell r="C101" t="str">
            <v>Agua</v>
          </cell>
          <cell r="D101">
            <v>1</v>
          </cell>
          <cell r="E101" t="str">
            <v>gl</v>
          </cell>
          <cell r="F101">
            <v>1.58</v>
          </cell>
          <cell r="G101">
            <v>1.58</v>
          </cell>
        </row>
        <row r="102">
          <cell r="A102" t="str">
            <v>P0521154</v>
          </cell>
          <cell r="B102" t="str">
            <v>Material</v>
          </cell>
          <cell r="C102" t="str">
            <v>Akkro-7T</v>
          </cell>
          <cell r="D102">
            <v>1</v>
          </cell>
          <cell r="E102" t="str">
            <v>gl</v>
          </cell>
          <cell r="F102">
            <v>880.83</v>
          </cell>
          <cell r="G102">
            <v>880.83</v>
          </cell>
        </row>
        <row r="103">
          <cell r="A103" t="str">
            <v>P0418006</v>
          </cell>
          <cell r="B103" t="str">
            <v>Material</v>
          </cell>
          <cell r="C103" t="str">
            <v>Alambre galvanizado liso #18</v>
          </cell>
          <cell r="D103">
            <v>1</v>
          </cell>
          <cell r="E103" t="str">
            <v>lb</v>
          </cell>
          <cell r="F103">
            <v>42.28</v>
          </cell>
          <cell r="G103">
            <v>42.28</v>
          </cell>
        </row>
        <row r="104">
          <cell r="A104" t="str">
            <v>P0201005</v>
          </cell>
          <cell r="B104" t="str">
            <v>Material</v>
          </cell>
          <cell r="C104" t="str">
            <v>Arena fina p/pañete</v>
          </cell>
          <cell r="D104">
            <v>1</v>
          </cell>
          <cell r="E104" t="str">
            <v>m³</v>
          </cell>
          <cell r="F104">
            <v>1200</v>
          </cell>
          <cell r="G104">
            <v>1200</v>
          </cell>
        </row>
        <row r="105">
          <cell r="A105" t="str">
            <v>P0201008</v>
          </cell>
          <cell r="B105" t="str">
            <v>Material</v>
          </cell>
          <cell r="C105" t="str">
            <v>Arena Itabo Lavada</v>
          </cell>
          <cell r="D105">
            <v>1</v>
          </cell>
          <cell r="E105" t="str">
            <v>m³</v>
          </cell>
          <cell r="F105">
            <v>930.76</v>
          </cell>
          <cell r="G105">
            <v>930.76</v>
          </cell>
        </row>
        <row r="106">
          <cell r="A106" t="str">
            <v>P1208002</v>
          </cell>
          <cell r="B106" t="str">
            <v>Material</v>
          </cell>
          <cell r="C106" t="str">
            <v>Bacineta para rolo pintor</v>
          </cell>
          <cell r="D106">
            <v>1</v>
          </cell>
          <cell r="E106" t="str">
            <v>u</v>
          </cell>
          <cell r="F106">
            <v>266.94915254237287</v>
          </cell>
          <cell r="G106">
            <v>266.94915254237287</v>
          </cell>
        </row>
        <row r="107">
          <cell r="A107" t="str">
            <v>P1402005</v>
          </cell>
          <cell r="B107" t="str">
            <v>Material</v>
          </cell>
          <cell r="C107" t="str">
            <v>Barrera de Vapor Stego 10 mil</v>
          </cell>
          <cell r="D107">
            <v>1</v>
          </cell>
          <cell r="E107" t="str">
            <v>m²</v>
          </cell>
          <cell r="F107">
            <v>133.1</v>
          </cell>
          <cell r="G107">
            <v>133.1</v>
          </cell>
        </row>
        <row r="108">
          <cell r="A108" t="str">
            <v>P1805010</v>
          </cell>
          <cell r="B108" t="str">
            <v>Material</v>
          </cell>
          <cell r="C108" t="str">
            <v>Bloque de hormigón de 4"</v>
          </cell>
          <cell r="D108">
            <v>1</v>
          </cell>
          <cell r="E108" t="str">
            <v>u</v>
          </cell>
          <cell r="F108">
            <v>22.88</v>
          </cell>
          <cell r="G108">
            <v>22.88</v>
          </cell>
        </row>
        <row r="109">
          <cell r="A109" t="str">
            <v>P1805011</v>
          </cell>
          <cell r="B109" t="str">
            <v>Material</v>
          </cell>
          <cell r="C109" t="str">
            <v>Bloque de hormigón de 6"</v>
          </cell>
          <cell r="D109">
            <v>1</v>
          </cell>
          <cell r="E109" t="str">
            <v>u</v>
          </cell>
          <cell r="F109">
            <v>23.52</v>
          </cell>
          <cell r="G109">
            <v>23.52</v>
          </cell>
        </row>
        <row r="110">
          <cell r="A110" t="str">
            <v>P1805012</v>
          </cell>
          <cell r="B110" t="str">
            <v>Material</v>
          </cell>
          <cell r="C110" t="str">
            <v>Bloque de hormigón de 8"</v>
          </cell>
          <cell r="D110">
            <v>1</v>
          </cell>
          <cell r="E110" t="str">
            <v>u</v>
          </cell>
          <cell r="F110">
            <v>29.97</v>
          </cell>
          <cell r="G110">
            <v>29.97</v>
          </cell>
        </row>
        <row r="111">
          <cell r="A111" t="str">
            <v>P1301055</v>
          </cell>
          <cell r="B111" t="str">
            <v>Material</v>
          </cell>
          <cell r="C111" t="str">
            <v>Bovedilla de Poliestireno Expandido</v>
          </cell>
          <cell r="D111">
            <v>1</v>
          </cell>
          <cell r="E111" t="str">
            <v>m³</v>
          </cell>
          <cell r="F111">
            <v>2450</v>
          </cell>
          <cell r="G111">
            <v>2450</v>
          </cell>
        </row>
        <row r="112">
          <cell r="A112" t="str">
            <v>P1208007</v>
          </cell>
          <cell r="B112" t="str">
            <v>Material</v>
          </cell>
          <cell r="C112" t="str">
            <v>Brocha de pintar de 4"</v>
          </cell>
          <cell r="D112">
            <v>1</v>
          </cell>
          <cell r="E112" t="str">
            <v>u</v>
          </cell>
          <cell r="F112">
            <v>88.983050847457633</v>
          </cell>
          <cell r="G112">
            <v>88.983050847457633</v>
          </cell>
        </row>
        <row r="113">
          <cell r="A113" t="str">
            <v>P0603001</v>
          </cell>
          <cell r="B113" t="str">
            <v>Material</v>
          </cell>
          <cell r="C113" t="str">
            <v>Cal hidratada, funda de 50 Lbs</v>
          </cell>
          <cell r="D113">
            <v>1</v>
          </cell>
          <cell r="E113" t="str">
            <v>fd</v>
          </cell>
          <cell r="F113">
            <v>213.4</v>
          </cell>
          <cell r="G113">
            <v>213.4</v>
          </cell>
        </row>
        <row r="114">
          <cell r="A114" t="str">
            <v>P0203002</v>
          </cell>
          <cell r="B114" t="str">
            <v>Material</v>
          </cell>
          <cell r="C114" t="str">
            <v>Caliche</v>
          </cell>
          <cell r="D114">
            <v>1</v>
          </cell>
          <cell r="E114" t="str">
            <v>m³</v>
          </cell>
          <cell r="F114">
            <v>290</v>
          </cell>
          <cell r="G114">
            <v>290</v>
          </cell>
        </row>
        <row r="115">
          <cell r="A115" t="str">
            <v>P0601003</v>
          </cell>
          <cell r="B115" t="str">
            <v>Material</v>
          </cell>
          <cell r="C115" t="str">
            <v>Cemento Gris 94 lbs. Tipo Portland</v>
          </cell>
          <cell r="D115">
            <v>1</v>
          </cell>
          <cell r="E115" t="str">
            <v>fd</v>
          </cell>
          <cell r="F115">
            <v>295</v>
          </cell>
          <cell r="G115">
            <v>295</v>
          </cell>
        </row>
        <row r="116">
          <cell r="A116" t="str">
            <v>P2201030</v>
          </cell>
          <cell r="B116" t="str">
            <v>Material</v>
          </cell>
          <cell r="C116" t="str">
            <v>Cerradura de Seguridad Schlage o similar</v>
          </cell>
          <cell r="D116">
            <v>1</v>
          </cell>
          <cell r="E116" t="str">
            <v>u</v>
          </cell>
          <cell r="F116">
            <v>1250</v>
          </cell>
          <cell r="G116">
            <v>1250</v>
          </cell>
        </row>
        <row r="117">
          <cell r="A117" t="str">
            <v>P2201029</v>
          </cell>
          <cell r="B117" t="str">
            <v>Material</v>
          </cell>
          <cell r="C117" t="str">
            <v>Cerradura Schlage o similar c/ Regular</v>
          </cell>
          <cell r="D117">
            <v>1</v>
          </cell>
          <cell r="E117" t="str">
            <v>u</v>
          </cell>
          <cell r="F117">
            <v>450</v>
          </cell>
          <cell r="G117">
            <v>450</v>
          </cell>
        </row>
        <row r="118">
          <cell r="A118" t="str">
            <v>P0419008</v>
          </cell>
          <cell r="B118" t="str">
            <v>Material</v>
          </cell>
          <cell r="C118" t="str">
            <v>Clavo corriente de 2"</v>
          </cell>
          <cell r="D118">
            <v>1</v>
          </cell>
          <cell r="E118" t="str">
            <v>lb</v>
          </cell>
          <cell r="F118">
            <v>29.66</v>
          </cell>
          <cell r="G118">
            <v>29.66</v>
          </cell>
        </row>
        <row r="119">
          <cell r="A119" t="str">
            <v>P0420006</v>
          </cell>
          <cell r="B119" t="str">
            <v>Material</v>
          </cell>
          <cell r="C119" t="str">
            <v>Clavo de acero de 2 1/2"</v>
          </cell>
          <cell r="D119">
            <v>1</v>
          </cell>
          <cell r="E119" t="str">
            <v>lb</v>
          </cell>
          <cell r="F119">
            <v>46.61</v>
          </cell>
          <cell r="G119">
            <v>46.61</v>
          </cell>
        </row>
        <row r="120">
          <cell r="A120" t="str">
            <v>P0419001</v>
          </cell>
          <cell r="B120" t="str">
            <v>Material</v>
          </cell>
          <cell r="C120" t="str">
            <v>Clavos Corrientes</v>
          </cell>
          <cell r="D120">
            <v>1</v>
          </cell>
          <cell r="E120" t="str">
            <v>lb</v>
          </cell>
          <cell r="F120">
            <v>29.66</v>
          </cell>
          <cell r="G120">
            <v>29.66</v>
          </cell>
        </row>
        <row r="121">
          <cell r="A121" t="str">
            <v>P0420007</v>
          </cell>
          <cell r="B121" t="str">
            <v>Material</v>
          </cell>
          <cell r="C121" t="str">
            <v>Clavos de acero 3"</v>
          </cell>
          <cell r="D121">
            <v>1</v>
          </cell>
          <cell r="E121" t="str">
            <v>lb</v>
          </cell>
          <cell r="F121">
            <v>46.61</v>
          </cell>
          <cell r="G121">
            <v>46.61</v>
          </cell>
        </row>
        <row r="122">
          <cell r="A122" t="str">
            <v>P0601008</v>
          </cell>
          <cell r="B122" t="str">
            <v>Material</v>
          </cell>
          <cell r="C122" t="str">
            <v>Derretido Keracolor Mapei</v>
          </cell>
          <cell r="D122">
            <v>1</v>
          </cell>
          <cell r="E122" t="str">
            <v>fd</v>
          </cell>
          <cell r="F122">
            <v>1016.95</v>
          </cell>
          <cell r="G122">
            <v>1016.95</v>
          </cell>
        </row>
        <row r="123">
          <cell r="A123" t="str">
            <v>I00054</v>
          </cell>
          <cell r="B123" t="str">
            <v>Material</v>
          </cell>
          <cell r="C123" t="str">
            <v>Escalera  con barras 3/8</v>
          </cell>
          <cell r="D123">
            <v>1</v>
          </cell>
          <cell r="E123" t="str">
            <v>u</v>
          </cell>
          <cell r="F123">
            <v>8000</v>
          </cell>
          <cell r="G123">
            <v>8000</v>
          </cell>
        </row>
        <row r="124">
          <cell r="A124" t="str">
            <v>P1404004</v>
          </cell>
          <cell r="B124" t="str">
            <v>Material</v>
          </cell>
          <cell r="C124" t="str">
            <v>Estopa</v>
          </cell>
          <cell r="D124">
            <v>1</v>
          </cell>
          <cell r="E124" t="str">
            <v>lb</v>
          </cell>
          <cell r="F124">
            <v>60</v>
          </cell>
          <cell r="G124">
            <v>60</v>
          </cell>
        </row>
        <row r="125">
          <cell r="A125" t="str">
            <v>P0190101</v>
          </cell>
          <cell r="B125" t="str">
            <v>Material</v>
          </cell>
          <cell r="C125" t="str">
            <v>FiberMesh Vinaldom Polipropileno 1 1/2" (2Lb/m³)</v>
          </cell>
          <cell r="D125">
            <v>1</v>
          </cell>
          <cell r="E125" t="str">
            <v>lb</v>
          </cell>
          <cell r="F125">
            <v>215.52</v>
          </cell>
          <cell r="G125">
            <v>215.52</v>
          </cell>
        </row>
        <row r="126">
          <cell r="A126" t="str">
            <v>P0602010</v>
          </cell>
          <cell r="B126" t="str">
            <v>Material</v>
          </cell>
          <cell r="C126" t="str">
            <v>Fibra forta ferro 2 1/4" (fdas de 1 Kg)</v>
          </cell>
          <cell r="D126">
            <v>1</v>
          </cell>
          <cell r="E126" t="str">
            <v>lbs</v>
          </cell>
          <cell r="F126">
            <v>215.52</v>
          </cell>
          <cell r="G126">
            <v>215.52</v>
          </cell>
        </row>
        <row r="127">
          <cell r="A127" t="str">
            <v>P1301057</v>
          </cell>
          <cell r="B127" t="str">
            <v>Material</v>
          </cell>
          <cell r="C127" t="str">
            <v>Foam compresible</v>
          </cell>
          <cell r="D127">
            <v>1</v>
          </cell>
          <cell r="E127" t="str">
            <v>m³</v>
          </cell>
          <cell r="F127">
            <v>2350</v>
          </cell>
          <cell r="G127">
            <v>2350</v>
          </cell>
        </row>
        <row r="128">
          <cell r="A128" t="str">
            <v>P0201007</v>
          </cell>
          <cell r="B128" t="str">
            <v>Material</v>
          </cell>
          <cell r="C128" t="str">
            <v>Grava de 1/2"</v>
          </cell>
          <cell r="D128">
            <v>1</v>
          </cell>
          <cell r="E128" t="str">
            <v>m³</v>
          </cell>
          <cell r="F128">
            <v>1100</v>
          </cell>
          <cell r="G128">
            <v>1100</v>
          </cell>
        </row>
        <row r="129">
          <cell r="A129" t="str">
            <v>P0701028</v>
          </cell>
          <cell r="B129" t="str">
            <v>Material</v>
          </cell>
          <cell r="C129" t="str">
            <v>Gres Porcelánico Import.</v>
          </cell>
          <cell r="D129">
            <v>1</v>
          </cell>
          <cell r="E129" t="str">
            <v>m²</v>
          </cell>
          <cell r="F129">
            <v>850</v>
          </cell>
          <cell r="G129">
            <v>850</v>
          </cell>
        </row>
        <row r="130">
          <cell r="A130" t="str">
            <v>P1406002</v>
          </cell>
          <cell r="B130" t="str">
            <v>Material</v>
          </cell>
          <cell r="C130" t="str">
            <v>Hilo Nylon</v>
          </cell>
          <cell r="D130">
            <v>1</v>
          </cell>
          <cell r="E130" t="str">
            <v>roll</v>
          </cell>
          <cell r="F130">
            <v>140</v>
          </cell>
          <cell r="G130">
            <v>140</v>
          </cell>
        </row>
        <row r="131">
          <cell r="A131" t="str">
            <v>P0602005</v>
          </cell>
          <cell r="B131" t="str">
            <v>Material</v>
          </cell>
          <cell r="C131" t="str">
            <v>Hormigón Industrial H140 kg/cm2, Bombeado</v>
          </cell>
          <cell r="D131">
            <v>1</v>
          </cell>
          <cell r="E131" t="str">
            <v>m³</v>
          </cell>
          <cell r="F131">
            <v>4412.29</v>
          </cell>
          <cell r="G131">
            <v>4412.29</v>
          </cell>
        </row>
        <row r="132">
          <cell r="A132" t="str">
            <v>P0602008</v>
          </cell>
          <cell r="B132" t="str">
            <v>Material</v>
          </cell>
          <cell r="C132" t="str">
            <v>Hormigón Industrial H210 kg/cm2, Bombeado</v>
          </cell>
          <cell r="D132">
            <v>1</v>
          </cell>
          <cell r="E132" t="str">
            <v>m³</v>
          </cell>
          <cell r="F132">
            <v>4845.76</v>
          </cell>
          <cell r="G132">
            <v>4845.76</v>
          </cell>
        </row>
        <row r="133">
          <cell r="A133" t="str">
            <v>P0602009</v>
          </cell>
          <cell r="B133" t="str">
            <v>Material</v>
          </cell>
          <cell r="C133" t="str">
            <v>Hormigón Industrial H240 kg/cm2, Bombeado</v>
          </cell>
          <cell r="D133">
            <v>1</v>
          </cell>
          <cell r="E133" t="str">
            <v>m³</v>
          </cell>
          <cell r="F133">
            <v>5050</v>
          </cell>
          <cell r="G133">
            <v>5050</v>
          </cell>
        </row>
        <row r="134">
          <cell r="A134" t="str">
            <v>P0602012</v>
          </cell>
          <cell r="B134" t="str">
            <v>Material</v>
          </cell>
          <cell r="C134" t="str">
            <v>Hormigón Industrial H280 kg/cm2, Bombeado</v>
          </cell>
          <cell r="D134">
            <v>1</v>
          </cell>
          <cell r="E134" t="str">
            <v>m³</v>
          </cell>
          <cell r="F134">
            <v>5200</v>
          </cell>
          <cell r="G134">
            <v>5200</v>
          </cell>
        </row>
        <row r="135">
          <cell r="A135" t="str">
            <v>P0602016</v>
          </cell>
          <cell r="B135" t="str">
            <v>Material</v>
          </cell>
          <cell r="C135" t="str">
            <v>Hormigón Industrial H350 kg/cm2, Bombeado</v>
          </cell>
          <cell r="D135">
            <v>1</v>
          </cell>
          <cell r="E135" t="str">
            <v>m³</v>
          </cell>
          <cell r="F135">
            <v>5645</v>
          </cell>
          <cell r="G135">
            <v>5645</v>
          </cell>
        </row>
        <row r="136">
          <cell r="A136" t="str">
            <v>P1206016</v>
          </cell>
          <cell r="B136" t="str">
            <v>Material</v>
          </cell>
          <cell r="C136" t="str">
            <v>Imprimante Popular</v>
          </cell>
          <cell r="D136">
            <v>1</v>
          </cell>
          <cell r="E136" t="str">
            <v>gl</v>
          </cell>
          <cell r="F136">
            <v>852</v>
          </cell>
          <cell r="G136">
            <v>852</v>
          </cell>
        </row>
        <row r="137">
          <cell r="A137" t="str">
            <v>P2465459</v>
          </cell>
          <cell r="B137" t="str">
            <v>Material</v>
          </cell>
          <cell r="C137" t="str">
            <v>Intralok Bonding Agent 18 m²/gl</v>
          </cell>
          <cell r="D137">
            <v>1</v>
          </cell>
          <cell r="E137" t="str">
            <v>gl</v>
          </cell>
          <cell r="F137">
            <v>1335</v>
          </cell>
          <cell r="G137">
            <v>1335</v>
          </cell>
        </row>
        <row r="138">
          <cell r="A138" t="str">
            <v>P1805016</v>
          </cell>
          <cell r="B138" t="str">
            <v>Material</v>
          </cell>
          <cell r="C138" t="str">
            <v>Ladrillo de Hormigon 0.20x0.10x0.05m</v>
          </cell>
          <cell r="D138">
            <v>1</v>
          </cell>
          <cell r="E138" t="str">
            <v>u</v>
          </cell>
          <cell r="F138">
            <v>20</v>
          </cell>
          <cell r="G138">
            <v>20</v>
          </cell>
        </row>
        <row r="139">
          <cell r="A139" t="str">
            <v>P0301004</v>
          </cell>
          <cell r="B139" t="str">
            <v>Material</v>
          </cell>
          <cell r="C139" t="str">
            <v>Madera Pino Amer. Bruta 1"x4"</v>
          </cell>
          <cell r="D139">
            <v>1</v>
          </cell>
          <cell r="E139" t="str">
            <v>p²</v>
          </cell>
          <cell r="F139">
            <v>41</v>
          </cell>
          <cell r="G139">
            <v>41</v>
          </cell>
        </row>
        <row r="140">
          <cell r="A140" t="str">
            <v>P0301012</v>
          </cell>
          <cell r="B140" t="str">
            <v>Material</v>
          </cell>
          <cell r="C140" t="str">
            <v>Madera Pino Amer. Cepillado 10"x1"</v>
          </cell>
          <cell r="D140">
            <v>1</v>
          </cell>
          <cell r="E140" t="str">
            <v>p²</v>
          </cell>
          <cell r="F140">
            <v>44.92</v>
          </cell>
          <cell r="G140">
            <v>44.92</v>
          </cell>
        </row>
        <row r="141">
          <cell r="A141" t="str">
            <v>P1404008</v>
          </cell>
          <cell r="B141" t="str">
            <v>Material</v>
          </cell>
          <cell r="C141" t="str">
            <v>Malla de polietileno</v>
          </cell>
          <cell r="D141">
            <v>1</v>
          </cell>
          <cell r="E141" t="str">
            <v>m²</v>
          </cell>
          <cell r="F141">
            <v>75.44</v>
          </cell>
          <cell r="G141">
            <v>75.44</v>
          </cell>
        </row>
        <row r="142">
          <cell r="A142" t="str">
            <v>P1208031</v>
          </cell>
          <cell r="B142" t="str">
            <v>Material</v>
          </cell>
          <cell r="C142" t="str">
            <v>Masilla Ferre Popular (Tubo)</v>
          </cell>
          <cell r="D142">
            <v>1</v>
          </cell>
          <cell r="E142" t="str">
            <v>u</v>
          </cell>
          <cell r="F142">
            <v>75</v>
          </cell>
          <cell r="G142">
            <v>75</v>
          </cell>
        </row>
        <row r="143">
          <cell r="A143" t="str">
            <v>P0711016</v>
          </cell>
          <cell r="B143" t="str">
            <v>Material</v>
          </cell>
          <cell r="C143" t="str">
            <v>Mortero para cerámicas PegaTod Gris 50 Lbs.</v>
          </cell>
          <cell r="D143">
            <v>1</v>
          </cell>
          <cell r="E143" t="str">
            <v>fd</v>
          </cell>
          <cell r="F143">
            <v>218.64</v>
          </cell>
          <cell r="G143">
            <v>218.64</v>
          </cell>
        </row>
        <row r="144">
          <cell r="A144" t="str">
            <v>P0711017</v>
          </cell>
          <cell r="B144" t="str">
            <v>Material</v>
          </cell>
          <cell r="C144" t="str">
            <v>Mortero para cerámicas PegaTod Blanco 50 Lbs.</v>
          </cell>
          <cell r="D144">
            <v>1</v>
          </cell>
          <cell r="E144" t="str">
            <v>fd</v>
          </cell>
          <cell r="F144">
            <v>406.77966101694915</v>
          </cell>
          <cell r="G144">
            <v>406.77966101694915</v>
          </cell>
        </row>
        <row r="145">
          <cell r="A145" t="str">
            <v>P1214515</v>
          </cell>
          <cell r="B145" t="str">
            <v>Material</v>
          </cell>
          <cell r="C145" t="str">
            <v>Paragomas en Goma</v>
          </cell>
          <cell r="D145">
            <v>1</v>
          </cell>
          <cell r="E145" t="str">
            <v>u</v>
          </cell>
          <cell r="F145">
            <v>1400</v>
          </cell>
          <cell r="G145">
            <v>1400</v>
          </cell>
        </row>
        <row r="146">
          <cell r="A146" t="str">
            <v>P200105</v>
          </cell>
          <cell r="B146" t="str">
            <v>Material</v>
          </cell>
          <cell r="C146" t="str">
            <v>Parrilla para imbornal  hf l 29''x14''</v>
          </cell>
          <cell r="D146">
            <v>1</v>
          </cell>
          <cell r="E146" t="str">
            <v>u</v>
          </cell>
          <cell r="F146">
            <v>2300</v>
          </cell>
          <cell r="G146">
            <v>2300</v>
          </cell>
        </row>
        <row r="147">
          <cell r="A147" t="str">
            <v>P3402502</v>
          </cell>
          <cell r="B147" t="str">
            <v>Material</v>
          </cell>
          <cell r="C147" t="str">
            <v>Perfil "u" Aluminio 3/4"</v>
          </cell>
          <cell r="D147">
            <v>1</v>
          </cell>
          <cell r="E147" t="str">
            <v>m</v>
          </cell>
          <cell r="F147">
            <v>30</v>
          </cell>
          <cell r="G147">
            <v>30</v>
          </cell>
        </row>
        <row r="148">
          <cell r="A148" t="str">
            <v>P1208047</v>
          </cell>
          <cell r="B148" t="str">
            <v>Material</v>
          </cell>
          <cell r="C148" t="str">
            <v>Piedra para pintor(2"x2"x4")</v>
          </cell>
          <cell r="D148">
            <v>1</v>
          </cell>
          <cell r="E148" t="str">
            <v>u</v>
          </cell>
          <cell r="F148">
            <v>178.02</v>
          </cell>
          <cell r="G148">
            <v>178.02</v>
          </cell>
        </row>
        <row r="149">
          <cell r="A149" t="str">
            <v>P0301001</v>
          </cell>
          <cell r="B149" t="str">
            <v>Material</v>
          </cell>
          <cell r="C149" t="str">
            <v>Pino Americano Bruto 1"x4"</v>
          </cell>
          <cell r="D149">
            <v>1</v>
          </cell>
          <cell r="E149" t="str">
            <v>p²</v>
          </cell>
          <cell r="F149">
            <v>41</v>
          </cell>
          <cell r="G149">
            <v>41</v>
          </cell>
        </row>
        <row r="150">
          <cell r="A150" t="str">
            <v>P0301002</v>
          </cell>
          <cell r="B150" t="str">
            <v>Material</v>
          </cell>
          <cell r="C150" t="str">
            <v>Pino Americano Bruto 2"x4"</v>
          </cell>
          <cell r="D150">
            <v>1</v>
          </cell>
          <cell r="E150" t="str">
            <v>p²</v>
          </cell>
          <cell r="F150">
            <v>41</v>
          </cell>
          <cell r="G150">
            <v>41</v>
          </cell>
        </row>
        <row r="151">
          <cell r="A151" t="str">
            <v>P1205063</v>
          </cell>
          <cell r="B151" t="str">
            <v>Material</v>
          </cell>
          <cell r="C151" t="str">
            <v>Pintura Acrílica Color Preparado Popular</v>
          </cell>
          <cell r="D151">
            <v>1</v>
          </cell>
          <cell r="E151" t="str">
            <v>gl</v>
          </cell>
          <cell r="F151">
            <v>728.81355932203394</v>
          </cell>
          <cell r="G151">
            <v>728.81355932203394</v>
          </cell>
        </row>
        <row r="152">
          <cell r="A152" t="str">
            <v>P1204004</v>
          </cell>
          <cell r="B152" t="str">
            <v>Material</v>
          </cell>
          <cell r="C152" t="str">
            <v>Pintura Epóxica Popular</v>
          </cell>
          <cell r="D152">
            <v>1</v>
          </cell>
          <cell r="E152" t="str">
            <v>gl</v>
          </cell>
          <cell r="F152">
            <v>2118.6440677966102</v>
          </cell>
          <cell r="G152">
            <v>2118.6440677966102</v>
          </cell>
        </row>
        <row r="153">
          <cell r="A153" t="str">
            <v>P1205006</v>
          </cell>
          <cell r="B153" t="str">
            <v>Material</v>
          </cell>
          <cell r="C153" t="str">
            <v>Pintura Mant. Popular</v>
          </cell>
          <cell r="D153">
            <v>1</v>
          </cell>
          <cell r="E153" t="str">
            <v>gl</v>
          </cell>
          <cell r="F153">
            <v>1084.7457627118645</v>
          </cell>
          <cell r="G153">
            <v>1084.7457627118645</v>
          </cell>
        </row>
        <row r="154">
          <cell r="A154" t="str">
            <v>P1205065</v>
          </cell>
          <cell r="B154" t="str">
            <v>Material</v>
          </cell>
          <cell r="C154" t="str">
            <v>Pintura Semiglos Color Preparado Popular</v>
          </cell>
          <cell r="D154">
            <v>1</v>
          </cell>
          <cell r="E154" t="str">
            <v>gl</v>
          </cell>
          <cell r="F154">
            <v>1025.4237288135594</v>
          </cell>
          <cell r="G154">
            <v>1025.4237288135594</v>
          </cell>
        </row>
        <row r="155">
          <cell r="A155" t="str">
            <v>P2402189</v>
          </cell>
          <cell r="B155" t="str">
            <v>Material</v>
          </cell>
          <cell r="C155" t="str">
            <v>Plaguicida/Insecticida marca LORBAN</v>
          </cell>
          <cell r="D155">
            <v>1</v>
          </cell>
          <cell r="E155" t="str">
            <v>lt</v>
          </cell>
          <cell r="F155">
            <v>780</v>
          </cell>
          <cell r="G155">
            <v>780</v>
          </cell>
        </row>
        <row r="156">
          <cell r="A156" t="str">
            <v>P1208003</v>
          </cell>
          <cell r="B156" t="str">
            <v>Material</v>
          </cell>
          <cell r="C156" t="str">
            <v>Portarolo y Mota para pintar</v>
          </cell>
          <cell r="D156">
            <v>1</v>
          </cell>
          <cell r="E156" t="str">
            <v>u</v>
          </cell>
          <cell r="F156">
            <v>205</v>
          </cell>
          <cell r="G156">
            <v>205</v>
          </cell>
        </row>
        <row r="157">
          <cell r="A157" t="str">
            <v>P4005044</v>
          </cell>
          <cell r="B157" t="str">
            <v>Material</v>
          </cell>
          <cell r="C157" t="str">
            <v>Puerta Polimetal c/Visor Vertical, 2H Batiente, 1.80 x 2.10 m</v>
          </cell>
          <cell r="D157">
            <v>1</v>
          </cell>
          <cell r="E157" t="str">
            <v>u</v>
          </cell>
          <cell r="F157">
            <v>12956.061016949161</v>
          </cell>
          <cell r="G157">
            <v>12956.061016949161</v>
          </cell>
        </row>
        <row r="158">
          <cell r="A158" t="str">
            <v>P4005041</v>
          </cell>
          <cell r="B158" t="str">
            <v>Material</v>
          </cell>
          <cell r="C158" t="str">
            <v>Puerta Polimetal c/Visor Vertical, 2H Batiente, 1.80 x 2.80 m</v>
          </cell>
          <cell r="D158">
            <v>1</v>
          </cell>
          <cell r="E158" t="str">
            <v>u</v>
          </cell>
          <cell r="F158">
            <v>17274.74802259888</v>
          </cell>
          <cell r="G158">
            <v>17274.74802259888</v>
          </cell>
        </row>
        <row r="159">
          <cell r="A159" t="str">
            <v>P4005042</v>
          </cell>
          <cell r="B159" t="str">
            <v>Material</v>
          </cell>
          <cell r="C159" t="str">
            <v>Puerta Polimetal c/Visor Vertical, 2H Batiente, 2.00 x 2.80 m</v>
          </cell>
          <cell r="D159">
            <v>1</v>
          </cell>
          <cell r="E159" t="str">
            <v>u</v>
          </cell>
          <cell r="F159">
            <v>19194.164469554253</v>
          </cell>
          <cell r="G159">
            <v>19194.164469554253</v>
          </cell>
        </row>
        <row r="160">
          <cell r="A160" t="str">
            <v>P4005043</v>
          </cell>
          <cell r="B160" t="str">
            <v>Material</v>
          </cell>
          <cell r="C160" t="str">
            <v>Puerta Polimetal c/Visor Vertical, 2H Batiente, 2.40 x 2.80 m</v>
          </cell>
          <cell r="D160">
            <v>1</v>
          </cell>
          <cell r="E160" t="str">
            <v>u</v>
          </cell>
          <cell r="F160">
            <v>23032.997363465209</v>
          </cell>
          <cell r="G160">
            <v>23032.997363465209</v>
          </cell>
        </row>
        <row r="161">
          <cell r="A161" t="str">
            <v>P4005049</v>
          </cell>
          <cell r="B161" t="str">
            <v>Material</v>
          </cell>
          <cell r="C161" t="str">
            <v>Puerta doble comercial polimetal con visor 2.0x2.10mt con transon h=0.30mt</v>
          </cell>
          <cell r="D161">
            <v>1</v>
          </cell>
          <cell r="E161" t="str">
            <v>u</v>
          </cell>
          <cell r="F161">
            <v>14355.932203389812</v>
          </cell>
          <cell r="G161">
            <v>14355.932203389812</v>
          </cell>
        </row>
        <row r="162">
          <cell r="A162" t="str">
            <v>P4005030</v>
          </cell>
          <cell r="B162" t="str">
            <v>Material</v>
          </cell>
          <cell r="C162" t="str">
            <v>Puerta Polimetal Lisa, 1H Batiente, 0.75 x 2.10 m</v>
          </cell>
          <cell r="D162">
            <v>1</v>
          </cell>
          <cell r="E162" t="str">
            <v>u</v>
          </cell>
          <cell r="F162">
            <v>6478.0305084745805</v>
          </cell>
          <cell r="G162">
            <v>6478.0305084745805</v>
          </cell>
        </row>
        <row r="163">
          <cell r="A163" t="str">
            <v>P4005031</v>
          </cell>
          <cell r="B163" t="str">
            <v>Material</v>
          </cell>
          <cell r="C163" t="str">
            <v>Puerta Polimetal Lisa, 1H Batiente, 0.80 x 2.10 m</v>
          </cell>
          <cell r="D163">
            <v>1</v>
          </cell>
          <cell r="E163" t="str">
            <v>u</v>
          </cell>
          <cell r="F163">
            <v>6478.0305084745805</v>
          </cell>
          <cell r="G163">
            <v>6478.0305084745805</v>
          </cell>
        </row>
        <row r="164">
          <cell r="A164" t="str">
            <v>P4005032</v>
          </cell>
          <cell r="B164" t="str">
            <v>Material</v>
          </cell>
          <cell r="C164" t="str">
            <v>Puerta Polimetal Lisa, 1H Batiente, 0.90 x 2.10 m</v>
          </cell>
          <cell r="D164">
            <v>1</v>
          </cell>
          <cell r="E164" t="str">
            <v>u</v>
          </cell>
          <cell r="F164">
            <v>6478.0305084745805</v>
          </cell>
          <cell r="G164">
            <v>6478.0305084745805</v>
          </cell>
        </row>
        <row r="165">
          <cell r="A165" t="str">
            <v>P4005046</v>
          </cell>
          <cell r="B165" t="str">
            <v>Material</v>
          </cell>
          <cell r="C165" t="str">
            <v>Puerta Polimetal Lisa, 1H Batiente, 0.90 x 2.80 m</v>
          </cell>
          <cell r="D165">
            <v>1</v>
          </cell>
          <cell r="E165" t="str">
            <v>u</v>
          </cell>
          <cell r="F165">
            <v>8637.3740112994292</v>
          </cell>
          <cell r="G165">
            <v>8637.3740112994292</v>
          </cell>
        </row>
        <row r="166">
          <cell r="A166" t="str">
            <v>P4005033</v>
          </cell>
          <cell r="B166" t="str">
            <v>Material</v>
          </cell>
          <cell r="C166" t="str">
            <v>Puerta Polimetal Lisa, 1H Batiente, 1.00 x 2.10 m</v>
          </cell>
          <cell r="D166">
            <v>1</v>
          </cell>
          <cell r="E166" t="str">
            <v>u</v>
          </cell>
          <cell r="F166">
            <v>6059.3220338983056</v>
          </cell>
          <cell r="G166">
            <v>6059.3220338983056</v>
          </cell>
        </row>
        <row r="167">
          <cell r="A167" t="str">
            <v>P4005047</v>
          </cell>
          <cell r="B167" t="str">
            <v>Material</v>
          </cell>
          <cell r="C167" t="str">
            <v>Puerta Polimetal Lisa, 1H Batiente, 1.00 x 2.80 m</v>
          </cell>
          <cell r="D167">
            <v>1</v>
          </cell>
          <cell r="E167" t="str">
            <v>u</v>
          </cell>
          <cell r="F167">
            <v>8887.0056497175137</v>
          </cell>
          <cell r="G167">
            <v>8887.0056497175137</v>
          </cell>
        </row>
        <row r="168">
          <cell r="A168" t="str">
            <v>P4005048</v>
          </cell>
          <cell r="B168" t="str">
            <v>Material</v>
          </cell>
          <cell r="C168" t="str">
            <v>Puerta Polimetal Lisa, 2H Batiente, 2.00 x 2.10 m</v>
          </cell>
          <cell r="D168">
            <v>1</v>
          </cell>
          <cell r="E168" t="str">
            <v>u</v>
          </cell>
          <cell r="F168">
            <v>13330.508474576262</v>
          </cell>
          <cell r="G168">
            <v>13330.508474576262</v>
          </cell>
        </row>
        <row r="169">
          <cell r="A169" t="str">
            <v>P4005149</v>
          </cell>
          <cell r="B169" t="str">
            <v>Material</v>
          </cell>
          <cell r="C169" t="str">
            <v>Puerta doble en PVC. (1.0x2.95)mts</v>
          </cell>
          <cell r="D169">
            <v>1</v>
          </cell>
          <cell r="E169" t="str">
            <v>u</v>
          </cell>
          <cell r="F169">
            <v>8580</v>
          </cell>
          <cell r="G169">
            <v>8580</v>
          </cell>
        </row>
        <row r="170">
          <cell r="A170" t="str">
            <v>P0701003</v>
          </cell>
          <cell r="B170" t="str">
            <v>Material</v>
          </cell>
          <cell r="C170" t="str">
            <v>Regla para pañete de PATC</v>
          </cell>
          <cell r="D170">
            <v>1</v>
          </cell>
          <cell r="E170" t="str">
            <v>p²</v>
          </cell>
          <cell r="F170">
            <v>55.000000000000007</v>
          </cell>
          <cell r="G170">
            <v>55.000000000000007</v>
          </cell>
        </row>
        <row r="171">
          <cell r="A171" t="str">
            <v>P0602013</v>
          </cell>
          <cell r="B171" t="str">
            <v>Material</v>
          </cell>
          <cell r="C171" t="str">
            <v>Sellador de juntas y aplicacion</v>
          </cell>
          <cell r="D171">
            <v>1</v>
          </cell>
          <cell r="E171" t="str">
            <v>m</v>
          </cell>
          <cell r="F171">
            <v>165.45</v>
          </cell>
          <cell r="G171">
            <v>165.45</v>
          </cell>
        </row>
        <row r="172">
          <cell r="A172" t="str">
            <v>P0604025</v>
          </cell>
          <cell r="B172" t="str">
            <v>Material</v>
          </cell>
          <cell r="C172" t="str">
            <v>Sikaflex Construction (Cartucho 300ml - 3m/cartucho)</v>
          </cell>
          <cell r="D172">
            <v>1</v>
          </cell>
          <cell r="E172" t="str">
            <v>u</v>
          </cell>
          <cell r="F172">
            <v>392.68</v>
          </cell>
          <cell r="G172">
            <v>392.68</v>
          </cell>
        </row>
        <row r="173">
          <cell r="A173" t="str">
            <v>P0608013</v>
          </cell>
          <cell r="B173" t="str">
            <v>Material</v>
          </cell>
          <cell r="C173" t="str">
            <v>Supracure (Sellador de superficies) 1x55</v>
          </cell>
          <cell r="D173">
            <v>1</v>
          </cell>
          <cell r="E173" t="str">
            <v>gl</v>
          </cell>
          <cell r="F173">
            <v>810.66</v>
          </cell>
          <cell r="G173">
            <v>810.66</v>
          </cell>
        </row>
        <row r="174">
          <cell r="A174" t="str">
            <v>P0190102</v>
          </cell>
          <cell r="B174" t="str">
            <v>Material</v>
          </cell>
          <cell r="C174" t="str">
            <v>SupraCure Plus Vinaldom 40m²/gl</v>
          </cell>
          <cell r="D174">
            <v>1</v>
          </cell>
          <cell r="E174" t="str">
            <v>gl</v>
          </cell>
          <cell r="F174">
            <v>21.3</v>
          </cell>
          <cell r="G174">
            <v>21.3</v>
          </cell>
        </row>
        <row r="175">
          <cell r="A175" t="str">
            <v>P0521153</v>
          </cell>
          <cell r="B175" t="str">
            <v>Material</v>
          </cell>
          <cell r="C175" t="str">
            <v>Tamoseal White 50 Lbs</v>
          </cell>
          <cell r="D175">
            <v>1</v>
          </cell>
          <cell r="E175" t="str">
            <v>fd</v>
          </cell>
          <cell r="F175">
            <v>1713.5</v>
          </cell>
          <cell r="G175">
            <v>1713.5</v>
          </cell>
        </row>
        <row r="176">
          <cell r="A176" t="str">
            <v>P5210122</v>
          </cell>
          <cell r="B176" t="str">
            <v>Material</v>
          </cell>
          <cell r="C176" t="str">
            <v>Tapa de HF 24" pesada</v>
          </cell>
          <cell r="D176">
            <v>1</v>
          </cell>
          <cell r="E176" t="str">
            <v>u</v>
          </cell>
          <cell r="F176">
            <v>7800</v>
          </cell>
          <cell r="G176">
            <v>7800</v>
          </cell>
        </row>
        <row r="177">
          <cell r="A177" t="str">
            <v>P0918082</v>
          </cell>
          <cell r="B177" t="str">
            <v>Material</v>
          </cell>
          <cell r="C177" t="str">
            <v>Tapa Reforzada p/ Cisterna 1.00x1.00 m</v>
          </cell>
          <cell r="D177">
            <v>1</v>
          </cell>
          <cell r="E177" t="str">
            <v>u</v>
          </cell>
          <cell r="F177">
            <v>15000</v>
          </cell>
          <cell r="G177">
            <v>15000</v>
          </cell>
        </row>
        <row r="178">
          <cell r="A178" t="str">
            <v>P2465458</v>
          </cell>
          <cell r="B178" t="str">
            <v>Material</v>
          </cell>
          <cell r="C178" t="str">
            <v>Vinalbond/ Thorobond</v>
          </cell>
          <cell r="D178">
            <v>1</v>
          </cell>
          <cell r="E178" t="str">
            <v>gl</v>
          </cell>
          <cell r="F178">
            <v>790</v>
          </cell>
          <cell r="G178">
            <v>790</v>
          </cell>
        </row>
        <row r="179">
          <cell r="A179" t="str">
            <v>P0405022</v>
          </cell>
          <cell r="B179" t="str">
            <v>Material</v>
          </cell>
          <cell r="C179" t="str">
            <v>Tubo Rectangular HSS2X2X1/4, A500 Gr. B</v>
          </cell>
          <cell r="D179">
            <v>1</v>
          </cell>
          <cell r="E179" t="str">
            <v>lb</v>
          </cell>
          <cell r="F179">
            <v>23</v>
          </cell>
          <cell r="G179">
            <v>23</v>
          </cell>
        </row>
        <row r="180">
          <cell r="A180" t="str">
            <v>P0405023</v>
          </cell>
          <cell r="B180" t="str">
            <v>Material</v>
          </cell>
          <cell r="C180" t="str">
            <v>Tubo Rectangular HSS6X4X1/4, A500 Gr. B</v>
          </cell>
          <cell r="D180">
            <v>1</v>
          </cell>
          <cell r="E180" t="str">
            <v>lb</v>
          </cell>
          <cell r="F180">
            <v>23</v>
          </cell>
          <cell r="G180">
            <v>23</v>
          </cell>
        </row>
        <row r="181">
          <cell r="A181" t="str">
            <v>P0405024</v>
          </cell>
          <cell r="B181" t="str">
            <v>Material</v>
          </cell>
          <cell r="C181" t="str">
            <v>Tubo Rectangular HSS2X4X1/4, A500 Gr. B</v>
          </cell>
          <cell r="D181">
            <v>1</v>
          </cell>
          <cell r="E181" t="str">
            <v>lb</v>
          </cell>
          <cell r="F181">
            <v>23</v>
          </cell>
          <cell r="G181">
            <v>23</v>
          </cell>
        </row>
        <row r="182">
          <cell r="A182" t="str">
            <v>P0405025</v>
          </cell>
          <cell r="B182" t="str">
            <v>Material</v>
          </cell>
          <cell r="C182" t="str">
            <v>Tubo Rectangular HSS4X4X1/4, A500 Gr. B</v>
          </cell>
          <cell r="D182">
            <v>1</v>
          </cell>
          <cell r="E182" t="str">
            <v>lb</v>
          </cell>
          <cell r="F182">
            <v>23</v>
          </cell>
          <cell r="G182">
            <v>23</v>
          </cell>
        </row>
        <row r="184">
          <cell r="C184" t="str">
            <v>OTROS/ SUBCONTRATOS:</v>
          </cell>
        </row>
        <row r="185">
          <cell r="A185" t="str">
            <v>M4511123</v>
          </cell>
          <cell r="B185" t="str">
            <v>Otros</v>
          </cell>
          <cell r="C185" t="str">
            <v>Alquiler de Baño Portatil Estándar, Incl. Mantenimiento</v>
          </cell>
          <cell r="D185">
            <v>1</v>
          </cell>
          <cell r="E185" t="str">
            <v>mes</v>
          </cell>
          <cell r="F185">
            <v>4200</v>
          </cell>
          <cell r="G185">
            <v>4200</v>
          </cell>
        </row>
        <row r="186">
          <cell r="A186" t="str">
            <v>M4511122</v>
          </cell>
          <cell r="B186" t="str">
            <v>Otros</v>
          </cell>
          <cell r="C186" t="str">
            <v>Almacen de Obra</v>
          </cell>
          <cell r="D186">
            <v>1</v>
          </cell>
          <cell r="E186" t="str">
            <v>pa</v>
          </cell>
          <cell r="F186">
            <v>150000</v>
          </cell>
          <cell r="G186">
            <v>150000</v>
          </cell>
        </row>
        <row r="187">
          <cell r="A187" t="str">
            <v>M4511121</v>
          </cell>
          <cell r="B187" t="str">
            <v>Otros</v>
          </cell>
          <cell r="C187" t="str">
            <v>Alquiler Furgon p/ Oficinas de Obra</v>
          </cell>
          <cell r="D187">
            <v>1</v>
          </cell>
          <cell r="E187" t="str">
            <v>mes</v>
          </cell>
          <cell r="F187">
            <v>25420</v>
          </cell>
          <cell r="G187">
            <v>25420</v>
          </cell>
        </row>
        <row r="188">
          <cell r="A188" t="str">
            <v>O115142</v>
          </cell>
          <cell r="B188" t="str">
            <v>Otros</v>
          </cell>
          <cell r="C188" t="str">
            <v>Construcción de filtrante de 10" Prof. 130' con camara de inspeccion</v>
          </cell>
          <cell r="D188">
            <v>1</v>
          </cell>
          <cell r="E188" t="str">
            <v>pie</v>
          </cell>
          <cell r="F188">
            <v>1275</v>
          </cell>
          <cell r="G188">
            <v>1275</v>
          </cell>
        </row>
        <row r="189">
          <cell r="A189" t="str">
            <v>SC800001</v>
          </cell>
          <cell r="B189" t="str">
            <v>Otros</v>
          </cell>
          <cell r="C189" t="str">
            <v>Ensayos y pruebas de laboratorio hormigón (3 Probetas x c/45m3)</v>
          </cell>
          <cell r="D189">
            <v>1</v>
          </cell>
          <cell r="E189" t="str">
            <v>u</v>
          </cell>
          <cell r="F189">
            <v>581.80999999999995</v>
          </cell>
          <cell r="G189">
            <v>581.80999999999995</v>
          </cell>
        </row>
        <row r="190">
          <cell r="A190" t="str">
            <v>H%FH</v>
          </cell>
          <cell r="B190" t="str">
            <v>Otros</v>
          </cell>
          <cell r="C190" t="str">
            <v>Factor Herramientas</v>
          </cell>
          <cell r="D190">
            <v>1</v>
          </cell>
          <cell r="E190" t="str">
            <v>%</v>
          </cell>
          <cell r="F190">
            <v>1</v>
          </cell>
          <cell r="G190">
            <v>1</v>
          </cell>
        </row>
        <row r="191">
          <cell r="A191" t="str">
            <v>SC04%</v>
          </cell>
          <cell r="B191" t="str">
            <v>Otros</v>
          </cell>
          <cell r="C191" t="str">
            <v>Factor Resanes Trabajos Rejas</v>
          </cell>
          <cell r="D191">
            <v>1</v>
          </cell>
          <cell r="E191" t="str">
            <v>%</v>
          </cell>
          <cell r="F191">
            <v>10</v>
          </cell>
          <cell r="G191">
            <v>10</v>
          </cell>
        </row>
        <row r="192">
          <cell r="A192" t="str">
            <v>SCMT003</v>
          </cell>
          <cell r="B192" t="str">
            <v>Otros</v>
          </cell>
          <cell r="C192" t="str">
            <v>Sub-Contrato Bote de Material Producto de Excavación @5 Km</v>
          </cell>
          <cell r="D192">
            <v>1</v>
          </cell>
          <cell r="E192" t="str">
            <v>m³</v>
          </cell>
          <cell r="F192">
            <v>267.76271186440675</v>
          </cell>
          <cell r="G192">
            <v>267.76271186440675</v>
          </cell>
        </row>
        <row r="193">
          <cell r="A193" t="str">
            <v>SCMT005</v>
          </cell>
          <cell r="B193" t="str">
            <v>Otros</v>
          </cell>
          <cell r="C193" t="str">
            <v>Sub-Contrato Construcción Base Granular Estabilizada c/Cemento @3%</v>
          </cell>
          <cell r="D193">
            <v>1</v>
          </cell>
          <cell r="E193" t="str">
            <v>m³c</v>
          </cell>
          <cell r="F193">
            <v>1824</v>
          </cell>
          <cell r="G193">
            <v>1824</v>
          </cell>
        </row>
        <row r="194">
          <cell r="A194" t="str">
            <v>SCMT006</v>
          </cell>
          <cell r="B194" t="str">
            <v>Otros</v>
          </cell>
          <cell r="C194" t="str">
            <v>Sub-Contrato Escarificación de Superficie</v>
          </cell>
          <cell r="D194">
            <v>1</v>
          </cell>
          <cell r="E194" t="str">
            <v>m²</v>
          </cell>
          <cell r="F194">
            <v>20</v>
          </cell>
          <cell r="G194">
            <v>20</v>
          </cell>
        </row>
        <row r="195">
          <cell r="A195" t="str">
            <v>SCMT008</v>
          </cell>
          <cell r="B195" t="str">
            <v>Otros</v>
          </cell>
          <cell r="C195" t="str">
            <v>Sub-Contrato Excavación con Retroexcavadora</v>
          </cell>
          <cell r="D195">
            <v>1</v>
          </cell>
          <cell r="E195" t="str">
            <v>m³</v>
          </cell>
          <cell r="F195">
            <v>625</v>
          </cell>
          <cell r="G195">
            <v>625</v>
          </cell>
        </row>
        <row r="196">
          <cell r="A196" t="str">
            <v>SCMT007</v>
          </cell>
          <cell r="B196" t="str">
            <v>Otros</v>
          </cell>
          <cell r="C196" t="str">
            <v>Sub-Contrato Excavación de Zapatas c/ Compresor</v>
          </cell>
          <cell r="D196">
            <v>1</v>
          </cell>
          <cell r="E196" t="str">
            <v>m³</v>
          </cell>
          <cell r="F196">
            <v>1300</v>
          </cell>
          <cell r="G196">
            <v>1300</v>
          </cell>
        </row>
        <row r="197">
          <cell r="A197" t="str">
            <v>SCMT004</v>
          </cell>
          <cell r="B197" t="str">
            <v>Otros</v>
          </cell>
          <cell r="C197" t="str">
            <v>Sub-Contrato Relleno Compactado c/ Capa de Material Granular</v>
          </cell>
          <cell r="D197">
            <v>1</v>
          </cell>
          <cell r="E197" t="str">
            <v>m³c</v>
          </cell>
          <cell r="F197">
            <v>958</v>
          </cell>
          <cell r="G197">
            <v>958</v>
          </cell>
        </row>
        <row r="198">
          <cell r="A198" t="str">
            <v>SCMT009</v>
          </cell>
          <cell r="B198" t="str">
            <v>Otros</v>
          </cell>
          <cell r="C198" t="str">
            <v>Sub-Contrato Relleno Compactado c/Material Granular</v>
          </cell>
          <cell r="D198">
            <v>1</v>
          </cell>
          <cell r="E198" t="str">
            <v>m³</v>
          </cell>
          <cell r="F198">
            <v>958</v>
          </cell>
          <cell r="G198">
            <v>958</v>
          </cell>
        </row>
        <row r="199">
          <cell r="A199" t="str">
            <v>SCMT010</v>
          </cell>
          <cell r="B199" t="str">
            <v>Otros</v>
          </cell>
          <cell r="C199" t="str">
            <v>Sub-Contrato Relleno Compactado c/Mezcla 65-35% limo y/o arcilla con Arena Itabo</v>
          </cell>
          <cell r="D199">
            <v>1</v>
          </cell>
          <cell r="E199" t="str">
            <v>m³</v>
          </cell>
          <cell r="F199">
            <v>1312.5</v>
          </cell>
          <cell r="G199">
            <v>1312.5</v>
          </cell>
        </row>
        <row r="200">
          <cell r="A200" t="str">
            <v>SC556201</v>
          </cell>
          <cell r="B200" t="str">
            <v>Otros</v>
          </cell>
          <cell r="C200" t="str">
            <v>Subcontrato Sum./ Instalación Escalera en hierro empotrada a la pared en área de control</v>
          </cell>
          <cell r="D200">
            <v>1</v>
          </cell>
          <cell r="E200" t="str">
            <v>u</v>
          </cell>
          <cell r="F200">
            <v>35000</v>
          </cell>
          <cell r="G200">
            <v>35000</v>
          </cell>
        </row>
        <row r="201">
          <cell r="A201" t="str">
            <v>SCMT013</v>
          </cell>
          <cell r="B201" t="str">
            <v>Otros</v>
          </cell>
          <cell r="C201" t="str">
            <v>Sub-Contrato Suministro, Regado y Nivelado de Arena Itabo</v>
          </cell>
          <cell r="D201">
            <v>1</v>
          </cell>
          <cell r="E201" t="str">
            <v>m³</v>
          </cell>
          <cell r="F201">
            <v>1312.5</v>
          </cell>
          <cell r="G201">
            <v>1312.5</v>
          </cell>
        </row>
        <row r="202">
          <cell r="A202" t="str">
            <v>SCMT011</v>
          </cell>
          <cell r="B202" t="str">
            <v>Otros</v>
          </cell>
          <cell r="C202" t="str">
            <v>Sub-Contrato Suministro, Regado y Nivelado de Grava (1/2")</v>
          </cell>
          <cell r="D202">
            <v>1</v>
          </cell>
          <cell r="E202" t="str">
            <v>m³</v>
          </cell>
          <cell r="F202">
            <v>1937.5</v>
          </cell>
          <cell r="G202">
            <v>1937.5</v>
          </cell>
        </row>
        <row r="203">
          <cell r="A203" t="str">
            <v>SCMT012</v>
          </cell>
          <cell r="B203" t="str">
            <v>Otros</v>
          </cell>
          <cell r="C203" t="str">
            <v>Sub-Contrato Suministro, Regado y Nivelado de Grava (3/4")</v>
          </cell>
          <cell r="D203">
            <v>1</v>
          </cell>
          <cell r="E203" t="str">
            <v>m³</v>
          </cell>
          <cell r="F203">
            <v>1937.5</v>
          </cell>
          <cell r="G203">
            <v>1937.5</v>
          </cell>
        </row>
        <row r="204">
          <cell r="A204" t="str">
            <v>SCMT014</v>
          </cell>
          <cell r="B204" t="str">
            <v>Otros</v>
          </cell>
          <cell r="C204" t="str">
            <v>Sub-Contrato Terminación de Sub-rasante</v>
          </cell>
          <cell r="D204">
            <v>1</v>
          </cell>
          <cell r="E204" t="str">
            <v>m²</v>
          </cell>
          <cell r="F204">
            <v>20</v>
          </cell>
          <cell r="G204">
            <v>20</v>
          </cell>
        </row>
        <row r="205">
          <cell r="A205" t="str">
            <v>O082212</v>
          </cell>
          <cell r="B205" t="str">
            <v>Otros</v>
          </cell>
          <cell r="C205" t="str">
            <v>Sum./ Colocación de Grama (Tipo Bermuda)</v>
          </cell>
          <cell r="D205">
            <v>1</v>
          </cell>
          <cell r="E205" t="str">
            <v>m²</v>
          </cell>
          <cell r="F205">
            <v>281.25</v>
          </cell>
          <cell r="G205">
            <v>281.25</v>
          </cell>
        </row>
        <row r="206">
          <cell r="A206" t="str">
            <v>O0915401</v>
          </cell>
          <cell r="B206" t="str">
            <v>Otros</v>
          </cell>
          <cell r="C206" t="str">
            <v>Sum./ Colocación Impermeabilizante acrílico, capa elastomérica para techo polybrite 24</v>
          </cell>
          <cell r="D206">
            <v>1</v>
          </cell>
          <cell r="E206" t="str">
            <v>m²</v>
          </cell>
          <cell r="F206">
            <v>350</v>
          </cell>
          <cell r="G206">
            <v>350</v>
          </cell>
        </row>
        <row r="207">
          <cell r="A207" t="str">
            <v>O0915402</v>
          </cell>
          <cell r="B207" t="str">
            <v>Otros</v>
          </cell>
          <cell r="C207" t="str">
            <v>Sum./ Colocación Impermeabilizante, Lona Asfáltica Granulada en poliester 4 kilo, 2.8 mm</v>
          </cell>
          <cell r="D207">
            <v>1</v>
          </cell>
          <cell r="E207" t="str">
            <v>m²</v>
          </cell>
          <cell r="F207">
            <v>550</v>
          </cell>
          <cell r="G207">
            <v>550</v>
          </cell>
        </row>
        <row r="208">
          <cell r="A208" t="str">
            <v>P4011006</v>
          </cell>
          <cell r="B208" t="str">
            <v>Otros</v>
          </cell>
          <cell r="C208" t="str">
            <v>Sum./ Instal. de Plafón de PVC en Baños</v>
          </cell>
          <cell r="D208">
            <v>1</v>
          </cell>
          <cell r="E208" t="str">
            <v>m²</v>
          </cell>
          <cell r="F208">
            <v>650</v>
          </cell>
          <cell r="G208">
            <v>650</v>
          </cell>
        </row>
        <row r="209">
          <cell r="A209" t="str">
            <v>SC451125</v>
          </cell>
          <cell r="B209" t="str">
            <v>Otros</v>
          </cell>
          <cell r="C209" t="str">
            <v>Sum./ Instalación Alambre Trinchera en Cerramientos, c/Palometa Doble</v>
          </cell>
          <cell r="D209">
            <v>1</v>
          </cell>
          <cell r="E209" t="str">
            <v>m</v>
          </cell>
          <cell r="F209">
            <v>450</v>
          </cell>
          <cell r="G209">
            <v>450</v>
          </cell>
        </row>
        <row r="210">
          <cell r="A210" t="str">
            <v>SC451125</v>
          </cell>
          <cell r="B210" t="str">
            <v>Otros</v>
          </cell>
          <cell r="C210" t="str">
            <v>Sum./ Instalación Alambre Trinchera en Cerramientos, c/Palometa Doble</v>
          </cell>
          <cell r="D210">
            <v>1</v>
          </cell>
          <cell r="E210" t="str">
            <v>m</v>
          </cell>
          <cell r="F210">
            <v>450</v>
          </cell>
          <cell r="G210">
            <v>450</v>
          </cell>
        </row>
        <row r="211">
          <cell r="A211" t="str">
            <v>SC451125</v>
          </cell>
          <cell r="B211" t="str">
            <v>Otros</v>
          </cell>
          <cell r="C211" t="str">
            <v>Sum./ Instalación Alambre Trinchera en Cerramientos, c/Palometa Doble</v>
          </cell>
          <cell r="D211">
            <v>1</v>
          </cell>
          <cell r="E211" t="str">
            <v>m</v>
          </cell>
          <cell r="F211">
            <v>450</v>
          </cell>
          <cell r="G211">
            <v>450</v>
          </cell>
        </row>
        <row r="212">
          <cell r="A212" t="str">
            <v>SC040725</v>
          </cell>
          <cell r="B212" t="str">
            <v>Otros</v>
          </cell>
          <cell r="C212" t="str">
            <v>Sum./ Instalación Barrotes horizontales Ø 3/4"@0.10m en huecos</v>
          </cell>
          <cell r="D212">
            <v>1</v>
          </cell>
          <cell r="E212" t="str">
            <v>m²</v>
          </cell>
          <cell r="F212">
            <v>5229.3599999999997</v>
          </cell>
          <cell r="G212">
            <v>5229.3599999999997</v>
          </cell>
        </row>
        <row r="213">
          <cell r="A213" t="str">
            <v>O051421</v>
          </cell>
          <cell r="B213" t="str">
            <v>Otros</v>
          </cell>
          <cell r="C213" t="str">
            <v>Sum./ Instalación de Baranda de Perfil</v>
          </cell>
          <cell r="D213">
            <v>1</v>
          </cell>
          <cell r="E213" t="str">
            <v>m</v>
          </cell>
          <cell r="F213">
            <v>4290</v>
          </cell>
          <cell r="G213">
            <v>4290</v>
          </cell>
        </row>
        <row r="214">
          <cell r="A214" t="str">
            <v>O051422</v>
          </cell>
          <cell r="B214" t="str">
            <v>Otros</v>
          </cell>
          <cell r="C214" t="str">
            <v>Sum./ Instalación de Baranda en elementos tubulares de 2.5"</v>
          </cell>
          <cell r="D214">
            <v>1</v>
          </cell>
          <cell r="E214" t="str">
            <v>m</v>
          </cell>
          <cell r="F214">
            <v>4290</v>
          </cell>
          <cell r="G214">
            <v>4290</v>
          </cell>
        </row>
        <row r="215">
          <cell r="A215" t="str">
            <v>O051424</v>
          </cell>
          <cell r="B215" t="str">
            <v>Otros</v>
          </cell>
          <cell r="C215" t="str">
            <v>Sum./ Instalación de Baranda en Perfiles de Alumnio en Escalera</v>
          </cell>
          <cell r="D215">
            <v>1</v>
          </cell>
          <cell r="E215" t="str">
            <v>m</v>
          </cell>
          <cell r="F215">
            <v>4290</v>
          </cell>
          <cell r="G215">
            <v>4290</v>
          </cell>
        </row>
        <row r="216">
          <cell r="A216" t="str">
            <v>O051423</v>
          </cell>
          <cell r="B216" t="str">
            <v>Otros</v>
          </cell>
          <cell r="C216" t="str">
            <v>Sum./ Instalación de Baranda en Perfiles de Alumnio en Rampa</v>
          </cell>
          <cell r="D216">
            <v>1</v>
          </cell>
          <cell r="E216" t="str">
            <v>m</v>
          </cell>
          <cell r="F216">
            <v>4290</v>
          </cell>
          <cell r="G216">
            <v>4290</v>
          </cell>
        </row>
        <row r="217">
          <cell r="A217" t="str">
            <v>O051425</v>
          </cell>
          <cell r="B217" t="str">
            <v>Otros</v>
          </cell>
          <cell r="C217" t="str">
            <v>Sum./ Instalación de Baranda Escalera Empotrada en Pared</v>
          </cell>
          <cell r="D217">
            <v>1</v>
          </cell>
          <cell r="E217" t="str">
            <v>m</v>
          </cell>
          <cell r="F217">
            <v>1980.0000000000002</v>
          </cell>
          <cell r="G217">
            <v>1980.0000000000002</v>
          </cell>
        </row>
        <row r="218">
          <cell r="A218" t="str">
            <v>O051426</v>
          </cell>
          <cell r="B218" t="str">
            <v>Otros</v>
          </cell>
          <cell r="C218" t="str">
            <v>Sum./ Instalación de Baranda p/Minisvalidos</v>
          </cell>
          <cell r="D218">
            <v>1</v>
          </cell>
          <cell r="E218" t="str">
            <v>m</v>
          </cell>
          <cell r="F218">
            <v>1980.0000000000002</v>
          </cell>
          <cell r="G218">
            <v>1980.0000000000002</v>
          </cell>
        </row>
        <row r="219">
          <cell r="A219" t="str">
            <v>SC040729</v>
          </cell>
          <cell r="B219" t="str">
            <v>Otros</v>
          </cell>
          <cell r="C219" t="str">
            <v>Sum./ Instalación de Puerta de Barrotes de Hierro de 3/4", c/Sistema de Riel</v>
          </cell>
          <cell r="D219">
            <v>1</v>
          </cell>
          <cell r="E219" t="str">
            <v>m²</v>
          </cell>
          <cell r="F219">
            <v>9006.119999999999</v>
          </cell>
          <cell r="G219">
            <v>9006.119999999999</v>
          </cell>
        </row>
        <row r="220">
          <cell r="A220" t="str">
            <v>SC040731</v>
          </cell>
          <cell r="B220" t="str">
            <v>Otros</v>
          </cell>
          <cell r="C220" t="str">
            <v>Sum./ Instalación de Puerta de hierro de 3/4, 1 hoja corrediza; 1.20x2.50m</v>
          </cell>
          <cell r="D220">
            <v>1</v>
          </cell>
          <cell r="E220" t="str">
            <v>u</v>
          </cell>
          <cell r="F220">
            <v>27018.359999999997</v>
          </cell>
          <cell r="G220">
            <v>27018.359999999997</v>
          </cell>
        </row>
        <row r="221">
          <cell r="A221" t="str">
            <v>SC040732</v>
          </cell>
          <cell r="B221" t="str">
            <v>Otros</v>
          </cell>
          <cell r="C221" t="str">
            <v>Sum./ Instalación de Puerta de hierro de 3/4, 1 hoja fija y 1 hoja corrediza; 1.70x2.80m</v>
          </cell>
          <cell r="D221">
            <v>1</v>
          </cell>
          <cell r="E221" t="str">
            <v>u</v>
          </cell>
          <cell r="F221">
            <v>42869.131199999996</v>
          </cell>
          <cell r="G221">
            <v>42869.131199999996</v>
          </cell>
        </row>
        <row r="222">
          <cell r="A222" t="str">
            <v>SC040733</v>
          </cell>
          <cell r="B222" t="str">
            <v>Otros</v>
          </cell>
          <cell r="C222" t="str">
            <v>Sum./ Instalación de Puerta de hierro de 3/4, 1 hoja fija y 1 hoja corrediza; 2.15x2.50m</v>
          </cell>
          <cell r="D222">
            <v>1</v>
          </cell>
          <cell r="E222" t="str">
            <v>u</v>
          </cell>
          <cell r="F222">
            <v>48407.89499999999</v>
          </cell>
          <cell r="G222">
            <v>48407.89499999999</v>
          </cell>
        </row>
        <row r="223">
          <cell r="A223" t="str">
            <v>SC040734</v>
          </cell>
          <cell r="B223" t="str">
            <v>Otros</v>
          </cell>
          <cell r="C223" t="str">
            <v>Sum./ Instalación de Puerta de hierro de 3/4, 1 hoja fija y 1 hoja corrediza; 2.20x2.80m</v>
          </cell>
          <cell r="D223">
            <v>1</v>
          </cell>
          <cell r="E223" t="str">
            <v>u</v>
          </cell>
          <cell r="F223">
            <v>55477.699199999995</v>
          </cell>
          <cell r="G223">
            <v>55477.699199999995</v>
          </cell>
        </row>
        <row r="224">
          <cell r="A224" t="str">
            <v>SC040735</v>
          </cell>
          <cell r="B224" t="str">
            <v>Otros</v>
          </cell>
          <cell r="C224" t="str">
            <v>Sum./ Instalación de Puerta de hierro de 3/4, 1 hoja fija y 2 corredizas con panel superior de 0.50m; 4.14x3.30m</v>
          </cell>
          <cell r="D224">
            <v>1</v>
          </cell>
          <cell r="E224" t="str">
            <v>u</v>
          </cell>
          <cell r="F224">
            <v>123041.61143999996</v>
          </cell>
          <cell r="G224">
            <v>123041.61143999996</v>
          </cell>
        </row>
        <row r="225">
          <cell r="A225" t="str">
            <v>SC040736</v>
          </cell>
          <cell r="B225" t="str">
            <v>Otros</v>
          </cell>
          <cell r="C225" t="str">
            <v>Sum./ Instalación de Puerta de Tola (1.00m x 2.10m) en ambas caras</v>
          </cell>
          <cell r="D225">
            <v>1</v>
          </cell>
          <cell r="E225" t="str">
            <v>u</v>
          </cell>
          <cell r="F225">
            <v>30504.600000000002</v>
          </cell>
          <cell r="G225">
            <v>30504.600000000002</v>
          </cell>
        </row>
        <row r="226">
          <cell r="A226" t="str">
            <v>SC040742</v>
          </cell>
          <cell r="B226" t="str">
            <v>Otros</v>
          </cell>
          <cell r="C226" t="str">
            <v>Sum./ Instalación de Puerta doble en hierro, salidas principales</v>
          </cell>
          <cell r="D226">
            <v>1</v>
          </cell>
          <cell r="E226" t="str">
            <v>m²</v>
          </cell>
          <cell r="F226">
            <v>14526</v>
          </cell>
          <cell r="G226">
            <v>14526</v>
          </cell>
        </row>
        <row r="227">
          <cell r="A227" t="str">
            <v>SC040743</v>
          </cell>
          <cell r="B227" t="str">
            <v>Otros</v>
          </cell>
          <cell r="C227" t="str">
            <v>Sum./ Instalación de Puerta doble en malla ciclónica de 2.0 x 2.44 mts</v>
          </cell>
          <cell r="D227">
            <v>1</v>
          </cell>
          <cell r="E227" t="str">
            <v>u</v>
          </cell>
          <cell r="F227">
            <v>3810</v>
          </cell>
          <cell r="G227">
            <v>3810</v>
          </cell>
        </row>
        <row r="228">
          <cell r="A228" t="str">
            <v>SC040744</v>
          </cell>
          <cell r="B228" t="str">
            <v>Otros</v>
          </cell>
          <cell r="C228" t="str">
            <v>Sum./ Instalación de Puerta enrrollable de Hierro; 1.80x2.80m</v>
          </cell>
          <cell r="D228">
            <v>1</v>
          </cell>
          <cell r="E228" t="str">
            <v>u</v>
          </cell>
          <cell r="F228">
            <v>23100.000000000004</v>
          </cell>
          <cell r="G228">
            <v>23100.000000000004</v>
          </cell>
        </row>
        <row r="229">
          <cell r="A229" t="str">
            <v>SC040745</v>
          </cell>
          <cell r="B229" t="str">
            <v>Otros</v>
          </cell>
          <cell r="C229" t="str">
            <v>Sum./ Instalación de Puerta MULTILOCK 1.00m X 2.10m con 3 cierres</v>
          </cell>
          <cell r="D229">
            <v>1</v>
          </cell>
          <cell r="E229" t="str">
            <v>u</v>
          </cell>
          <cell r="F229">
            <v>68516.953999999998</v>
          </cell>
          <cell r="G229">
            <v>68516.953999999998</v>
          </cell>
        </row>
        <row r="230">
          <cell r="A230" t="str">
            <v>SC451126</v>
          </cell>
          <cell r="B230" t="str">
            <v>Otros</v>
          </cell>
          <cell r="C230" t="str">
            <v>Sum./ Instalación Malla Ciclónica, con H=2.44 m.</v>
          </cell>
          <cell r="D230">
            <v>1</v>
          </cell>
          <cell r="E230" t="str">
            <v>m</v>
          </cell>
          <cell r="F230">
            <v>1305</v>
          </cell>
          <cell r="G230">
            <v>1305</v>
          </cell>
        </row>
        <row r="231">
          <cell r="A231" t="str">
            <v>SC451127</v>
          </cell>
          <cell r="B231" t="str">
            <v>Otros</v>
          </cell>
          <cell r="C231" t="str">
            <v>Sum./ Instalación Malla electrosoldada en marco 2 x 1"</v>
          </cell>
          <cell r="D231">
            <v>1</v>
          </cell>
          <cell r="E231" t="str">
            <v>m²</v>
          </cell>
          <cell r="F231">
            <v>510</v>
          </cell>
          <cell r="G231">
            <v>510</v>
          </cell>
        </row>
        <row r="232">
          <cell r="A232" t="str">
            <v>SC451129</v>
          </cell>
          <cell r="B232" t="str">
            <v>Otros</v>
          </cell>
          <cell r="C232" t="str">
            <v>Sum./ Instalación Malla Soldada y Plastificada con perfiles 2"*2" (Fens)</v>
          </cell>
          <cell r="D232">
            <v>1</v>
          </cell>
          <cell r="E232" t="str">
            <v>m²</v>
          </cell>
          <cell r="F232">
            <v>510</v>
          </cell>
          <cell r="G232">
            <v>510</v>
          </cell>
        </row>
        <row r="233">
          <cell r="A233" t="str">
            <v>SC451129</v>
          </cell>
          <cell r="B233" t="str">
            <v>Otros</v>
          </cell>
          <cell r="C233" t="str">
            <v>Sum./ Instalación Malla Soldada y Plastificada con perfiles 2"*2" (Fens)</v>
          </cell>
          <cell r="D233">
            <v>1</v>
          </cell>
          <cell r="E233" t="str">
            <v>m²</v>
          </cell>
          <cell r="F233">
            <v>510</v>
          </cell>
          <cell r="G233">
            <v>510</v>
          </cell>
        </row>
        <row r="234">
          <cell r="A234" t="str">
            <v>SC040724</v>
          </cell>
          <cell r="B234" t="str">
            <v>Otros</v>
          </cell>
          <cell r="C234" t="str">
            <v>Sum./ Instalación Malla soldada y plastificada con perfiles 2"x2"</v>
          </cell>
          <cell r="D234">
            <v>1</v>
          </cell>
          <cell r="E234" t="str">
            <v>m²</v>
          </cell>
          <cell r="F234">
            <v>510</v>
          </cell>
          <cell r="G234">
            <v>510</v>
          </cell>
        </row>
        <row r="235">
          <cell r="A235" t="str">
            <v>SC040721</v>
          </cell>
          <cell r="B235" t="str">
            <v>Otros</v>
          </cell>
          <cell r="C235" t="str">
            <v>Sum./ Instalación Paños Fijos/Puertas de Barrotes de Hierro</v>
          </cell>
          <cell r="D235">
            <v>1</v>
          </cell>
          <cell r="E235" t="str">
            <v>m²</v>
          </cell>
          <cell r="F235">
            <v>6197.76</v>
          </cell>
          <cell r="G235">
            <v>6197.76</v>
          </cell>
        </row>
        <row r="236">
          <cell r="A236" t="str">
            <v>SC040811</v>
          </cell>
          <cell r="B236" t="str">
            <v>Otros</v>
          </cell>
          <cell r="C236" t="str">
            <v>Sum./ Instalación Policarbonato antigolpes resistente a la tensión y rotura transparente</v>
          </cell>
          <cell r="D236">
            <v>1</v>
          </cell>
          <cell r="E236" t="str">
            <v>p²</v>
          </cell>
          <cell r="F236">
            <v>480.969192880344</v>
          </cell>
          <cell r="G236">
            <v>480.969192880344</v>
          </cell>
        </row>
        <row r="237">
          <cell r="A237" t="str">
            <v>SC040726</v>
          </cell>
          <cell r="B237" t="str">
            <v>Otros</v>
          </cell>
          <cell r="C237" t="str">
            <v>Sum./ Instalación Protección en techo en Patio en barras de ø1"</v>
          </cell>
          <cell r="D237">
            <v>1</v>
          </cell>
          <cell r="E237" t="str">
            <v>m²</v>
          </cell>
          <cell r="F237">
            <v>6197.76</v>
          </cell>
          <cell r="G237">
            <v>6197.76</v>
          </cell>
        </row>
        <row r="238">
          <cell r="A238" t="str">
            <v>SC040738</v>
          </cell>
          <cell r="B238" t="str">
            <v>Otros</v>
          </cell>
          <cell r="C238" t="str">
            <v>Sum./ Instalación Puerta 1.05mt x 2.40mt en Hierro Forrado de Tola, Puerta Batiente, Inc. Cerradura</v>
          </cell>
          <cell r="D238">
            <v>1</v>
          </cell>
          <cell r="E238" t="str">
            <v>u</v>
          </cell>
          <cell r="F238">
            <v>36605.520000000004</v>
          </cell>
          <cell r="G238">
            <v>36605.520000000004</v>
          </cell>
        </row>
        <row r="239">
          <cell r="A239" t="str">
            <v>SC040739</v>
          </cell>
          <cell r="B239" t="str">
            <v>Otros</v>
          </cell>
          <cell r="C239" t="str">
            <v>Sum./ Instalación Puerta 1.20mt x 2.40mt en Hierro de 3/4'', Puerta Batiente</v>
          </cell>
          <cell r="D239">
            <v>1</v>
          </cell>
          <cell r="E239" t="str">
            <v>u</v>
          </cell>
          <cell r="F239">
            <v>25937.625599999996</v>
          </cell>
          <cell r="G239">
            <v>25937.625599999996</v>
          </cell>
        </row>
        <row r="240">
          <cell r="A240" t="str">
            <v>SC040727</v>
          </cell>
          <cell r="B240" t="str">
            <v>Otros</v>
          </cell>
          <cell r="C240" t="str">
            <v>Sum./ Instalación Puerta batiente de hierro 1.00m x 2.10m</v>
          </cell>
          <cell r="D240">
            <v>1</v>
          </cell>
          <cell r="E240" t="str">
            <v>u</v>
          </cell>
          <cell r="F240">
            <v>30504.600000000002</v>
          </cell>
          <cell r="G240">
            <v>30504.600000000002</v>
          </cell>
        </row>
        <row r="241">
          <cell r="A241" t="str">
            <v>SC040728</v>
          </cell>
          <cell r="B241" t="str">
            <v>Otros</v>
          </cell>
          <cell r="C241" t="str">
            <v>Sum./ Instalación Puerta con Sistema Plegadizo para entrada de Autobuses</v>
          </cell>
          <cell r="D241">
            <v>1</v>
          </cell>
          <cell r="E241" t="str">
            <v>u</v>
          </cell>
          <cell r="F241">
            <v>613000</v>
          </cell>
          <cell r="G241">
            <v>613000</v>
          </cell>
        </row>
        <row r="242">
          <cell r="A242" t="str">
            <v>SC040740</v>
          </cell>
          <cell r="B242" t="str">
            <v>Otros</v>
          </cell>
          <cell r="C242" t="str">
            <v>Sum./ Instalación Puerta Doble 2.00mt.x2.50mt., con cerradura de Acero en hierro de  Ø ¾ ¨</v>
          </cell>
          <cell r="D242">
            <v>1</v>
          </cell>
          <cell r="E242" t="str">
            <v>u</v>
          </cell>
          <cell r="F242">
            <v>45030.599999999991</v>
          </cell>
          <cell r="G242">
            <v>45030.599999999991</v>
          </cell>
        </row>
        <row r="243">
          <cell r="A243" t="str">
            <v>SC040746</v>
          </cell>
          <cell r="B243" t="str">
            <v>Otros</v>
          </cell>
          <cell r="C243" t="str">
            <v>Sum./ Instalación Puertas 1.00mt X 2.40mt en Hierro forrado de Tola, Dos Hojas de Puerta Batiente</v>
          </cell>
          <cell r="D243">
            <v>1</v>
          </cell>
          <cell r="E243" t="str">
            <v>u</v>
          </cell>
          <cell r="F243">
            <v>32538.239999999998</v>
          </cell>
          <cell r="G243">
            <v>32538.239999999998</v>
          </cell>
        </row>
        <row r="244">
          <cell r="A244" t="str">
            <v>SC040747</v>
          </cell>
          <cell r="B244" t="str">
            <v>Otros</v>
          </cell>
          <cell r="C244" t="str">
            <v>Sum./ Instalación Puertas 1.20mt X 2.40mt en Hierro de 3/4'',  Puerta Batiente</v>
          </cell>
          <cell r="D244">
            <v>1</v>
          </cell>
          <cell r="E244" t="str">
            <v>m²</v>
          </cell>
          <cell r="F244">
            <v>25937.625599999996</v>
          </cell>
          <cell r="G244">
            <v>25937.625599999996</v>
          </cell>
        </row>
        <row r="245">
          <cell r="A245" t="str">
            <v>SC040748</v>
          </cell>
          <cell r="B245" t="str">
            <v>Otros</v>
          </cell>
          <cell r="C245" t="str">
            <v>Sum./ Instalación Puertas 1.70mt X 2.40mt  en Hierro forrado de Tola, Dos Hojas de Puerta Batiente</v>
          </cell>
          <cell r="D245">
            <v>1</v>
          </cell>
          <cell r="E245" t="str">
            <v>m²</v>
          </cell>
          <cell r="F245">
            <v>55315.007999999994</v>
          </cell>
          <cell r="G245">
            <v>55315.007999999994</v>
          </cell>
        </row>
        <row r="246">
          <cell r="A246" t="str">
            <v>SC040749</v>
          </cell>
          <cell r="B246" t="str">
            <v>Otros</v>
          </cell>
          <cell r="C246" t="str">
            <v>Sum./ Instalación Puertas 1.90mt X 2.40mt en Hierro de 3/4'', Una Hoja de Puerta Corrediza</v>
          </cell>
          <cell r="D246">
            <v>1</v>
          </cell>
          <cell r="E246" t="str">
            <v>m²</v>
          </cell>
          <cell r="F246">
            <v>41067.907199999994</v>
          </cell>
          <cell r="G246">
            <v>41067.907199999994</v>
          </cell>
        </row>
        <row r="247">
          <cell r="A247" t="str">
            <v>SC040750</v>
          </cell>
          <cell r="B247" t="str">
            <v>Otros</v>
          </cell>
          <cell r="C247" t="str">
            <v>Sum./ Instalación Puertas Batiente de Hierro Forrado de Tola</v>
          </cell>
          <cell r="D247">
            <v>1</v>
          </cell>
          <cell r="E247" t="str">
            <v>m²</v>
          </cell>
          <cell r="F247">
            <v>9006.119999999999</v>
          </cell>
          <cell r="G247">
            <v>9006.119999999999</v>
          </cell>
        </row>
        <row r="248">
          <cell r="A248" t="str">
            <v>SC040751</v>
          </cell>
          <cell r="B248" t="str">
            <v>Otros</v>
          </cell>
          <cell r="C248" t="str">
            <v>Sum./ Instalación Puertas batiente en hierro Ø ¾ " en salidas al patio</v>
          </cell>
          <cell r="D248">
            <v>1</v>
          </cell>
          <cell r="E248" t="str">
            <v>m²</v>
          </cell>
          <cell r="F248">
            <v>9006.119999999999</v>
          </cell>
          <cell r="G248">
            <v>9006.119999999999</v>
          </cell>
        </row>
        <row r="249">
          <cell r="A249" t="str">
            <v>SC040752</v>
          </cell>
          <cell r="B249" t="str">
            <v>Otros</v>
          </cell>
          <cell r="C249" t="str">
            <v>Sum./ Instalación Puertas en tola galvanizada, 2.00mt x 2.10mt</v>
          </cell>
          <cell r="D249">
            <v>1</v>
          </cell>
          <cell r="E249" t="str">
            <v>p²</v>
          </cell>
          <cell r="F249">
            <v>1260</v>
          </cell>
          <cell r="G249">
            <v>1260</v>
          </cell>
        </row>
        <row r="250">
          <cell r="A250" t="str">
            <v>SC040810</v>
          </cell>
          <cell r="B250" t="str">
            <v>Otros</v>
          </cell>
          <cell r="C250" t="str">
            <v>Sum./ Instalación Ventanas Corredizas Policarbonato anti-golpes con marco de Aluminio</v>
          </cell>
          <cell r="D250">
            <v>1</v>
          </cell>
          <cell r="E250" t="str">
            <v>p²</v>
          </cell>
          <cell r="F250">
            <v>684.41538806359176</v>
          </cell>
          <cell r="G250">
            <v>684.41538806359176</v>
          </cell>
        </row>
        <row r="251">
          <cell r="A251" t="str">
            <v>SC040810</v>
          </cell>
          <cell r="B251" t="str">
            <v>Otros</v>
          </cell>
          <cell r="C251" t="str">
            <v>Sum./ Instalación Ventanas Corredizas Policarbonato anti-golpes con marco de Aluminio</v>
          </cell>
          <cell r="D251">
            <v>1</v>
          </cell>
          <cell r="E251" t="str">
            <v>p²</v>
          </cell>
          <cell r="F251">
            <v>684.41538806359176</v>
          </cell>
          <cell r="G251">
            <v>684.41538806359176</v>
          </cell>
        </row>
        <row r="252">
          <cell r="A252" t="str">
            <v>SC040818</v>
          </cell>
          <cell r="B252" t="str">
            <v>Otros</v>
          </cell>
          <cell r="C252" t="str">
            <v>Sum./ Instalación Ventanas Aluminio y Vidrio</v>
          </cell>
          <cell r="D252">
            <v>1</v>
          </cell>
          <cell r="E252" t="str">
            <v>p²</v>
          </cell>
          <cell r="F252">
            <v>236.50000000000003</v>
          </cell>
          <cell r="G252">
            <v>236.50000000000003</v>
          </cell>
        </row>
        <row r="253">
          <cell r="A253" t="str">
            <v>SC040831</v>
          </cell>
          <cell r="B253" t="str">
            <v>Otros</v>
          </cell>
          <cell r="C253" t="str">
            <v>Sum./ Instalación Puerta doble. marco aluminio plata P-40. Cristal templado 1/4". (1.00x2.10)mts cada hoja. Con Transon en paño fijo cristal templado 1/4" (2.00x0.40)</v>
          </cell>
          <cell r="D253">
            <v>1</v>
          </cell>
          <cell r="E253" t="str">
            <v>u</v>
          </cell>
          <cell r="F253">
            <v>52800.000000000007</v>
          </cell>
          <cell r="G253">
            <v>52800.000000000007</v>
          </cell>
        </row>
        <row r="254">
          <cell r="A254" t="str">
            <v>SC040832</v>
          </cell>
          <cell r="B254" t="str">
            <v>Otros</v>
          </cell>
          <cell r="C254" t="str">
            <v xml:space="preserve">Sum./ Instalación Puerta batiente en marco aluminio plata P-40 con cristal 1/4" (1.0x2.1)mts </v>
          </cell>
          <cell r="D254">
            <v>1</v>
          </cell>
          <cell r="E254" t="str">
            <v>u</v>
          </cell>
          <cell r="F254">
            <v>27500.000000000004</v>
          </cell>
          <cell r="G254">
            <v>27500.000000000004</v>
          </cell>
        </row>
        <row r="255">
          <cell r="A255" t="str">
            <v>O632112</v>
          </cell>
          <cell r="B255" t="str">
            <v>Otros</v>
          </cell>
          <cell r="C255" t="str">
            <v>Sum./Instalación Tope Granito Imp.</v>
          </cell>
          <cell r="D255">
            <v>1</v>
          </cell>
          <cell r="E255" t="str">
            <v>p²</v>
          </cell>
          <cell r="F255">
            <v>444.33085501858739</v>
          </cell>
          <cell r="G255">
            <v>444.33085501858739</v>
          </cell>
        </row>
        <row r="256">
          <cell r="A256" t="str">
            <v>D1421101</v>
          </cell>
          <cell r="B256" t="str">
            <v>Otros</v>
          </cell>
          <cell r="C256" t="str">
            <v>Suministro de Señales/Letreros de Obra</v>
          </cell>
          <cell r="D256">
            <v>1</v>
          </cell>
          <cell r="E256" t="str">
            <v>pa</v>
          </cell>
          <cell r="F256">
            <v>85000</v>
          </cell>
          <cell r="G256">
            <v>85000</v>
          </cell>
        </row>
        <row r="257">
          <cell r="A257" t="str">
            <v>SC087201</v>
          </cell>
          <cell r="B257" t="str">
            <v>Otros</v>
          </cell>
          <cell r="C257" t="str">
            <v>Suministro, regado, nivelado y compactado de Arenilla Roja c/ Equipos</v>
          </cell>
          <cell r="D257">
            <v>1</v>
          </cell>
          <cell r="E257" t="str">
            <v>m³c</v>
          </cell>
          <cell r="F257">
            <v>1570</v>
          </cell>
          <cell r="G257">
            <v>1570</v>
          </cell>
        </row>
        <row r="258">
          <cell r="A258" t="str">
            <v>O115178</v>
          </cell>
          <cell r="B258" t="str">
            <v>Otros</v>
          </cell>
          <cell r="C258" t="str">
            <v>Sum./ Instalación Facias en tola para tapar tuberias colgantes</v>
          </cell>
          <cell r="D258">
            <v>1</v>
          </cell>
          <cell r="E258" t="str">
            <v>m²</v>
          </cell>
          <cell r="F258">
            <v>2100</v>
          </cell>
          <cell r="G258">
            <v>2100</v>
          </cell>
        </row>
        <row r="259">
          <cell r="A259" t="str">
            <v>O151521</v>
          </cell>
          <cell r="B259" t="str">
            <v>Otros</v>
          </cell>
          <cell r="C259" t="str">
            <v>Sum./ Colocación Pintura señalización en rampa para discapacitados</v>
          </cell>
          <cell r="D259">
            <v>1</v>
          </cell>
          <cell r="E259" t="str">
            <v>m²</v>
          </cell>
          <cell r="F259">
            <v>825</v>
          </cell>
          <cell r="G259">
            <v>825</v>
          </cell>
        </row>
        <row r="260">
          <cell r="A260" t="str">
            <v>SC451137</v>
          </cell>
          <cell r="B260" t="str">
            <v>Otros</v>
          </cell>
          <cell r="C260" t="str">
            <v>Sum./ Instalación Techo de protección en perfiles y malla tipo piñonate</v>
          </cell>
          <cell r="D260">
            <v>1</v>
          </cell>
          <cell r="E260" t="str">
            <v>m²</v>
          </cell>
          <cell r="F260">
            <v>450</v>
          </cell>
          <cell r="G260">
            <v>450</v>
          </cell>
        </row>
        <row r="261">
          <cell r="A261" t="str">
            <v>O152122</v>
          </cell>
          <cell r="B261" t="str">
            <v>Otros</v>
          </cell>
          <cell r="C261" t="str">
            <v>Sum./ Instalación Gabinete de pared de pino tratado</v>
          </cell>
          <cell r="D261">
            <v>1</v>
          </cell>
          <cell r="E261" t="str">
            <v>pies</v>
          </cell>
          <cell r="F261">
            <v>1450</v>
          </cell>
          <cell r="G261">
            <v>1450</v>
          </cell>
        </row>
        <row r="262">
          <cell r="A262" t="str">
            <v>O152123</v>
          </cell>
          <cell r="B262" t="str">
            <v>Otros</v>
          </cell>
          <cell r="C262" t="str">
            <v>Sum./ Instalación Gabinete de piso de pino tratado</v>
          </cell>
          <cell r="D262">
            <v>1</v>
          </cell>
          <cell r="E262" t="str">
            <v>pies</v>
          </cell>
          <cell r="F262">
            <v>1500</v>
          </cell>
          <cell r="G262">
            <v>1500</v>
          </cell>
        </row>
        <row r="263">
          <cell r="A263" t="str">
            <v>O155128</v>
          </cell>
          <cell r="B263" t="str">
            <v>Otros</v>
          </cell>
          <cell r="C263" t="str">
            <v xml:space="preserve">Sum./ Instalación Laminado one vision </v>
          </cell>
          <cell r="D263">
            <v>1</v>
          </cell>
          <cell r="E263" t="str">
            <v>p²</v>
          </cell>
          <cell r="F263">
            <v>218.988</v>
          </cell>
          <cell r="G263">
            <v>218.988</v>
          </cell>
        </row>
        <row r="264">
          <cell r="A264" t="str">
            <v>SC040815</v>
          </cell>
          <cell r="B264" t="str">
            <v>Otros</v>
          </cell>
          <cell r="C264" t="str">
            <v>Sum./ Instalación de Louvers</v>
          </cell>
          <cell r="D264">
            <v>1</v>
          </cell>
          <cell r="E264" t="str">
            <v>m²</v>
          </cell>
          <cell r="F264">
            <v>6500</v>
          </cell>
          <cell r="G264">
            <v>6500</v>
          </cell>
        </row>
        <row r="265">
          <cell r="A265" t="str">
            <v>O451215</v>
          </cell>
          <cell r="B265" t="str">
            <v>Otros</v>
          </cell>
          <cell r="C265" t="str">
            <v>Instalación de Muros en sheetrock a dos caras TC</v>
          </cell>
          <cell r="D265">
            <v>1</v>
          </cell>
          <cell r="E265" t="str">
            <v>m²</v>
          </cell>
          <cell r="F265">
            <v>850</v>
          </cell>
          <cell r="G265">
            <v>850</v>
          </cell>
        </row>
        <row r="266">
          <cell r="A266" t="str">
            <v>O632113</v>
          </cell>
          <cell r="B266" t="str">
            <v>Otros</v>
          </cell>
          <cell r="C266" t="str">
            <v>Sum./Instalación Tope de marmolite</v>
          </cell>
          <cell r="D266">
            <v>1</v>
          </cell>
          <cell r="E266" t="str">
            <v>p²</v>
          </cell>
          <cell r="F266">
            <v>600</v>
          </cell>
          <cell r="G266">
            <v>600</v>
          </cell>
        </row>
        <row r="267">
          <cell r="A267" t="str">
            <v>SC070121</v>
          </cell>
          <cell r="B267" t="str">
            <v>Otros</v>
          </cell>
          <cell r="C267" t="str">
            <v>Sum./ Instlación Puerta Madera Andiroba (1.80*2.40mt)</v>
          </cell>
          <cell r="D267">
            <v>1</v>
          </cell>
          <cell r="E267" t="str">
            <v>u</v>
          </cell>
          <cell r="F267">
            <v>40867.200000000004</v>
          </cell>
          <cell r="G267">
            <v>40867.200000000004</v>
          </cell>
        </row>
        <row r="268">
          <cell r="A268" t="str">
            <v>SC070122</v>
          </cell>
          <cell r="B268" t="str">
            <v>Otros</v>
          </cell>
          <cell r="C268" t="str">
            <v>Sum./ Instlación Puerta Madera Andiroba (1.70*2.40mt)</v>
          </cell>
          <cell r="D268">
            <v>1</v>
          </cell>
          <cell r="E268" t="str">
            <v>u</v>
          </cell>
          <cell r="F268">
            <v>38596.800000000003</v>
          </cell>
          <cell r="G268">
            <v>38596.800000000003</v>
          </cell>
        </row>
        <row r="269">
          <cell r="A269" t="str">
            <v>SC070123</v>
          </cell>
          <cell r="B269" t="str">
            <v>Otros</v>
          </cell>
          <cell r="C269" t="str">
            <v>Sum./ Instlación Puerta Madera Andiroba (.80*2.40mt)</v>
          </cell>
          <cell r="D269">
            <v>1</v>
          </cell>
          <cell r="E269" t="str">
            <v>u</v>
          </cell>
          <cell r="F269">
            <v>18163.2</v>
          </cell>
          <cell r="G269">
            <v>18163.2</v>
          </cell>
        </row>
        <row r="270">
          <cell r="A270" t="str">
            <v>SC070124</v>
          </cell>
          <cell r="B270" t="str">
            <v>Otros</v>
          </cell>
          <cell r="C270" t="str">
            <v>Sum./ Instlación Puerta Madera Andiroba (1.00*2.10mt)</v>
          </cell>
          <cell r="D270">
            <v>1</v>
          </cell>
          <cell r="E270" t="str">
            <v>u</v>
          </cell>
          <cell r="F270">
            <v>19884.48</v>
          </cell>
          <cell r="G270">
            <v>19884.48</v>
          </cell>
        </row>
        <row r="271">
          <cell r="A271" t="str">
            <v>SC070125</v>
          </cell>
          <cell r="B271" t="str">
            <v>Otros</v>
          </cell>
          <cell r="C271" t="str">
            <v>Sum./ Instlación Puerta Madera Andiroba (0.90*2.10mt)</v>
          </cell>
          <cell r="D271">
            <v>1</v>
          </cell>
          <cell r="E271" t="str">
            <v>u</v>
          </cell>
          <cell r="F271">
            <v>14540.526000000002</v>
          </cell>
          <cell r="G271">
            <v>14540.526000000002</v>
          </cell>
        </row>
        <row r="272">
          <cell r="A272" t="str">
            <v>SC070126</v>
          </cell>
          <cell r="B272" t="str">
            <v>Otros</v>
          </cell>
          <cell r="C272" t="str">
            <v>Sum./ Instlación Puerta Madera Andiroba (0.80*2.10mt)</v>
          </cell>
          <cell r="D272">
            <v>1</v>
          </cell>
          <cell r="E272" t="str">
            <v>u</v>
          </cell>
          <cell r="F272">
            <v>14540.526000000002</v>
          </cell>
          <cell r="G272">
            <v>14540.526000000002</v>
          </cell>
        </row>
        <row r="276">
          <cell r="C276" t="str">
            <v>MAQUINARIA:</v>
          </cell>
        </row>
        <row r="277">
          <cell r="A277" t="str">
            <v>M152125</v>
          </cell>
          <cell r="B277" t="str">
            <v>Maquinaria</v>
          </cell>
          <cell r="C277" t="str">
            <v>Compactador manual Wacker. Incluye combustible</v>
          </cell>
          <cell r="D277">
            <v>1</v>
          </cell>
          <cell r="E277" t="str">
            <v>h</v>
          </cell>
          <cell r="F277">
            <v>450</v>
          </cell>
          <cell r="G277">
            <v>450</v>
          </cell>
        </row>
        <row r="278">
          <cell r="A278" t="str">
            <v>P4002000</v>
          </cell>
          <cell r="B278" t="str">
            <v>Maquinaria</v>
          </cell>
          <cell r="C278" t="str">
            <v>Ligado y Vaciado Con Equipo</v>
          </cell>
          <cell r="D278">
            <v>1</v>
          </cell>
          <cell r="E278" t="str">
            <v>m³</v>
          </cell>
          <cell r="F278">
            <v>550</v>
          </cell>
          <cell r="G278">
            <v>550</v>
          </cell>
        </row>
      </sheetData>
      <sheetData sheetId="11"/>
      <sheetData sheetId="1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  <sheetName val="INS"/>
      <sheetName val="I.HORMIGON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ANO DE OBRA"/>
      <sheetName val="OBS"/>
      <sheetName val="Analisi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>
        <row r="6">
          <cell r="D6">
            <v>0.8</v>
          </cell>
        </row>
      </sheetData>
      <sheetData sheetId="17">
        <row r="6">
          <cell r="D6">
            <v>0.8</v>
          </cell>
        </row>
      </sheetData>
      <sheetData sheetId="18"/>
      <sheetData sheetId="19" refreshError="1"/>
      <sheetData sheetId="20"/>
      <sheetData sheetId="21"/>
      <sheetData sheetId="22">
        <row r="6">
          <cell r="D6">
            <v>0.8</v>
          </cell>
        </row>
      </sheetData>
      <sheetData sheetId="23">
        <row r="6">
          <cell r="D6">
            <v>0.8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6">
          <cell r="D6">
            <v>0.8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D6">
            <v>0.8</v>
          </cell>
        </row>
      </sheetData>
      <sheetData sheetId="39"/>
      <sheetData sheetId="40"/>
      <sheetData sheetId="41"/>
      <sheetData sheetId="42"/>
      <sheetData sheetId="4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ANALISIS_EXPANSIONES_1"/>
      <sheetName val="Costo_Promedio1"/>
      <sheetName val="analisis_pintura1"/>
      <sheetName val="aluzinc+_Varios1"/>
      <sheetName val="ANALISIS_DE_ACERO1"/>
      <sheetName val="ANALISIS_EXPANSIONES_2"/>
      <sheetName val="Costo_Promedio2"/>
      <sheetName val="analisis_pintura2"/>
      <sheetName val="aluzinc+_Varios2"/>
      <sheetName val="ANALISIS_DE_ACERO2"/>
      <sheetName val="med_mov_de_tierras"/>
      <sheetName val="ANALISIS_EXPANSIONES_3"/>
      <sheetName val="Costo_Promedio3"/>
      <sheetName val="analisis_pintura3"/>
      <sheetName val="aluzinc+_Varios3"/>
      <sheetName val="ANALISIS_DE_ACERO3"/>
      <sheetName val="med_mov_de_tierras1"/>
      <sheetName val="EDIFICIO COUNTE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  <sheetName val="anal term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  <sheetName val="Pasarela de L=60.00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mov. tierra"/>
      <sheetName val="Ins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PRESUPUESTO SIN PRECIOS"/>
      <sheetName val="PRESUPUESTO"/>
      <sheetName val="ANALISIS"/>
      <sheetName val="LISTA INSUMOS"/>
      <sheetName val="LISTA M.O"/>
      <sheetName val="LISTA SUBCONTRATISTAS"/>
      <sheetName val="ANALISIS DE COSTOS (CODIGO)"/>
      <sheetName val="MATERIALES E INSUMOS"/>
      <sheetName val="MANO DE OBRA"/>
      <sheetName val="ANALISIS DE COSTOS"/>
      <sheetName val="NO BORRAR ESTA HOJA"/>
    </sheetNames>
    <sheetDataSet>
      <sheetData sheetId="0"/>
      <sheetData sheetId="1"/>
      <sheetData sheetId="2"/>
      <sheetData sheetId="3">
        <row r="1">
          <cell r="A1" t="str">
            <v>Codigo</v>
          </cell>
          <cell r="B1" t="str">
            <v>CODIGO</v>
          </cell>
          <cell r="C1" t="str">
            <v>DESCRIPCION</v>
          </cell>
          <cell r="D1" t="str">
            <v>CANT</v>
          </cell>
          <cell r="E1" t="str">
            <v>UND</v>
          </cell>
          <cell r="F1" t="str">
            <v>PU</v>
          </cell>
          <cell r="G1" t="str">
            <v>ITBIS</v>
          </cell>
          <cell r="H1" t="str">
            <v>SUBTOTAL (PU)</v>
          </cell>
          <cell r="I1" t="str">
            <v>SUBTOTAL (ITIBIS)</v>
          </cell>
          <cell r="J1" t="str">
            <v>SUBTOTAL</v>
          </cell>
        </row>
        <row r="2">
          <cell r="B2" t="str">
            <v>A</v>
          </cell>
          <cell r="C2" t="str">
            <v>MUNICIPIO DUVERGÉ</v>
          </cell>
        </row>
        <row r="4">
          <cell r="B4" t="str">
            <v>I</v>
          </cell>
          <cell r="C4" t="str">
            <v>REHABILITACIÓN DEPÓSITO REGULADOR METÁLICO SUPERFICIAL, CAPACIDAD 383 M³ (101,400 GL)</v>
          </cell>
        </row>
        <row r="6">
          <cell r="B6">
            <v>1</v>
          </cell>
          <cell r="C6" t="str">
            <v>ACONDICIONAMIENTO ÁREA EXTERIOR DEL DEPÒSITO</v>
          </cell>
        </row>
        <row r="8">
          <cell r="A8" t="str">
            <v>7701441.1Limpieza del área exterior</v>
          </cell>
          <cell r="B8" t="str">
            <v>1.1</v>
          </cell>
          <cell r="C8" t="str">
            <v>Limpieza del área exterior</v>
          </cell>
          <cell r="D8">
            <v>1</v>
          </cell>
          <cell r="E8" t="str">
            <v>M2</v>
          </cell>
          <cell r="H8">
            <v>25.150000000000002</v>
          </cell>
          <cell r="I8">
            <v>0</v>
          </cell>
          <cell r="J8">
            <v>25.150000000000002</v>
          </cell>
        </row>
        <row r="9">
          <cell r="A9" t="str">
            <v>7701441.1Limpieza del área exterior</v>
          </cell>
          <cell r="B9" t="str">
            <v/>
          </cell>
        </row>
        <row r="10">
          <cell r="A10" t="str">
            <v>7701441.1Limpieza del área exterior</v>
          </cell>
          <cell r="B10" t="str">
            <v/>
          </cell>
          <cell r="C10" t="str">
            <v>Volumen Análisis</v>
          </cell>
          <cell r="D10">
            <v>45</v>
          </cell>
          <cell r="E10" t="str">
            <v>M2</v>
          </cell>
        </row>
        <row r="11">
          <cell r="A11" t="str">
            <v>7701441.1Limpieza del área exterior</v>
          </cell>
          <cell r="B11" t="str">
            <v/>
          </cell>
          <cell r="C11" t="str">
            <v>Mano de Obra</v>
          </cell>
        </row>
        <row r="12">
          <cell r="A12" t="str">
            <v>7701441.1Limpieza del área exterior</v>
          </cell>
          <cell r="B12" t="str">
            <v>OB-JOR.DIA102</v>
          </cell>
          <cell r="C12" t="str">
            <v>Capataz</v>
          </cell>
          <cell r="D12">
            <v>2.2222222222222223E-2</v>
          </cell>
          <cell r="E12" t="str">
            <v>DIA</v>
          </cell>
          <cell r="F12">
            <v>432.23523394179011</v>
          </cell>
          <cell r="G12">
            <v>0</v>
          </cell>
          <cell r="H12">
            <v>9.61</v>
          </cell>
          <cell r="I12">
            <v>0</v>
          </cell>
        </row>
        <row r="13">
          <cell r="A13" t="str">
            <v>7701441.1Limpieza del área exterior</v>
          </cell>
          <cell r="B13" t="str">
            <v>OB-JOR.DIA106</v>
          </cell>
          <cell r="C13" t="str">
            <v>(3) Peón o Trabajador No Calificado (PE)</v>
          </cell>
          <cell r="D13">
            <v>6.6666666666666666E-2</v>
          </cell>
          <cell r="E13" t="str">
            <v>DIA</v>
          </cell>
          <cell r="F13">
            <v>226.96654913756149</v>
          </cell>
          <cell r="G13">
            <v>0</v>
          </cell>
          <cell r="H13">
            <v>15.13</v>
          </cell>
          <cell r="I13">
            <v>0</v>
          </cell>
        </row>
        <row r="14">
          <cell r="A14" t="str">
            <v>7701441.1Limpieza del área exterior</v>
          </cell>
          <cell r="C14" t="str">
            <v>Equipos</v>
          </cell>
        </row>
        <row r="15">
          <cell r="A15" t="str">
            <v>7701441.1Limpieza del área exterior</v>
          </cell>
          <cell r="B15" t="str">
            <v>%5M.O</v>
          </cell>
          <cell r="C15" t="str">
            <v>Herramientas y material gastable de M.O</v>
          </cell>
          <cell r="D15">
            <v>5</v>
          </cell>
          <cell r="E15" t="str">
            <v>%</v>
          </cell>
          <cell r="F15">
            <v>24.740000000000002</v>
          </cell>
          <cell r="G15">
            <v>0</v>
          </cell>
          <cell r="H15">
            <v>0.41</v>
          </cell>
          <cell r="I15">
            <v>0</v>
          </cell>
        </row>
        <row r="16">
          <cell r="A16" t="str">
            <v>7701441.1Limpieza del área exterior</v>
          </cell>
          <cell r="B16" t="str">
            <v/>
          </cell>
          <cell r="C16" t="str">
            <v>Total/UND</v>
          </cell>
          <cell r="H16">
            <v>25.150000000000002</v>
          </cell>
          <cell r="I16">
            <v>0</v>
          </cell>
          <cell r="J16">
            <v>25.150000000000002</v>
          </cell>
        </row>
        <row r="18">
          <cell r="A18" t="str">
            <v>9781051.2Nivelación con equipo</v>
          </cell>
          <cell r="B18" t="str">
            <v>1.2</v>
          </cell>
          <cell r="C18" t="str">
            <v>Nivelación con equipo</v>
          </cell>
          <cell r="D18">
            <v>1</v>
          </cell>
          <cell r="E18" t="str">
            <v>M3</v>
          </cell>
          <cell r="H18">
            <v>540.4799999999999</v>
          </cell>
          <cell r="I18">
            <v>92.15</v>
          </cell>
          <cell r="J18">
            <v>632.62999999999988</v>
          </cell>
        </row>
        <row r="19">
          <cell r="A19" t="str">
            <v>9781051.2Nivelación con equipo</v>
          </cell>
          <cell r="B19" t="str">
            <v/>
          </cell>
          <cell r="C19" t="str">
            <v>Nivelado</v>
          </cell>
        </row>
        <row r="20">
          <cell r="A20" t="str">
            <v>9781051.2Nivelación con equipo</v>
          </cell>
          <cell r="B20" t="str">
            <v/>
          </cell>
          <cell r="C20" t="str">
            <v xml:space="preserve">Volumen Análisis </v>
          </cell>
          <cell r="D20">
            <v>45</v>
          </cell>
          <cell r="E20" t="str">
            <v>M3C</v>
          </cell>
        </row>
        <row r="21">
          <cell r="A21" t="str">
            <v>9781051.2Nivelación con equipo</v>
          </cell>
          <cell r="B21" t="str">
            <v/>
          </cell>
          <cell r="C21" t="str">
            <v>Rendimientos</v>
          </cell>
        </row>
        <row r="22">
          <cell r="A22" t="str">
            <v>9781051.2Nivelación con equipo</v>
          </cell>
          <cell r="B22" t="str">
            <v/>
          </cell>
          <cell r="C22" t="str">
            <v>Regado y nivelado con Motonivelador CAT12H</v>
          </cell>
          <cell r="D22">
            <v>90</v>
          </cell>
          <cell r="E22" t="str">
            <v>M3E/HR</v>
          </cell>
        </row>
        <row r="23">
          <cell r="A23" t="str">
            <v>9781051.2Nivelación con equipo</v>
          </cell>
          <cell r="B23" t="str">
            <v/>
          </cell>
          <cell r="C23" t="str">
            <v>Terminación de superficie Motonivelador CAT12H</v>
          </cell>
          <cell r="D23">
            <v>180</v>
          </cell>
          <cell r="E23" t="str">
            <v>M3E/HR</v>
          </cell>
        </row>
        <row r="24">
          <cell r="A24" t="str">
            <v>9781051.2Nivelación con equipo</v>
          </cell>
          <cell r="B24" t="str">
            <v/>
          </cell>
          <cell r="C24" t="str">
            <v>Coeficiente de Esponjamiento</v>
          </cell>
          <cell r="D24">
            <v>1.3</v>
          </cell>
        </row>
        <row r="25">
          <cell r="A25" t="str">
            <v>9781051.2Nivelación con equipo</v>
          </cell>
          <cell r="B25" t="str">
            <v/>
          </cell>
          <cell r="C25" t="str">
            <v>Materiales y Equipos</v>
          </cell>
        </row>
        <row r="26">
          <cell r="A26" t="str">
            <v>9781051.2Nivelación con equipo</v>
          </cell>
          <cell r="B26" t="str">
            <v>ANA-100.1.EQ</v>
          </cell>
          <cell r="C26" t="str">
            <v>Regado y nivelado con Motonivelador CAT12H</v>
          </cell>
          <cell r="D26">
            <v>1.4444444444444446E-2</v>
          </cell>
          <cell r="E26" t="str">
            <v>HR</v>
          </cell>
          <cell r="F26">
            <v>1637.3600000000001</v>
          </cell>
          <cell r="G26">
            <v>294.73</v>
          </cell>
          <cell r="H26">
            <v>23.65</v>
          </cell>
          <cell r="I26">
            <v>4.26</v>
          </cell>
        </row>
        <row r="27">
          <cell r="A27" t="str">
            <v>9781051.2Nivelación con equipo</v>
          </cell>
          <cell r="B27" t="str">
            <v>ANA-100.1.EQ</v>
          </cell>
          <cell r="C27" t="str">
            <v>Terminación de superficie Motonivelador CAT12H</v>
          </cell>
          <cell r="D27">
            <v>7.3333333333333341E-3</v>
          </cell>
          <cell r="E27" t="str">
            <v>HR</v>
          </cell>
          <cell r="F27">
            <v>1637.3600000000001</v>
          </cell>
          <cell r="G27">
            <v>294.73</v>
          </cell>
          <cell r="H27">
            <v>12.01</v>
          </cell>
          <cell r="I27">
            <v>2.16</v>
          </cell>
        </row>
        <row r="28">
          <cell r="A28" t="str">
            <v>9781051.2Nivelación con equipo</v>
          </cell>
          <cell r="B28" t="str">
            <v>TRA-EQ.PE284</v>
          </cell>
          <cell r="C28" t="str">
            <v>Tranporte Ida y Vuelta interno Motoniveladora</v>
          </cell>
          <cell r="D28">
            <v>4.4444444444444446E-2</v>
          </cell>
          <cell r="E28" t="str">
            <v>UND</v>
          </cell>
          <cell r="F28">
            <v>3335.6953508332972</v>
          </cell>
          <cell r="G28">
            <v>600.4251631499933</v>
          </cell>
          <cell r="H28">
            <v>148.25</v>
          </cell>
          <cell r="I28">
            <v>26.69</v>
          </cell>
        </row>
        <row r="29">
          <cell r="A29" t="str">
            <v>9781051.2Nivelación con equipo</v>
          </cell>
          <cell r="B29" t="str">
            <v/>
          </cell>
          <cell r="C29" t="str">
            <v>Mano de Obra</v>
          </cell>
        </row>
        <row r="30">
          <cell r="A30" t="str">
            <v>9781051.2Nivelación con equipo</v>
          </cell>
          <cell r="B30" t="str">
            <v>TC-TOPO262</v>
          </cell>
          <cell r="C30" t="str">
            <v>Brigada Topográfica</v>
          </cell>
          <cell r="D30">
            <v>6.6666666666666666E-2</v>
          </cell>
          <cell r="E30" t="str">
            <v>DIA</v>
          </cell>
          <cell r="F30">
            <v>4920.1506424791141</v>
          </cell>
          <cell r="G30">
            <v>885.62711564623987</v>
          </cell>
          <cell r="H30">
            <v>328.01</v>
          </cell>
          <cell r="I30">
            <v>59.04</v>
          </cell>
        </row>
        <row r="31">
          <cell r="A31" t="str">
            <v>9781051.2Nivelación con equipo</v>
          </cell>
          <cell r="B31" t="str">
            <v>OB-JOR.DIA104</v>
          </cell>
          <cell r="C31" t="str">
            <v>Boleros - Ayudantes</v>
          </cell>
          <cell r="D31">
            <v>8.8888888888888892E-2</v>
          </cell>
          <cell r="E31" t="str">
            <v>DIA</v>
          </cell>
          <cell r="F31">
            <v>291.71573159258662</v>
          </cell>
          <cell r="G31">
            <v>0</v>
          </cell>
          <cell r="H31">
            <v>25.93</v>
          </cell>
          <cell r="I31">
            <v>0</v>
          </cell>
        </row>
        <row r="32">
          <cell r="A32" t="str">
            <v>9781051.2Nivelación con equipo</v>
          </cell>
          <cell r="B32" t="str">
            <v>%15M.O</v>
          </cell>
          <cell r="C32" t="str">
            <v>Beneficios contratista Movimientos de Tierra</v>
          </cell>
          <cell r="D32">
            <v>15</v>
          </cell>
          <cell r="E32" t="str">
            <v>%</v>
          </cell>
          <cell r="F32">
            <v>53.410399999999996</v>
          </cell>
          <cell r="G32">
            <v>0</v>
          </cell>
          <cell r="H32">
            <v>2.63</v>
          </cell>
          <cell r="I32">
            <v>0</v>
          </cell>
        </row>
        <row r="33">
          <cell r="A33" t="str">
            <v>9781051.2Nivelación con equipo</v>
          </cell>
          <cell r="B33" t="str">
            <v/>
          </cell>
          <cell r="C33" t="str">
            <v>Total/UND</v>
          </cell>
          <cell r="H33">
            <v>540.4799999999999</v>
          </cell>
          <cell r="I33">
            <v>92.15</v>
          </cell>
          <cell r="J33">
            <v>632.62999999999988</v>
          </cell>
        </row>
        <row r="35">
          <cell r="A35" t="str">
            <v>3724631.3Suministro material de mina (caliche) de base e=0.30m+25% esponjamiento, D= km, (53.46x0.60)</v>
          </cell>
          <cell r="B35" t="str">
            <v>1.3</v>
          </cell>
          <cell r="C35" t="str">
            <v>Suministro material de mina (caliche) de base e=0.30m+25% esponjamiento, D= km, (53.46x0.60)</v>
          </cell>
          <cell r="D35">
            <v>1</v>
          </cell>
          <cell r="E35" t="str">
            <v>M3</v>
          </cell>
          <cell r="H35">
            <v>1386.22</v>
          </cell>
          <cell r="I35">
            <v>249.23999999999998</v>
          </cell>
          <cell r="J35">
            <v>1635.46</v>
          </cell>
        </row>
        <row r="36">
          <cell r="A36" t="str">
            <v>3724631.3Suministro material de mina (caliche) de base e=0.30m+25% esponjamiento, D= km, (53.46x0.60)</v>
          </cell>
          <cell r="B36" t="str">
            <v/>
          </cell>
          <cell r="C36" t="str">
            <v>suministro de material de mina</v>
          </cell>
          <cell r="J36">
            <v>1278.0733666666665</v>
          </cell>
        </row>
        <row r="37">
          <cell r="A37" t="str">
            <v>3724631.3Suministro material de mina (caliche) de base e=0.30m+25% esponjamiento, D= km, (53.46x0.60)</v>
          </cell>
          <cell r="B37" t="str">
            <v/>
          </cell>
          <cell r="C37" t="str">
            <v xml:space="preserve">Volumen Análisis </v>
          </cell>
          <cell r="D37">
            <v>10.8</v>
          </cell>
          <cell r="E37" t="str">
            <v>M3</v>
          </cell>
        </row>
        <row r="38">
          <cell r="A38" t="str">
            <v>3724631.3Suministro material de mina (caliche) de base e=0.30m+25% esponjamiento, D= km, (53.46x0.60)</v>
          </cell>
          <cell r="B38" t="str">
            <v/>
          </cell>
          <cell r="C38" t="str">
            <v>Coeficiente de Esponjamiento</v>
          </cell>
          <cell r="D38">
            <v>7.4999999999999997E-2</v>
          </cell>
        </row>
        <row r="39">
          <cell r="A39" t="str">
            <v>3724631.3Suministro material de mina (caliche) de base e=0.30m+25% esponjamiento, D= km, (53.46x0.60)</v>
          </cell>
          <cell r="B39" t="str">
            <v/>
          </cell>
          <cell r="C39" t="str">
            <v>Materiales y Equipos</v>
          </cell>
        </row>
        <row r="40">
          <cell r="A40" t="str">
            <v>3724631.3Suministro material de mina (caliche) de base e=0.30m+25% esponjamiento, D= km, (53.46x0.60)</v>
          </cell>
          <cell r="B40" t="str">
            <v>P-AGRE117</v>
          </cell>
          <cell r="C40" t="str">
            <v>Suministro de material relleno</v>
          </cell>
          <cell r="D40">
            <v>7.4999999999999997E-2</v>
          </cell>
          <cell r="E40" t="str">
            <v>M3</v>
          </cell>
          <cell r="F40">
            <v>113.96959115347099</v>
          </cell>
          <cell r="G40">
            <v>20.514526407624771</v>
          </cell>
          <cell r="H40">
            <v>8.5500000000000007</v>
          </cell>
          <cell r="I40">
            <v>1.54</v>
          </cell>
        </row>
        <row r="41">
          <cell r="A41" t="str">
            <v>3724631.3Suministro material de mina (caliche) de base e=0.30m+25% esponjamiento, D= km, (53.46x0.60)</v>
          </cell>
          <cell r="B41" t="str">
            <v>BOTE-MATE131</v>
          </cell>
          <cell r="C41" t="str">
            <v>Transporte Material relleno (Mina 25kms)</v>
          </cell>
          <cell r="D41">
            <v>1.875</v>
          </cell>
          <cell r="E41" t="str">
            <v>M3xKM</v>
          </cell>
          <cell r="F41">
            <v>5.0035430262499458</v>
          </cell>
          <cell r="G41">
            <v>0.90063774472498981</v>
          </cell>
          <cell r="H41">
            <v>9.3800000000000008</v>
          </cell>
          <cell r="I41">
            <v>1.69</v>
          </cell>
        </row>
        <row r="42">
          <cell r="A42" t="str">
            <v>3724631.3Suministro material de mina (caliche) de base e=0.30m+25% esponjamiento, D= km, (53.46x0.60)</v>
          </cell>
          <cell r="B42" t="str">
            <v/>
          </cell>
          <cell r="C42" t="str">
            <v>Mano de Obra</v>
          </cell>
        </row>
        <row r="43">
          <cell r="A43" t="str">
            <v>3724631.3Suministro material de mina (caliche) de base e=0.30m+25% esponjamiento, D= km, (53.46x0.60)</v>
          </cell>
          <cell r="B43" t="str">
            <v>TC-TOPO262</v>
          </cell>
          <cell r="C43" t="str">
            <v>Brigada Topográfica</v>
          </cell>
          <cell r="D43">
            <v>0.27777777777777779</v>
          </cell>
          <cell r="E43" t="str">
            <v>DIA</v>
          </cell>
          <cell r="F43">
            <v>4920.1506424791141</v>
          </cell>
          <cell r="G43">
            <v>885.62711564623987</v>
          </cell>
          <cell r="H43">
            <v>1366.71</v>
          </cell>
          <cell r="I43">
            <v>246.01</v>
          </cell>
        </row>
        <row r="44">
          <cell r="A44" t="str">
            <v>3724631.3Suministro material de mina (caliche) de base e=0.30m+25% esponjamiento, D= km, (53.46x0.60)</v>
          </cell>
          <cell r="B44" t="str">
            <v>OB-JOR.DIA104</v>
          </cell>
          <cell r="C44" t="str">
            <v>Boleros - Ayudantes</v>
          </cell>
          <cell r="D44">
            <v>3.3333333333333335E-3</v>
          </cell>
          <cell r="E44" t="str">
            <v>DIA</v>
          </cell>
          <cell r="F44">
            <v>291.71573159258662</v>
          </cell>
          <cell r="G44">
            <v>0</v>
          </cell>
          <cell r="H44">
            <v>0.97</v>
          </cell>
          <cell r="I44">
            <v>0</v>
          </cell>
        </row>
        <row r="45">
          <cell r="A45" t="str">
            <v>3724631.3Suministro material de mina (caliche) de base e=0.30m+25% esponjamiento, D= km, (53.46x0.60)</v>
          </cell>
          <cell r="B45" t="str">
            <v>%15M.O</v>
          </cell>
          <cell r="C45" t="str">
            <v>Beneficios contratista Movimientos de Tierra</v>
          </cell>
          <cell r="D45">
            <v>15</v>
          </cell>
          <cell r="E45" t="str">
            <v>%</v>
          </cell>
          <cell r="F45">
            <v>12.41394</v>
          </cell>
          <cell r="G45">
            <v>0</v>
          </cell>
          <cell r="H45">
            <v>0.61</v>
          </cell>
          <cell r="I45">
            <v>0</v>
          </cell>
        </row>
        <row r="46">
          <cell r="A46" t="str">
            <v>3724631.3Suministro material de mina (caliche) de base e=0.30m+25% esponjamiento, D= km, (53.46x0.60)</v>
          </cell>
          <cell r="B46" t="str">
            <v/>
          </cell>
          <cell r="C46" t="str">
            <v>Total/UND</v>
          </cell>
          <cell r="H46">
            <v>1386.22</v>
          </cell>
          <cell r="I46">
            <v>249.23999999999998</v>
          </cell>
          <cell r="J46">
            <v>1635.46</v>
          </cell>
        </row>
        <row r="48">
          <cell r="A48" t="str">
            <v>7717161.4Compactación con compactador mecánico en capas de 0.20m compactado al 95%</v>
          </cell>
          <cell r="B48" t="str">
            <v>1.4</v>
          </cell>
          <cell r="C48" t="str">
            <v>Compactación con compactador mecánico en capas de 0.20m compactado al 95%</v>
          </cell>
          <cell r="D48">
            <v>1</v>
          </cell>
          <cell r="E48" t="str">
            <v>M3</v>
          </cell>
          <cell r="H48">
            <v>2235.7500000000005</v>
          </cell>
          <cell r="I48">
            <v>379.89</v>
          </cell>
          <cell r="J48">
            <v>2615.6400000000003</v>
          </cell>
        </row>
        <row r="49">
          <cell r="A49" t="str">
            <v>7717161.4Compactación con compactador mecánico en capas de 0.20m compactado al 95%</v>
          </cell>
          <cell r="B49" t="str">
            <v/>
          </cell>
          <cell r="C49" t="str">
            <v>Compactacion con compactador</v>
          </cell>
          <cell r="J49">
            <v>1278.0733666666665</v>
          </cell>
        </row>
        <row r="50">
          <cell r="A50" t="str">
            <v>7717161.4Compactación con compactador mecánico en capas de 0.20m compactado al 95%</v>
          </cell>
          <cell r="B50" t="str">
            <v/>
          </cell>
          <cell r="C50" t="str">
            <v xml:space="preserve">Volumen Análisis </v>
          </cell>
          <cell r="D50">
            <v>10.26</v>
          </cell>
          <cell r="E50" t="str">
            <v>M3</v>
          </cell>
        </row>
        <row r="51">
          <cell r="A51" t="str">
            <v>7717161.4Compactación con compactador mecánico en capas de 0.20m compactado al 95%</v>
          </cell>
          <cell r="B51" t="str">
            <v/>
          </cell>
          <cell r="C51" t="str">
            <v>Rendimientos</v>
          </cell>
        </row>
        <row r="52">
          <cell r="A52" t="str">
            <v>7717161.4Compactación con compactador mecánico en capas de 0.20m compactado al 95%</v>
          </cell>
          <cell r="B52" t="str">
            <v/>
          </cell>
          <cell r="C52" t="str">
            <v>Compactación con Rodillo IR SD100-D</v>
          </cell>
          <cell r="D52">
            <v>75</v>
          </cell>
          <cell r="E52" t="str">
            <v>M3E/HR</v>
          </cell>
        </row>
        <row r="53">
          <cell r="A53" t="str">
            <v>7717161.4Compactación con compactador mecánico en capas de 0.20m compactado al 95%</v>
          </cell>
          <cell r="B53" t="str">
            <v/>
          </cell>
          <cell r="C53" t="str">
            <v>Camión de agua 2,000 GLS</v>
          </cell>
          <cell r="D53">
            <v>300</v>
          </cell>
          <cell r="E53" t="str">
            <v>M3E/UND</v>
          </cell>
        </row>
        <row r="54">
          <cell r="A54" t="str">
            <v>7717161.4Compactación con compactador mecánico en capas de 0.20m compactado al 95%</v>
          </cell>
          <cell r="B54" t="str">
            <v/>
          </cell>
          <cell r="C54" t="str">
            <v>Coeficiente de Esponjamiento</v>
          </cell>
          <cell r="D54">
            <v>1.3</v>
          </cell>
        </row>
        <row r="55">
          <cell r="A55" t="str">
            <v>7717161.4Compactación con compactador mecánico en capas de 0.20m compactado al 95%</v>
          </cell>
          <cell r="B55" t="str">
            <v/>
          </cell>
          <cell r="C55" t="str">
            <v>Materiales y Equipos</v>
          </cell>
        </row>
        <row r="56">
          <cell r="A56" t="str">
            <v>7717161.4Compactación con compactador mecánico en capas de 0.20m compactado al 95%</v>
          </cell>
          <cell r="B56" t="str">
            <v>ANA-100.09.EQ</v>
          </cell>
          <cell r="C56" t="str">
            <v>Compactación con Rodillo IR SD100-D</v>
          </cell>
          <cell r="D56">
            <v>1.754385964912281E-2</v>
          </cell>
          <cell r="E56" t="str">
            <v>HR</v>
          </cell>
          <cell r="F56">
            <v>1108.4100000000001</v>
          </cell>
          <cell r="G56">
            <v>199.51</v>
          </cell>
          <cell r="H56">
            <v>19.45</v>
          </cell>
          <cell r="I56">
            <v>3.5</v>
          </cell>
        </row>
        <row r="57">
          <cell r="A57" t="str">
            <v>7717161.4Compactación con compactador mecánico en capas de 0.20m compactado al 95%</v>
          </cell>
          <cell r="B57" t="str">
            <v>P-AGRE125</v>
          </cell>
          <cell r="C57" t="str">
            <v>Camión de agua 2,000 GLS</v>
          </cell>
          <cell r="D57">
            <v>3.8986354775828462E-3</v>
          </cell>
          <cell r="E57" t="str">
            <v>UND</v>
          </cell>
          <cell r="F57">
            <v>555.94922513888275</v>
          </cell>
          <cell r="G57">
            <v>100.07086052499892</v>
          </cell>
          <cell r="H57">
            <v>2.17</v>
          </cell>
          <cell r="I57">
            <v>0.39</v>
          </cell>
        </row>
        <row r="58">
          <cell r="A58" t="str">
            <v>7717161.4Compactación con compactador mecánico en capas de 0.20m compactado al 95%</v>
          </cell>
          <cell r="B58" t="str">
            <v>TRA-EQ.PE287</v>
          </cell>
          <cell r="C58" t="str">
            <v>Tranporte Ida y Vuelta interno Rodillo</v>
          </cell>
          <cell r="D58">
            <v>0.19493177387914232</v>
          </cell>
          <cell r="E58" t="str">
            <v>UND</v>
          </cell>
          <cell r="F58">
            <v>3335.6953508332972</v>
          </cell>
          <cell r="G58">
            <v>600.4251631499933</v>
          </cell>
          <cell r="H58">
            <v>650.23</v>
          </cell>
          <cell r="I58">
            <v>117.04</v>
          </cell>
        </row>
        <row r="59">
          <cell r="A59" t="str">
            <v>7717161.4Compactación con compactador mecánico en capas de 0.20m compactado al 95%</v>
          </cell>
          <cell r="B59" t="str">
            <v/>
          </cell>
          <cell r="C59" t="str">
            <v>Mano de Obra</v>
          </cell>
        </row>
        <row r="60">
          <cell r="A60" t="str">
            <v>7717161.4Compactación con compactador mecánico en capas de 0.20m compactado al 95%</v>
          </cell>
          <cell r="B60" t="str">
            <v>TC-TOPO262</v>
          </cell>
          <cell r="C60" t="str">
            <v>Brigada Topográfica</v>
          </cell>
          <cell r="D60">
            <v>0.29239766081871349</v>
          </cell>
          <cell r="E60" t="str">
            <v>DIA</v>
          </cell>
          <cell r="F60">
            <v>4920.1506424791141</v>
          </cell>
          <cell r="G60">
            <v>885.62711564623987</v>
          </cell>
          <cell r="H60">
            <v>1438.64</v>
          </cell>
          <cell r="I60">
            <v>258.95999999999998</v>
          </cell>
        </row>
        <row r="61">
          <cell r="A61" t="str">
            <v>7717161.4Compactación con compactador mecánico en capas de 0.20m compactado al 95%</v>
          </cell>
          <cell r="B61" t="str">
            <v>OB-JOR.DIA104</v>
          </cell>
          <cell r="C61" t="str">
            <v>Boleros - Ayudantes</v>
          </cell>
          <cell r="D61">
            <v>0.38986354775828463</v>
          </cell>
          <cell r="E61" t="str">
            <v>DIA</v>
          </cell>
          <cell r="F61">
            <v>291.71573159258662</v>
          </cell>
          <cell r="G61">
            <v>0</v>
          </cell>
          <cell r="H61">
            <v>113.73</v>
          </cell>
          <cell r="I61">
            <v>0</v>
          </cell>
        </row>
        <row r="62">
          <cell r="A62" t="str">
            <v>7717161.4Compactación con compactador mecánico en capas de 0.20m compactado al 95%</v>
          </cell>
          <cell r="B62" t="str">
            <v>%15M.O</v>
          </cell>
          <cell r="C62" t="str">
            <v>Beneficios contratista Movimientos de Tierra</v>
          </cell>
          <cell r="D62">
            <v>15</v>
          </cell>
          <cell r="E62" t="str">
            <v>%</v>
          </cell>
          <cell r="F62">
            <v>234.25614035087719</v>
          </cell>
          <cell r="G62">
            <v>0</v>
          </cell>
          <cell r="H62">
            <v>11.53</v>
          </cell>
          <cell r="I62">
            <v>0</v>
          </cell>
        </row>
        <row r="63">
          <cell r="A63" t="str">
            <v>7717161.4Compactación con compactador mecánico en capas de 0.20m compactado al 95%</v>
          </cell>
          <cell r="B63" t="str">
            <v/>
          </cell>
          <cell r="C63" t="str">
            <v>Total/UND</v>
          </cell>
          <cell r="H63">
            <v>2235.7500000000005</v>
          </cell>
          <cell r="I63">
            <v>379.89</v>
          </cell>
          <cell r="J63">
            <v>2615.6400000000003</v>
          </cell>
        </row>
        <row r="65">
          <cell r="A65" t="str">
            <v xml:space="preserve">4117551.5Bote de material sobrante (incluye carguío y esparcimiento en botadero) (D= 5.00 km) </v>
          </cell>
          <cell r="B65" t="str">
            <v>1.5</v>
          </cell>
          <cell r="C65" t="str">
            <v xml:space="preserve">Bote de material sobrante (incluye carguío y esparcimiento en botadero) (D= 5.00 km) </v>
          </cell>
          <cell r="D65">
            <v>1</v>
          </cell>
          <cell r="E65" t="str">
            <v>M3E</v>
          </cell>
          <cell r="H65">
            <v>82.6</v>
          </cell>
          <cell r="I65">
            <v>14.86</v>
          </cell>
          <cell r="J65">
            <v>97.46</v>
          </cell>
        </row>
        <row r="66">
          <cell r="A66" t="str">
            <v xml:space="preserve">4117551.5Bote de material sobrante (incluye carguío y esparcimiento en botadero) (D= 5.00 km) </v>
          </cell>
          <cell r="B66" t="str">
            <v/>
          </cell>
          <cell r="C66" t="str">
            <v xml:space="preserve">Carga y bote material  </v>
          </cell>
        </row>
        <row r="67">
          <cell r="A67" t="str">
            <v xml:space="preserve">4117551.5Bote de material sobrante (incluye carguío y esparcimiento en botadero) (D= 5.00 km) </v>
          </cell>
          <cell r="B67" t="str">
            <v/>
          </cell>
          <cell r="C67" t="str">
            <v xml:space="preserve">Volumen Análisis </v>
          </cell>
          <cell r="D67">
            <v>1</v>
          </cell>
          <cell r="E67" t="str">
            <v>M3E</v>
          </cell>
        </row>
        <row r="68">
          <cell r="A68" t="str">
            <v xml:space="preserve">4117551.5Bote de material sobrante (incluye carguío y esparcimiento en botadero) (D= 5.00 km) </v>
          </cell>
          <cell r="B68" t="str">
            <v/>
          </cell>
          <cell r="C68" t="str">
            <v>Materiales y Equipos</v>
          </cell>
        </row>
        <row r="69">
          <cell r="A69" t="str">
            <v xml:space="preserve">4117551.5Bote de material sobrante (incluye carguío y esparcimiento en botadero) (D= 5.00 km) </v>
          </cell>
          <cell r="B69" t="str">
            <v>ANA-101.07.EQ</v>
          </cell>
          <cell r="C69" t="str">
            <v>Carga con Pala Cargador Frontal CAT950G</v>
          </cell>
          <cell r="D69">
            <v>1</v>
          </cell>
          <cell r="E69" t="str">
            <v>M3E</v>
          </cell>
          <cell r="F69">
            <v>25.61</v>
          </cell>
          <cell r="G69">
            <v>4.6099999999999994</v>
          </cell>
          <cell r="H69">
            <v>25.61</v>
          </cell>
          <cell r="I69">
            <v>4.6100000000000003</v>
          </cell>
        </row>
        <row r="70">
          <cell r="A70" t="str">
            <v xml:space="preserve">4117551.5Bote de material sobrante (incluye carguío y esparcimiento en botadero) (D= 5.00 km) </v>
          </cell>
          <cell r="B70" t="str">
            <v>BOTE-MATE130</v>
          </cell>
          <cell r="C70" t="str">
            <v xml:space="preserve">Bote camiones volteo (arranque) </v>
          </cell>
          <cell r="D70">
            <v>1</v>
          </cell>
          <cell r="E70" t="str">
            <v>M3E</v>
          </cell>
          <cell r="F70">
            <v>31.967080445485767</v>
          </cell>
          <cell r="G70">
            <v>5.7540744801874375</v>
          </cell>
          <cell r="H70">
            <v>31.97</v>
          </cell>
          <cell r="I70">
            <v>5.75</v>
          </cell>
        </row>
        <row r="71">
          <cell r="A71" t="str">
            <v xml:space="preserve">4117551.5Bote de material sobrante (incluye carguío y esparcimiento en botadero) (D= 5.00 km) </v>
          </cell>
          <cell r="B71" t="str">
            <v>BOTE-MATE131</v>
          </cell>
          <cell r="C71" t="str">
            <v>Bote camiones volteo por Kms (Min 5kms)</v>
          </cell>
          <cell r="D71">
            <v>5</v>
          </cell>
          <cell r="E71" t="str">
            <v>M3xKM</v>
          </cell>
          <cell r="F71">
            <v>5.0035430262499458</v>
          </cell>
          <cell r="G71">
            <v>0.90063774472498981</v>
          </cell>
          <cell r="H71">
            <v>25.02</v>
          </cell>
          <cell r="I71">
            <v>4.5</v>
          </cell>
        </row>
        <row r="72">
          <cell r="A72" t="str">
            <v xml:space="preserve">4117551.5Bote de material sobrante (incluye carguío y esparcimiento en botadero) (D= 5.00 km) </v>
          </cell>
          <cell r="B72" t="str">
            <v/>
          </cell>
          <cell r="C72" t="str">
            <v>Total/UND</v>
          </cell>
          <cell r="H72">
            <v>82.6</v>
          </cell>
          <cell r="I72">
            <v>14.86</v>
          </cell>
          <cell r="J72">
            <v>97.46</v>
          </cell>
        </row>
        <row r="74">
          <cell r="A74" t="str">
            <v xml:space="preserve">2892451.6Embellecimiento con gravilla </v>
          </cell>
          <cell r="B74" t="str">
            <v>1.6</v>
          </cell>
          <cell r="C74" t="str">
            <v xml:space="preserve">Embellecimiento con gravilla </v>
          </cell>
          <cell r="D74">
            <v>1</v>
          </cell>
          <cell r="E74" t="str">
            <v>M2</v>
          </cell>
          <cell r="H74">
            <v>407.75</v>
          </cell>
          <cell r="I74">
            <v>66.05</v>
          </cell>
          <cell r="J74">
            <v>10.52888888888889</v>
          </cell>
        </row>
        <row r="75">
          <cell r="A75" t="str">
            <v xml:space="preserve">2892451.6Embellecimiento con gravilla </v>
          </cell>
          <cell r="C75" t="str">
            <v>Gravilla</v>
          </cell>
        </row>
        <row r="76">
          <cell r="A76" t="str">
            <v xml:space="preserve">2892451.6Embellecimiento con gravilla </v>
          </cell>
          <cell r="C76" t="str">
            <v>Volumen Análisis</v>
          </cell>
          <cell r="D76">
            <v>45</v>
          </cell>
          <cell r="E76" t="str">
            <v>M2</v>
          </cell>
        </row>
        <row r="77">
          <cell r="A77" t="str">
            <v xml:space="preserve">2892451.6Embellecimiento con gravilla </v>
          </cell>
          <cell r="C77" t="str">
            <v>Materiales y Equipos</v>
          </cell>
        </row>
        <row r="78">
          <cell r="A78" t="str">
            <v xml:space="preserve">2892451.6Embellecimiento con gravilla </v>
          </cell>
          <cell r="B78" t="str">
            <v>P-CODI.191</v>
          </cell>
          <cell r="C78" t="str">
            <v>gravilla 3/4 @ 3/8"</v>
          </cell>
          <cell r="D78">
            <v>1</v>
          </cell>
          <cell r="E78" t="str">
            <v>m3</v>
          </cell>
          <cell r="F78">
            <v>366.92648859166269</v>
          </cell>
          <cell r="G78">
            <v>66.046767946499244</v>
          </cell>
          <cell r="H78">
            <v>366.93</v>
          </cell>
          <cell r="I78">
            <v>66.05</v>
          </cell>
        </row>
        <row r="79">
          <cell r="A79" t="str">
            <v xml:space="preserve">2892451.6Embellecimiento con gravilla </v>
          </cell>
          <cell r="C79" t="str">
            <v>Mano de Obra</v>
          </cell>
        </row>
        <row r="80">
          <cell r="A80" t="str">
            <v xml:space="preserve">2892451.6Embellecimiento con gravilla </v>
          </cell>
          <cell r="B80" t="str">
            <v>OB-JOR.DIA106</v>
          </cell>
          <cell r="C80" t="str">
            <v>Peón o Trabajador No Calificado (PE)</v>
          </cell>
          <cell r="D80">
            <v>7.6999999999999999E-2</v>
          </cell>
          <cell r="E80" t="str">
            <v>DIA</v>
          </cell>
          <cell r="F80">
            <v>226.96654913756149</v>
          </cell>
          <cell r="G80">
            <v>0</v>
          </cell>
          <cell r="H80">
            <v>17.48</v>
          </cell>
          <cell r="I80">
            <v>0</v>
          </cell>
        </row>
        <row r="81">
          <cell r="A81" t="str">
            <v xml:space="preserve">2892451.6Embellecimiento con gravilla </v>
          </cell>
          <cell r="B81" t="str">
            <v>OB-JOR.DIA104</v>
          </cell>
          <cell r="C81" t="str">
            <v>Ayudante (AY)</v>
          </cell>
          <cell r="D81">
            <v>0.08</v>
          </cell>
          <cell r="E81" t="str">
            <v>DIA</v>
          </cell>
          <cell r="F81">
            <v>291.71573159258662</v>
          </cell>
          <cell r="G81">
            <v>0</v>
          </cell>
          <cell r="H81">
            <v>23.34</v>
          </cell>
          <cell r="I81">
            <v>0</v>
          </cell>
        </row>
        <row r="82">
          <cell r="A82" t="str">
            <v xml:space="preserve">2892451.6Embellecimiento con gravilla </v>
          </cell>
          <cell r="C82" t="str">
            <v>Total/UND</v>
          </cell>
          <cell r="H82">
            <v>407.75</v>
          </cell>
          <cell r="I82">
            <v>66.05</v>
          </cell>
          <cell r="J82">
            <v>473.8</v>
          </cell>
        </row>
        <row r="84">
          <cell r="B84">
            <v>2</v>
          </cell>
          <cell r="C84" t="str">
            <v>DEPÓSITO SUPERFICIAL METÁLICO:</v>
          </cell>
        </row>
        <row r="86">
          <cell r="A86" t="str">
            <v>4804842.1Apertura y cierre de hueco de (2.00x1.80)m acceso a interior deposito (1 apertura)</v>
          </cell>
          <cell r="B86">
            <v>2.1</v>
          </cell>
          <cell r="C86" t="str">
            <v>Apertura y cierre de hueco de (2.00x1.80)m acceso a interior deposito (1 apertura)</v>
          </cell>
          <cell r="D86">
            <v>1</v>
          </cell>
          <cell r="E86" t="str">
            <v>UND</v>
          </cell>
          <cell r="H86">
            <v>13008.47</v>
          </cell>
          <cell r="I86">
            <v>2341.5300000000002</v>
          </cell>
          <cell r="J86">
            <v>15350</v>
          </cell>
        </row>
        <row r="87">
          <cell r="A87" t="str">
            <v>4804842.1Apertura y cierre de hueco de (2.00x1.80)m acceso a interior deposito (1 apertura)</v>
          </cell>
          <cell r="C87" t="str">
            <v>Apertura y cierre de hueco de (2.00x1.80)m acceso a interior deposito (1 apertura)</v>
          </cell>
        </row>
        <row r="88">
          <cell r="A88" t="str">
            <v>4804842.1Apertura y cierre de hueco de (2.00x1.80)m acceso a interior deposito (1 apertura)</v>
          </cell>
          <cell r="C88" t="str">
            <v>Volumen Análisis</v>
          </cell>
          <cell r="D88">
            <v>1</v>
          </cell>
          <cell r="E88" t="str">
            <v>UND</v>
          </cell>
        </row>
        <row r="89">
          <cell r="A89" t="str">
            <v>4804842.1Apertura y cierre de hueco de (2.00x1.80)m acceso a interior deposito (1 apertura)</v>
          </cell>
          <cell r="C89" t="str">
            <v>Materiales y Equipos</v>
          </cell>
        </row>
        <row r="90">
          <cell r="A90" t="str">
            <v>4804842.1Apertura y cierre de hueco de (2.00x1.80)m acceso a interior deposito (1 apertura)</v>
          </cell>
          <cell r="B90" t="str">
            <v>TC-OTRO1503</v>
          </cell>
          <cell r="C90" t="str">
            <v>Apertura y cierre de hueco de (2.00x1.80)m acceso a interior deposito (1 apertura)</v>
          </cell>
          <cell r="D90">
            <v>1</v>
          </cell>
          <cell r="E90" t="str">
            <v>UND</v>
          </cell>
          <cell r="F90">
            <v>13008.474576271186</v>
          </cell>
          <cell r="G90">
            <v>2341.5254237288136</v>
          </cell>
          <cell r="H90">
            <v>13008.47</v>
          </cell>
          <cell r="I90">
            <v>2341.5300000000002</v>
          </cell>
        </row>
        <row r="91">
          <cell r="A91" t="str">
            <v>4804842.1Apertura y cierre de hueco de (2.00x1.80)m acceso a interior deposito (1 apertura)</v>
          </cell>
          <cell r="C91" t="str">
            <v>Total/UND</v>
          </cell>
          <cell r="H91">
            <v>13008.47</v>
          </cell>
          <cell r="I91">
            <v>2341.5300000000002</v>
          </cell>
          <cell r="J91">
            <v>15350</v>
          </cell>
        </row>
        <row r="93">
          <cell r="A93" t="str">
            <v>6077762.2Desmonte y retiro de fondo (a=53.46 m²)</v>
          </cell>
          <cell r="B93">
            <v>2.2000000000000002</v>
          </cell>
          <cell r="C93" t="str">
            <v>Desmonte y retiro de fondo (a=53.46 m²)</v>
          </cell>
          <cell r="D93">
            <v>1</v>
          </cell>
          <cell r="E93" t="str">
            <v>p2</v>
          </cell>
          <cell r="H93">
            <v>40.33</v>
          </cell>
          <cell r="I93">
            <v>0</v>
          </cell>
          <cell r="J93">
            <v>40.33</v>
          </cell>
        </row>
        <row r="94">
          <cell r="A94" t="str">
            <v>6077762.2Desmonte y retiro de fondo (a=53.46 m²)</v>
          </cell>
        </row>
        <row r="95">
          <cell r="A95" t="str">
            <v>6077762.2Desmonte y retiro de fondo (a=53.46 m²)</v>
          </cell>
          <cell r="B95" t="str">
            <v/>
          </cell>
          <cell r="C95" t="str">
            <v>Volumen Análisis</v>
          </cell>
          <cell r="D95">
            <v>1</v>
          </cell>
          <cell r="E95" t="str">
            <v>p2</v>
          </cell>
        </row>
        <row r="96">
          <cell r="A96" t="str">
            <v>6077762.2Desmonte y retiro de fondo (a=53.46 m²)</v>
          </cell>
          <cell r="C96" t="str">
            <v xml:space="preserve">Mano de obra  </v>
          </cell>
        </row>
        <row r="97">
          <cell r="A97" t="str">
            <v>6077762.2Desmonte y retiro de fondo (a=53.46 m²)</v>
          </cell>
          <cell r="B97" t="str">
            <v>OB-JOR.DIA104</v>
          </cell>
          <cell r="C97" t="str">
            <v>Ayudante (AY)</v>
          </cell>
          <cell r="D97">
            <v>7.6999999999999999E-2</v>
          </cell>
          <cell r="E97" t="str">
            <v>DIA</v>
          </cell>
          <cell r="F97">
            <v>291.71573159258662</v>
          </cell>
          <cell r="G97">
            <v>0</v>
          </cell>
          <cell r="H97">
            <v>22.46</v>
          </cell>
          <cell r="I97">
            <v>0</v>
          </cell>
        </row>
        <row r="98">
          <cell r="A98" t="str">
            <v>6077762.2Desmonte y retiro de fondo (a=53.46 m²)</v>
          </cell>
          <cell r="B98" t="str">
            <v>OB-JOR.DIA106</v>
          </cell>
          <cell r="C98" t="str">
            <v>Peón o Trabajador No Calificado (PE)</v>
          </cell>
          <cell r="D98">
            <v>7.6999999999999999E-2</v>
          </cell>
          <cell r="E98" t="str">
            <v>DIA</v>
          </cell>
          <cell r="F98">
            <v>226.96654913756149</v>
          </cell>
          <cell r="G98">
            <v>0</v>
          </cell>
          <cell r="H98">
            <v>17.48</v>
          </cell>
          <cell r="I98">
            <v>0</v>
          </cell>
        </row>
        <row r="99">
          <cell r="A99" t="str">
            <v>6077762.2Desmonte y retiro de fondo (a=53.46 m²)</v>
          </cell>
          <cell r="C99" t="str">
            <v>Equipos</v>
          </cell>
        </row>
        <row r="100">
          <cell r="A100" t="str">
            <v>6077762.2Desmonte y retiro de fondo (a=53.46 m²)</v>
          </cell>
          <cell r="B100" t="str">
            <v>%3M.O</v>
          </cell>
          <cell r="C100" t="str">
            <v>Herramientas y material gastable</v>
          </cell>
          <cell r="D100">
            <v>3</v>
          </cell>
          <cell r="E100" t="str">
            <v>%</v>
          </cell>
          <cell r="F100">
            <v>39.94</v>
          </cell>
          <cell r="G100">
            <v>0</v>
          </cell>
          <cell r="H100">
            <v>0.39</v>
          </cell>
          <cell r="I100">
            <v>0</v>
          </cell>
        </row>
        <row r="101">
          <cell r="A101" t="str">
            <v>6077762.2Desmonte y retiro de fondo (a=53.46 m²)</v>
          </cell>
          <cell r="B101" t="str">
            <v/>
          </cell>
          <cell r="C101" t="str">
            <v>Total/UND</v>
          </cell>
          <cell r="H101">
            <v>40.33</v>
          </cell>
          <cell r="I101">
            <v>0</v>
          </cell>
          <cell r="J101">
            <v>40.33</v>
          </cell>
        </row>
        <row r="103">
          <cell r="A103" t="str">
            <v>6704232.3Rotura de concreto en fondo</v>
          </cell>
          <cell r="B103">
            <v>2.2999999999999998</v>
          </cell>
          <cell r="C103" t="str">
            <v>Rotura de concreto en fondo</v>
          </cell>
          <cell r="D103">
            <v>1</v>
          </cell>
          <cell r="E103" t="str">
            <v>UND</v>
          </cell>
          <cell r="H103">
            <v>1047.57</v>
          </cell>
          <cell r="I103">
            <v>0</v>
          </cell>
          <cell r="J103">
            <v>1047.57</v>
          </cell>
        </row>
        <row r="104">
          <cell r="A104" t="str">
            <v>6704232.3Rotura de concreto en fondo</v>
          </cell>
        </row>
        <row r="105">
          <cell r="A105" t="str">
            <v>6704232.3Rotura de concreto en fondo</v>
          </cell>
          <cell r="B105" t="str">
            <v/>
          </cell>
          <cell r="C105" t="str">
            <v>Volumen Análisis</v>
          </cell>
          <cell r="D105">
            <v>1</v>
          </cell>
          <cell r="E105" t="str">
            <v>UND</v>
          </cell>
        </row>
        <row r="106">
          <cell r="A106" t="str">
            <v>6704232.3Rotura de concreto en fondo</v>
          </cell>
          <cell r="C106" t="str">
            <v xml:space="preserve">Mano de obra  </v>
          </cell>
        </row>
        <row r="107">
          <cell r="A107" t="str">
            <v>6704232.3Rotura de concreto en fondo</v>
          </cell>
          <cell r="B107" t="str">
            <v>OB-JOR.DIA104</v>
          </cell>
          <cell r="C107" t="str">
            <v>Ayudante (AY)</v>
          </cell>
          <cell r="D107">
            <v>2</v>
          </cell>
          <cell r="E107" t="str">
            <v>DIA</v>
          </cell>
          <cell r="F107">
            <v>291.71573159258662</v>
          </cell>
          <cell r="G107">
            <v>0</v>
          </cell>
          <cell r="H107">
            <v>583.42999999999995</v>
          </cell>
          <cell r="I107">
            <v>0</v>
          </cell>
        </row>
        <row r="108">
          <cell r="A108" t="str">
            <v>6704232.3Rotura de concreto en fondo</v>
          </cell>
          <cell r="B108" t="str">
            <v>OB-JOR.DIA106</v>
          </cell>
          <cell r="C108" t="str">
            <v>Peón o Trabajador No Calificado (PE)</v>
          </cell>
          <cell r="D108">
            <v>2</v>
          </cell>
          <cell r="E108" t="str">
            <v>DIA</v>
          </cell>
          <cell r="F108">
            <v>226.96654913756149</v>
          </cell>
          <cell r="G108">
            <v>0</v>
          </cell>
          <cell r="H108">
            <v>453.93</v>
          </cell>
          <cell r="I108">
            <v>0</v>
          </cell>
        </row>
        <row r="109">
          <cell r="A109" t="str">
            <v>6704232.3Rotura de concreto en fondo</v>
          </cell>
          <cell r="C109" t="str">
            <v>Equipos</v>
          </cell>
        </row>
        <row r="110">
          <cell r="A110" t="str">
            <v>6704232.3Rotura de concreto en fondo</v>
          </cell>
          <cell r="B110" t="str">
            <v>%3M.O</v>
          </cell>
          <cell r="C110" t="str">
            <v>Herramientas y material gastable</v>
          </cell>
          <cell r="D110">
            <v>3</v>
          </cell>
          <cell r="E110" t="str">
            <v>%</v>
          </cell>
          <cell r="F110">
            <v>1037.3599999999999</v>
          </cell>
          <cell r="G110">
            <v>0</v>
          </cell>
          <cell r="H110">
            <v>10.210000000000001</v>
          </cell>
          <cell r="I110">
            <v>0</v>
          </cell>
        </row>
        <row r="111">
          <cell r="A111" t="str">
            <v>6704232.3Rotura de concreto en fondo</v>
          </cell>
          <cell r="B111" t="str">
            <v/>
          </cell>
          <cell r="C111" t="str">
            <v>Total/UND</v>
          </cell>
          <cell r="H111">
            <v>1047.57</v>
          </cell>
          <cell r="I111">
            <v>0</v>
          </cell>
          <cell r="J111">
            <v>1047.57</v>
          </cell>
        </row>
        <row r="113">
          <cell r="A113" t="str">
            <v>4444952.4Bote de material con camión (incluye carguío y esparcimiento en botadero) D =5.00 km</v>
          </cell>
          <cell r="B113">
            <v>2.4</v>
          </cell>
          <cell r="C113" t="str">
            <v>Bote de material con camión (incluye carguío y esparcimiento en botadero) D =5.00 km</v>
          </cell>
          <cell r="D113">
            <v>1</v>
          </cell>
          <cell r="E113" t="str">
            <v>Viaje</v>
          </cell>
          <cell r="H113">
            <v>721.43</v>
          </cell>
          <cell r="I113">
            <v>129.75</v>
          </cell>
          <cell r="J113">
            <v>851.18</v>
          </cell>
        </row>
        <row r="114">
          <cell r="A114" t="str">
            <v>4444952.4Bote de material con camión (incluye carguío y esparcimiento en botadero) D =5.00 km</v>
          </cell>
          <cell r="B114" t="str">
            <v/>
          </cell>
          <cell r="C114" t="str">
            <v xml:space="preserve">Carga y bote material  </v>
          </cell>
        </row>
        <row r="115">
          <cell r="A115" t="str">
            <v>4444952.4Bote de material con camión (incluye carguío y esparcimiento en botadero) D =5.00 km</v>
          </cell>
          <cell r="B115" t="str">
            <v/>
          </cell>
          <cell r="C115" t="str">
            <v xml:space="preserve">Volumen Análisis </v>
          </cell>
          <cell r="D115">
            <v>1</v>
          </cell>
          <cell r="E115" t="str">
            <v>Viaje</v>
          </cell>
        </row>
        <row r="116">
          <cell r="A116" t="str">
            <v>4444952.4Bote de material con camión (incluye carguío y esparcimiento en botadero) D =5.00 km</v>
          </cell>
          <cell r="B116" t="str">
            <v/>
          </cell>
          <cell r="C116" t="str">
            <v>Materiales y Equipos</v>
          </cell>
        </row>
        <row r="117">
          <cell r="A117" t="str">
            <v>4444952.4Bote de material con camión (incluye carguío y esparcimiento en botadero) D =5.00 km</v>
          </cell>
          <cell r="B117" t="str">
            <v>ANA-101.08.EQ</v>
          </cell>
          <cell r="C117" t="str">
            <v>Carga con Excavadora CAT320D Cubo</v>
          </cell>
          <cell r="D117">
            <v>12.47</v>
          </cell>
          <cell r="E117" t="str">
            <v>M3E</v>
          </cell>
          <cell r="F117">
            <v>23.88</v>
          </cell>
          <cell r="G117">
            <v>4.29</v>
          </cell>
          <cell r="H117">
            <v>297.77999999999997</v>
          </cell>
          <cell r="I117">
            <v>53.5</v>
          </cell>
        </row>
        <row r="118">
          <cell r="A118" t="str">
            <v>4444952.4Bote de material con camión (incluye carguío y esparcimiento en botadero) D =5.00 km</v>
          </cell>
          <cell r="B118" t="str">
            <v>BOTE-MATE130</v>
          </cell>
          <cell r="C118" t="str">
            <v xml:space="preserve">Bote camiones volteo (arranque) </v>
          </cell>
          <cell r="D118">
            <v>12.47</v>
          </cell>
          <cell r="E118" t="str">
            <v>M3E</v>
          </cell>
          <cell r="F118">
            <v>31.967080445485767</v>
          </cell>
          <cell r="G118">
            <v>5.7540744801874375</v>
          </cell>
          <cell r="H118">
            <v>398.63</v>
          </cell>
          <cell r="I118">
            <v>71.75</v>
          </cell>
        </row>
        <row r="119">
          <cell r="A119" t="str">
            <v>4444952.4Bote de material con camión (incluye carguío y esparcimiento en botadero) D =5.00 km</v>
          </cell>
          <cell r="B119" t="str">
            <v>BOTE-MATE131</v>
          </cell>
          <cell r="C119" t="str">
            <v>Bote camiones volteo por Kms (Min 5kms)</v>
          </cell>
          <cell r="D119">
            <v>5</v>
          </cell>
          <cell r="E119" t="str">
            <v>M3xKM</v>
          </cell>
          <cell r="F119">
            <v>5.0035430262499458</v>
          </cell>
          <cell r="G119">
            <v>0.90063774472498981</v>
          </cell>
          <cell r="H119">
            <v>25.02</v>
          </cell>
          <cell r="I119">
            <v>4.5</v>
          </cell>
        </row>
        <row r="120">
          <cell r="A120" t="str">
            <v>4444952.4Bote de material con camión (incluye carguío y esparcimiento en botadero) D =5.00 km</v>
          </cell>
          <cell r="B120" t="str">
            <v/>
          </cell>
          <cell r="C120" t="str">
            <v>Total/UND</v>
          </cell>
          <cell r="H120">
            <v>721.43</v>
          </cell>
          <cell r="I120">
            <v>129.75</v>
          </cell>
          <cell r="J120">
            <v>851.18</v>
          </cell>
        </row>
        <row r="122">
          <cell r="B122">
            <v>3</v>
          </cell>
          <cell r="C122" t="str">
            <v>EXTRACCIÓN DE MATERIAL (DENTRO DEL DEPÓSITO)</v>
          </cell>
        </row>
        <row r="124">
          <cell r="A124" t="str">
            <v>6558173.1Extracción de material de base compacto a mano (53.46x0.60)</v>
          </cell>
          <cell r="B124">
            <v>3.1</v>
          </cell>
          <cell r="C124" t="str">
            <v>Extracción de material de base compacto a mano (53.46x0.60)</v>
          </cell>
          <cell r="D124">
            <v>1</v>
          </cell>
          <cell r="E124" t="str">
            <v>M3N</v>
          </cell>
          <cell r="H124">
            <v>156.39000000000001</v>
          </cell>
          <cell r="I124">
            <v>0</v>
          </cell>
          <cell r="J124">
            <v>156.39000000000001</v>
          </cell>
        </row>
        <row r="125">
          <cell r="A125" t="str">
            <v>6558173.1Extracción de material de base compacto a mano (53.46x0.60)</v>
          </cell>
          <cell r="B125" t="str">
            <v/>
          </cell>
        </row>
        <row r="126">
          <cell r="A126" t="str">
            <v>6558173.1Extracción de material de base compacto a mano (53.46x0.60)</v>
          </cell>
          <cell r="B126" t="str">
            <v/>
          </cell>
          <cell r="C126" t="str">
            <v>Volumen Análisis</v>
          </cell>
          <cell r="D126">
            <v>1</v>
          </cell>
          <cell r="E126" t="str">
            <v>M3N</v>
          </cell>
        </row>
        <row r="127">
          <cell r="A127" t="str">
            <v>6558173.1Extracción de material de base compacto a mano (53.46x0.60)</v>
          </cell>
          <cell r="C127" t="str">
            <v xml:space="preserve">Mano de obra  </v>
          </cell>
        </row>
        <row r="128">
          <cell r="A128" t="str">
            <v>6558173.1Extracción de material de base compacto a mano (53.46x0.60)</v>
          </cell>
          <cell r="B128" t="str">
            <v>OB-JOR.DIA102</v>
          </cell>
          <cell r="C128" t="str">
            <v>CAPATAZ</v>
          </cell>
          <cell r="D128">
            <v>9.852216748768472E-2</v>
          </cell>
          <cell r="E128" t="str">
            <v>DIA</v>
          </cell>
          <cell r="F128">
            <v>432.23523394179011</v>
          </cell>
          <cell r="G128">
            <v>0</v>
          </cell>
          <cell r="H128">
            <v>42.58</v>
          </cell>
          <cell r="I128">
            <v>0</v>
          </cell>
        </row>
        <row r="129">
          <cell r="A129" t="str">
            <v>6558173.1Extracción de material de base compacto a mano (53.46x0.60)</v>
          </cell>
          <cell r="B129" t="str">
            <v>OB-JOR.DIA106</v>
          </cell>
          <cell r="C129" t="str">
            <v>Peón o Trabajador No Calificado (PE) (PICADOR)</v>
          </cell>
          <cell r="D129">
            <v>0.43478260869565222</v>
          </cell>
          <cell r="E129" t="str">
            <v>DIA</v>
          </cell>
          <cell r="F129">
            <v>226.96654913756149</v>
          </cell>
          <cell r="G129">
            <v>0</v>
          </cell>
          <cell r="H129">
            <v>98.68</v>
          </cell>
          <cell r="I129">
            <v>0</v>
          </cell>
        </row>
        <row r="130">
          <cell r="A130" t="str">
            <v>6558173.1Extracción de material de base compacto a mano (53.46x0.60)</v>
          </cell>
          <cell r="B130" t="str">
            <v>OB-JOR.DIA106</v>
          </cell>
          <cell r="C130" t="str">
            <v>Peón o Trabajador No Calificado (PE) (PALERO)</v>
          </cell>
          <cell r="D130">
            <v>5.5555555555555552E-2</v>
          </cell>
          <cell r="E130" t="str">
            <v>DIA</v>
          </cell>
          <cell r="F130">
            <v>226.96654913756149</v>
          </cell>
          <cell r="G130">
            <v>0</v>
          </cell>
          <cell r="H130">
            <v>12.61</v>
          </cell>
          <cell r="I130">
            <v>0</v>
          </cell>
        </row>
        <row r="131">
          <cell r="A131" t="str">
            <v>6558173.1Extracción de material de base compacto a mano (53.46x0.60)</v>
          </cell>
          <cell r="C131" t="str">
            <v>Equipos</v>
          </cell>
        </row>
        <row r="132">
          <cell r="A132" t="str">
            <v>6558173.1Extracción de material de base compacto a mano (53.46x0.60)</v>
          </cell>
          <cell r="B132" t="str">
            <v>%5M.O</v>
          </cell>
          <cell r="C132" t="str">
            <v>Herramientas y material gastable</v>
          </cell>
          <cell r="D132">
            <v>5</v>
          </cell>
          <cell r="E132" t="str">
            <v>%</v>
          </cell>
          <cell r="F132">
            <v>153.87</v>
          </cell>
          <cell r="G132">
            <v>0</v>
          </cell>
          <cell r="H132">
            <v>2.52</v>
          </cell>
          <cell r="I132">
            <v>0</v>
          </cell>
        </row>
        <row r="133">
          <cell r="A133" t="str">
            <v>6558173.1Extracción de material de base compacto a mano (53.46x0.60)</v>
          </cell>
          <cell r="B133" t="str">
            <v/>
          </cell>
          <cell r="C133" t="str">
            <v>Total/UND</v>
          </cell>
          <cell r="H133">
            <v>156.39000000000001</v>
          </cell>
          <cell r="I133">
            <v>0</v>
          </cell>
          <cell r="J133">
            <v>156.39000000000001</v>
          </cell>
        </row>
        <row r="135">
          <cell r="A135" t="str">
            <v xml:space="preserve">2909003.2Bote de material (incluye carguío y esparcimiento en botadero) (D= 5 km) </v>
          </cell>
          <cell r="B135">
            <v>3.2</v>
          </cell>
          <cell r="C135" t="str">
            <v xml:space="preserve">Bote de material (incluye carguío y esparcimiento en botadero) (D= 5 km) </v>
          </cell>
          <cell r="D135">
            <v>1</v>
          </cell>
          <cell r="E135" t="str">
            <v>VIAJE</v>
          </cell>
          <cell r="H135">
            <v>622.03</v>
          </cell>
          <cell r="I135">
            <v>111.87</v>
          </cell>
          <cell r="J135">
            <v>733.9</v>
          </cell>
        </row>
        <row r="136">
          <cell r="A136" t="str">
            <v xml:space="preserve">2909003.2Bote de material (incluye carguío y esparcimiento en botadero) (D= 5 km) </v>
          </cell>
          <cell r="B136" t="str">
            <v/>
          </cell>
          <cell r="C136" t="str">
            <v xml:space="preserve">Carga y bote material  </v>
          </cell>
        </row>
        <row r="137">
          <cell r="A137" t="str">
            <v xml:space="preserve">2909003.2Bote de material (incluye carguío y esparcimiento en botadero) (D= 5 km) </v>
          </cell>
          <cell r="B137" t="str">
            <v/>
          </cell>
          <cell r="C137" t="str">
            <v xml:space="preserve">Volumen Análisis </v>
          </cell>
          <cell r="D137">
            <v>1</v>
          </cell>
          <cell r="E137" t="str">
            <v>VIAJE</v>
          </cell>
        </row>
        <row r="138">
          <cell r="A138" t="str">
            <v xml:space="preserve">2909003.2Bote de material (incluye carguío y esparcimiento en botadero) (D= 5 km) </v>
          </cell>
          <cell r="B138" t="str">
            <v/>
          </cell>
          <cell r="C138" t="str">
            <v>Materiales y Equipos</v>
          </cell>
        </row>
        <row r="139">
          <cell r="A139" t="str">
            <v xml:space="preserve">2909003.2Bote de material (incluye carguío y esparcimiento en botadero) (D= 5 km) </v>
          </cell>
          <cell r="B139" t="str">
            <v>ANA-101.08.EQ</v>
          </cell>
          <cell r="C139" t="str">
            <v>Carga con Excavadora CAT320D Cubo</v>
          </cell>
          <cell r="D139">
            <v>10.69</v>
          </cell>
          <cell r="E139" t="str">
            <v>M3E</v>
          </cell>
          <cell r="F139">
            <v>23.88</v>
          </cell>
          <cell r="G139">
            <v>4.29</v>
          </cell>
          <cell r="H139">
            <v>255.28</v>
          </cell>
          <cell r="I139">
            <v>45.86</v>
          </cell>
        </row>
        <row r="140">
          <cell r="A140" t="str">
            <v xml:space="preserve">2909003.2Bote de material (incluye carguío y esparcimiento en botadero) (D= 5 km) </v>
          </cell>
          <cell r="B140" t="str">
            <v>BOTE-MATE130</v>
          </cell>
          <cell r="C140" t="str">
            <v xml:space="preserve">Bote camiones volteo (arranque) </v>
          </cell>
          <cell r="D140">
            <v>10.69</v>
          </cell>
          <cell r="E140" t="str">
            <v>M3E</v>
          </cell>
          <cell r="F140">
            <v>31.967080445485767</v>
          </cell>
          <cell r="G140">
            <v>5.7540744801874375</v>
          </cell>
          <cell r="H140">
            <v>341.73</v>
          </cell>
          <cell r="I140">
            <v>61.51</v>
          </cell>
        </row>
        <row r="141">
          <cell r="A141" t="str">
            <v xml:space="preserve">2909003.2Bote de material (incluye carguío y esparcimiento en botadero) (D= 5 km) </v>
          </cell>
          <cell r="B141" t="str">
            <v>BOTE-MATE131</v>
          </cell>
          <cell r="C141" t="str">
            <v>Bote camiones volteo por Kms (Min 5kms)</v>
          </cell>
          <cell r="D141">
            <v>5</v>
          </cell>
          <cell r="E141" t="str">
            <v>M3xKM</v>
          </cell>
          <cell r="F141">
            <v>5.0035430262499458</v>
          </cell>
          <cell r="G141">
            <v>0.90063774472498981</v>
          </cell>
          <cell r="H141">
            <v>25.02</v>
          </cell>
          <cell r="I141">
            <v>4.5</v>
          </cell>
        </row>
        <row r="142">
          <cell r="A142" t="str">
            <v xml:space="preserve">2909003.2Bote de material (incluye carguío y esparcimiento en botadero) (D= 5 km) </v>
          </cell>
          <cell r="B142" t="str">
            <v/>
          </cell>
          <cell r="C142" t="str">
            <v>Total/UND</v>
          </cell>
          <cell r="H142">
            <v>622.03</v>
          </cell>
          <cell r="I142">
            <v>111.87</v>
          </cell>
          <cell r="J142">
            <v>733.9</v>
          </cell>
        </row>
        <row r="144">
          <cell r="B144">
            <v>4</v>
          </cell>
          <cell r="C144" t="str">
            <v xml:space="preserve">SUMINISTRO  MATERIAL DE REPOSICIÓN </v>
          </cell>
        </row>
        <row r="146">
          <cell r="A146" t="str">
            <v>9406864.1Suministro y colocación arena lavada e=0.15 m +20% esponjamiento (53.46X0.15)</v>
          </cell>
          <cell r="B146">
            <v>4.0999999999999996</v>
          </cell>
          <cell r="C146" t="str">
            <v>Suministro y colocación arena lavada e=0.15 m +20% esponjamiento (53.46X0.15)</v>
          </cell>
          <cell r="D146">
            <v>1</v>
          </cell>
          <cell r="E146" t="str">
            <v>M3</v>
          </cell>
          <cell r="H146">
            <v>408.43</v>
          </cell>
          <cell r="I146">
            <v>66.05</v>
          </cell>
          <cell r="J146">
            <v>474.48</v>
          </cell>
        </row>
        <row r="147">
          <cell r="A147" t="str">
            <v>9406864.1Suministro y colocación arena lavada e=0.15 m +20% esponjamiento (53.46X0.15)</v>
          </cell>
          <cell r="C147" t="str">
            <v>Suministro y colocación arena lavada e=0.15 m +20% esponjamiento (53.46X0.15)</v>
          </cell>
        </row>
        <row r="148">
          <cell r="A148" t="str">
            <v>9406864.1Suministro y colocación arena lavada e=0.15 m +20% esponjamiento (53.46X0.15)</v>
          </cell>
          <cell r="C148" t="str">
            <v>Volumen Análisis</v>
          </cell>
          <cell r="D148">
            <v>1</v>
          </cell>
          <cell r="E148" t="str">
            <v>M3</v>
          </cell>
        </row>
        <row r="149">
          <cell r="A149" t="str">
            <v>9406864.1Suministro y colocación arena lavada e=0.15 m +20% esponjamiento (53.46X0.15)</v>
          </cell>
          <cell r="C149" t="str">
            <v>Materiales y Equipos</v>
          </cell>
        </row>
        <row r="150">
          <cell r="A150" t="str">
            <v>9406864.1Suministro y colocación arena lavada e=0.15 m +20% esponjamiento (53.46X0.15)</v>
          </cell>
          <cell r="B150" t="str">
            <v>P-CODI.190</v>
          </cell>
          <cell r="C150" t="str">
            <v>arena gruesa ITABO LAVADA (de PLANTA)</v>
          </cell>
          <cell r="D150">
            <v>1</v>
          </cell>
          <cell r="E150" t="str">
            <v>M3</v>
          </cell>
          <cell r="F150">
            <v>366.92648859166269</v>
          </cell>
          <cell r="G150">
            <v>66.046767946499244</v>
          </cell>
          <cell r="H150">
            <v>366.93</v>
          </cell>
          <cell r="I150">
            <v>66.05</v>
          </cell>
        </row>
        <row r="151">
          <cell r="A151" t="str">
            <v>9406864.1Suministro y colocación arena lavada e=0.15 m +20% esponjamiento (53.46X0.15)</v>
          </cell>
          <cell r="C151" t="str">
            <v>Mano de Obra</v>
          </cell>
        </row>
        <row r="152">
          <cell r="A152" t="str">
            <v>9406864.1Suministro y colocación arena lavada e=0.15 m +20% esponjamiento (53.46X0.15)</v>
          </cell>
          <cell r="B152" t="str">
            <v>OB-JOR.DIA106</v>
          </cell>
          <cell r="C152" t="str">
            <v>Peón o Trabajador No Calificado (PE)</v>
          </cell>
          <cell r="D152">
            <v>0.08</v>
          </cell>
          <cell r="E152" t="str">
            <v>UND</v>
          </cell>
          <cell r="F152">
            <v>226.96654913756149</v>
          </cell>
          <cell r="G152">
            <v>0</v>
          </cell>
          <cell r="H152">
            <v>18.16</v>
          </cell>
          <cell r="I152">
            <v>0</v>
          </cell>
        </row>
        <row r="153">
          <cell r="A153" t="str">
            <v>9406864.1Suministro y colocación arena lavada e=0.15 m +20% esponjamiento (53.46X0.15)</v>
          </cell>
          <cell r="B153" t="str">
            <v>OB-JOR.DIA104</v>
          </cell>
          <cell r="C153" t="str">
            <v>Ayudante (AY)</v>
          </cell>
          <cell r="D153">
            <v>0.08</v>
          </cell>
          <cell r="E153" t="str">
            <v>UND</v>
          </cell>
          <cell r="F153">
            <v>291.71573159258662</v>
          </cell>
          <cell r="G153">
            <v>0</v>
          </cell>
          <cell r="H153">
            <v>23.34</v>
          </cell>
          <cell r="I153">
            <v>0</v>
          </cell>
        </row>
        <row r="154">
          <cell r="A154" t="str">
            <v>9406864.1Suministro y colocación arena lavada e=0.15 m +20% esponjamiento (53.46X0.15)</v>
          </cell>
          <cell r="C154" t="str">
            <v>Total/UND</v>
          </cell>
          <cell r="H154">
            <v>408.43</v>
          </cell>
          <cell r="I154">
            <v>66.05</v>
          </cell>
          <cell r="J154">
            <v>474.48</v>
          </cell>
        </row>
        <row r="156">
          <cell r="A156" t="str">
            <v>8136424.2Suministro material de base (caliche) e=0.60 m + 20% esponjamiento (53.46X0.20) m</v>
          </cell>
          <cell r="B156">
            <v>4.2</v>
          </cell>
          <cell r="C156" t="str">
            <v>Suministro material de base (caliche) e=0.60 m + 20% esponjamiento (53.46X0.20) m</v>
          </cell>
          <cell r="D156">
            <v>1</v>
          </cell>
          <cell r="E156" t="str">
            <v>M3N</v>
          </cell>
          <cell r="H156">
            <v>904.92000000000007</v>
          </cell>
          <cell r="I156">
            <v>162.6</v>
          </cell>
          <cell r="J156">
            <v>1067.52</v>
          </cell>
        </row>
        <row r="157">
          <cell r="A157" t="str">
            <v>8136424.2Suministro material de base (caliche) e=0.60 m + 20% esponjamiento (53.46X0.20) m</v>
          </cell>
          <cell r="B157" t="str">
            <v/>
          </cell>
          <cell r="C157" t="str">
            <v>Suministro material de base</v>
          </cell>
          <cell r="J157">
            <v>1278.0733666666665</v>
          </cell>
        </row>
        <row r="158">
          <cell r="A158" t="str">
            <v>8136424.2Suministro material de base (caliche) e=0.60 m + 20% esponjamiento (53.46X0.20) m</v>
          </cell>
          <cell r="B158" t="str">
            <v/>
          </cell>
          <cell r="C158" t="str">
            <v xml:space="preserve">Volumen Análisis </v>
          </cell>
          <cell r="D158">
            <v>38.49</v>
          </cell>
          <cell r="E158" t="str">
            <v>M3N</v>
          </cell>
        </row>
        <row r="159">
          <cell r="A159" t="str">
            <v>8136424.2Suministro material de base (caliche) e=0.60 m + 20% esponjamiento (53.46X0.20) m</v>
          </cell>
          <cell r="B159" t="str">
            <v/>
          </cell>
          <cell r="C159" t="str">
            <v>Rendimientos</v>
          </cell>
        </row>
        <row r="160">
          <cell r="A160" t="str">
            <v>8136424.2Suministro material de base (caliche) e=0.60 m + 20% esponjamiento (53.46X0.20) m</v>
          </cell>
          <cell r="B160" t="str">
            <v/>
          </cell>
          <cell r="C160" t="str">
            <v>Regado y nivelado con Motonivelador CAT12H</v>
          </cell>
          <cell r="D160">
            <v>90</v>
          </cell>
          <cell r="E160" t="str">
            <v>M3E/HR</v>
          </cell>
        </row>
        <row r="161">
          <cell r="A161" t="str">
            <v>8136424.2Suministro material de base (caliche) e=0.60 m + 20% esponjamiento (53.46X0.20) m</v>
          </cell>
          <cell r="B161" t="str">
            <v/>
          </cell>
          <cell r="C161" t="str">
            <v>Terminación de superficie Motonivelador CAT12H</v>
          </cell>
          <cell r="D161">
            <v>180</v>
          </cell>
          <cell r="E161" t="str">
            <v>M3E/HR</v>
          </cell>
        </row>
        <row r="162">
          <cell r="A162" t="str">
            <v>8136424.2Suministro material de base (caliche) e=0.60 m + 20% esponjamiento (53.46X0.20) m</v>
          </cell>
          <cell r="B162" t="str">
            <v/>
          </cell>
          <cell r="C162" t="str">
            <v>Coeficiente de Esponjamiento</v>
          </cell>
          <cell r="D162">
            <v>1.3</v>
          </cell>
        </row>
        <row r="163">
          <cell r="A163" t="str">
            <v>8136424.2Suministro material de base (caliche) e=0.60 m + 20% esponjamiento (53.46X0.20) m</v>
          </cell>
          <cell r="B163" t="str">
            <v/>
          </cell>
          <cell r="C163" t="str">
            <v>Materiales y Equipos</v>
          </cell>
        </row>
        <row r="164">
          <cell r="A164" t="str">
            <v>8136424.2Suministro material de base (caliche) e=0.60 m + 20% esponjamiento (53.46X0.20) m</v>
          </cell>
          <cell r="B164" t="str">
            <v>P-AGRE117</v>
          </cell>
          <cell r="C164" t="str">
            <v>Suministro de material relleno</v>
          </cell>
          <cell r="D164">
            <v>1.3000779423226811</v>
          </cell>
          <cell r="E164" t="str">
            <v>M3</v>
          </cell>
          <cell r="F164">
            <v>113.96959115347099</v>
          </cell>
          <cell r="G164">
            <v>20.514526407624771</v>
          </cell>
          <cell r="H164">
            <v>148.16999999999999</v>
          </cell>
          <cell r="I164">
            <v>26.67</v>
          </cell>
        </row>
        <row r="165">
          <cell r="A165" t="str">
            <v>8136424.2Suministro material de base (caliche) e=0.60 m + 20% esponjamiento (53.46X0.20) m</v>
          </cell>
          <cell r="B165" t="str">
            <v>BOTE-MATE131</v>
          </cell>
          <cell r="C165" t="str">
            <v>Transporte Material relleno (Mina 25kms)</v>
          </cell>
          <cell r="D165">
            <v>32.501948558067028</v>
          </cell>
          <cell r="E165" t="str">
            <v>M3xKM</v>
          </cell>
          <cell r="F165">
            <v>5.0035430262499458</v>
          </cell>
          <cell r="G165">
            <v>0.90063774472498981</v>
          </cell>
          <cell r="H165">
            <v>162.62</v>
          </cell>
          <cell r="I165">
            <v>29.27</v>
          </cell>
        </row>
        <row r="166">
          <cell r="A166" t="str">
            <v>8136424.2Suministro material de base (caliche) e=0.60 m + 20% esponjamiento (53.46X0.20) m</v>
          </cell>
          <cell r="B166" t="str">
            <v>ANA-100.1.EQ</v>
          </cell>
          <cell r="C166" t="str">
            <v>Regado y nivelado con Motonivelador CAT12H</v>
          </cell>
          <cell r="D166">
            <v>1.4549233567160303E-2</v>
          </cell>
          <cell r="E166" t="str">
            <v>HR</v>
          </cell>
          <cell r="F166">
            <v>1637.3600000000001</v>
          </cell>
          <cell r="G166">
            <v>294.73</v>
          </cell>
          <cell r="H166">
            <v>23.82</v>
          </cell>
          <cell r="I166">
            <v>4.29</v>
          </cell>
        </row>
        <row r="167">
          <cell r="A167" t="str">
            <v>8136424.2Suministro material de base (caliche) e=0.60 m + 20% esponjamiento (53.46X0.20) m</v>
          </cell>
          <cell r="B167" t="str">
            <v>ANA-100.1.EQ</v>
          </cell>
          <cell r="C167" t="str">
            <v>Terminación de superficie Motonivelador CAT12H</v>
          </cell>
          <cell r="D167">
            <v>7.2746167835801515E-3</v>
          </cell>
          <cell r="E167" t="str">
            <v>HR</v>
          </cell>
          <cell r="F167">
            <v>1637.3600000000001</v>
          </cell>
          <cell r="G167">
            <v>294.73</v>
          </cell>
          <cell r="H167">
            <v>11.91</v>
          </cell>
          <cell r="I167">
            <v>2.14</v>
          </cell>
        </row>
        <row r="168">
          <cell r="A168" t="str">
            <v>8136424.2Suministro material de base (caliche) e=0.60 m + 20% esponjamiento (53.46X0.20) m</v>
          </cell>
          <cell r="B168" t="str">
            <v>TRA-EQ.PE284</v>
          </cell>
          <cell r="C168" t="str">
            <v>Tranporte Ida y Vuelta interno Motoniveladora</v>
          </cell>
          <cell r="D168">
            <v>5.1961548454143934E-2</v>
          </cell>
          <cell r="E168" t="str">
            <v>UND</v>
          </cell>
          <cell r="F168">
            <v>3335.6953508332972</v>
          </cell>
          <cell r="G168">
            <v>600.4251631499933</v>
          </cell>
          <cell r="H168">
            <v>173.33</v>
          </cell>
          <cell r="I168">
            <v>31.2</v>
          </cell>
        </row>
        <row r="169">
          <cell r="A169" t="str">
            <v>8136424.2Suministro material de base (caliche) e=0.60 m + 20% esponjamiento (53.46X0.20) m</v>
          </cell>
          <cell r="B169" t="str">
            <v/>
          </cell>
          <cell r="C169" t="str">
            <v>Mano de Obra</v>
          </cell>
        </row>
        <row r="170">
          <cell r="A170" t="str">
            <v>8136424.2Suministro material de base (caliche) e=0.60 m + 20% esponjamiento (53.46X0.20) m</v>
          </cell>
          <cell r="B170" t="str">
            <v>TC-TOPO262</v>
          </cell>
          <cell r="C170" t="str">
            <v>Brigada Topográfica</v>
          </cell>
          <cell r="D170">
            <v>7.7942322681215898E-2</v>
          </cell>
          <cell r="E170" t="str">
            <v>DIA</v>
          </cell>
          <cell r="F170">
            <v>4920.1506424791141</v>
          </cell>
          <cell r="G170">
            <v>885.62711564623987</v>
          </cell>
          <cell r="H170">
            <v>383.49</v>
          </cell>
          <cell r="I170">
            <v>69.03</v>
          </cell>
        </row>
        <row r="171">
          <cell r="A171" t="str">
            <v>8136424.2Suministro material de base (caliche) e=0.60 m + 20% esponjamiento (53.46X0.20) m</v>
          </cell>
          <cell r="B171" t="str">
            <v>OB-JOR.DIA104</v>
          </cell>
          <cell r="C171" t="str">
            <v>Boleros - Ayudantes</v>
          </cell>
          <cell r="D171">
            <v>3.3333333333333335E-3</v>
          </cell>
          <cell r="E171" t="str">
            <v>DIA</v>
          </cell>
          <cell r="F171">
            <v>291.71573159258662</v>
          </cell>
          <cell r="G171">
            <v>0</v>
          </cell>
          <cell r="H171">
            <v>0.97</v>
          </cell>
          <cell r="I171">
            <v>0</v>
          </cell>
        </row>
        <row r="172">
          <cell r="A172" t="str">
            <v>8136424.2Suministro material de base (caliche) e=0.60 m + 20% esponjamiento (53.46X0.20) m</v>
          </cell>
          <cell r="B172" t="str">
            <v>%15M.O</v>
          </cell>
          <cell r="C172" t="str">
            <v>Beneficios contratista Movimientos de Tierra</v>
          </cell>
          <cell r="D172">
            <v>15</v>
          </cell>
          <cell r="E172" t="str">
            <v>%</v>
          </cell>
          <cell r="F172">
            <v>12.41394</v>
          </cell>
          <cell r="G172">
            <v>0</v>
          </cell>
          <cell r="H172">
            <v>0.61</v>
          </cell>
          <cell r="I172">
            <v>0</v>
          </cell>
        </row>
        <row r="173">
          <cell r="A173" t="str">
            <v>8136424.2Suministro material de base (caliche) e=0.60 m + 20% esponjamiento (53.46X0.20) m</v>
          </cell>
          <cell r="B173" t="str">
            <v/>
          </cell>
          <cell r="C173" t="str">
            <v>Total/UND</v>
          </cell>
          <cell r="H173">
            <v>904.92000000000007</v>
          </cell>
          <cell r="I173">
            <v>162.6</v>
          </cell>
          <cell r="J173">
            <v>1067.52</v>
          </cell>
        </row>
        <row r="175">
          <cell r="A175" t="str">
            <v xml:space="preserve">4584674.3Suministro y colocación de hormigón F'c=210kg/cm²  </v>
          </cell>
          <cell r="B175">
            <v>4.3</v>
          </cell>
          <cell r="C175" t="str">
            <v xml:space="preserve">Suministro y colocación de hormigón F'c=210kg/cm²  </v>
          </cell>
          <cell r="D175">
            <v>1</v>
          </cell>
          <cell r="E175" t="str">
            <v>M3</v>
          </cell>
          <cell r="H175">
            <v>1871.04</v>
          </cell>
          <cell r="I175">
            <v>286.66000000000003</v>
          </cell>
          <cell r="J175">
            <v>2157.6999999999998</v>
          </cell>
        </row>
        <row r="176">
          <cell r="A176" t="str">
            <v xml:space="preserve">4584674.3Suministro y colocación de hormigón F'c=210kg/cm²  </v>
          </cell>
          <cell r="B176" t="str">
            <v/>
          </cell>
          <cell r="C176" t="str">
            <v>Hormigón simple 210Kg/cm2 Tabla Cemex</v>
          </cell>
        </row>
        <row r="177">
          <cell r="A177" t="str">
            <v xml:space="preserve">4584674.3Suministro y colocación de hormigón F'c=210kg/cm²  </v>
          </cell>
          <cell r="B177" t="str">
            <v/>
          </cell>
          <cell r="C177" t="str">
            <v>Volumen Análisis</v>
          </cell>
          <cell r="D177">
            <v>1</v>
          </cell>
          <cell r="E177" t="str">
            <v>M3</v>
          </cell>
        </row>
        <row r="178">
          <cell r="A178" t="str">
            <v xml:space="preserve">4584674.3Suministro y colocación de hormigón F'c=210kg/cm²  </v>
          </cell>
          <cell r="B178" t="str">
            <v/>
          </cell>
          <cell r="C178" t="str">
            <v>Materiales y Equipos</v>
          </cell>
        </row>
        <row r="179">
          <cell r="A179" t="str">
            <v xml:space="preserve">4584674.3Suministro y colocación de hormigón F'c=210kg/cm²  </v>
          </cell>
          <cell r="B179" t="str">
            <v>P-CEME103</v>
          </cell>
          <cell r="C179" t="str">
            <v>Cemento Gris</v>
          </cell>
          <cell r="D179">
            <v>10</v>
          </cell>
          <cell r="E179" t="str">
            <v>FDA</v>
          </cell>
          <cell r="F179">
            <v>113.96959115347099</v>
          </cell>
          <cell r="G179">
            <v>20.514526407624771</v>
          </cell>
          <cell r="H179">
            <v>1139.7</v>
          </cell>
          <cell r="I179">
            <v>205.15</v>
          </cell>
        </row>
        <row r="180">
          <cell r="A180" t="str">
            <v xml:space="preserve">4584674.3Suministro y colocación de hormigón F'c=210kg/cm²  </v>
          </cell>
          <cell r="B180" t="str">
            <v>P-AGRE111</v>
          </cell>
          <cell r="C180" t="str">
            <v>Arena Itabo gruesa lavada</v>
          </cell>
          <cell r="D180">
            <v>0.55000000000000004</v>
          </cell>
          <cell r="E180" t="str">
            <v>M3</v>
          </cell>
          <cell r="F180">
            <v>389.16445759721802</v>
          </cell>
          <cell r="G180">
            <v>70.049602367499233</v>
          </cell>
          <cell r="H180">
            <v>214.04</v>
          </cell>
          <cell r="I180">
            <v>38.53</v>
          </cell>
        </row>
        <row r="181">
          <cell r="A181" t="str">
            <v xml:space="preserve">4584674.3Suministro y colocación de hormigón F'c=210kg/cm²  </v>
          </cell>
          <cell r="B181" t="str">
            <v>P-AGRE115</v>
          </cell>
          <cell r="C181" t="str">
            <v>Grava 3/4"</v>
          </cell>
          <cell r="D181">
            <v>0.51</v>
          </cell>
          <cell r="E181" t="str">
            <v>M3</v>
          </cell>
          <cell r="F181">
            <v>298.82270851214952</v>
          </cell>
          <cell r="G181">
            <v>53.788087532186921</v>
          </cell>
          <cell r="H181">
            <v>152.4</v>
          </cell>
          <cell r="I181">
            <v>27.43</v>
          </cell>
        </row>
        <row r="182">
          <cell r="A182" t="str">
            <v xml:space="preserve">4584674.3Suministro y colocación de hormigón F'c=210kg/cm²  </v>
          </cell>
          <cell r="B182" t="str">
            <v>P-AGRE124</v>
          </cell>
          <cell r="C182" t="str">
            <v>Agua</v>
          </cell>
          <cell r="D182">
            <v>60</v>
          </cell>
          <cell r="E182" t="str">
            <v>GL</v>
          </cell>
          <cell r="F182">
            <v>0.41001255353992611</v>
          </cell>
          <cell r="G182">
            <v>7.3802259637186673E-2</v>
          </cell>
          <cell r="H182">
            <v>24.6</v>
          </cell>
          <cell r="I182">
            <v>4.43</v>
          </cell>
        </row>
        <row r="183">
          <cell r="A183" t="str">
            <v xml:space="preserve">4584674.3Suministro y colocación de hormigón F'c=210kg/cm²  </v>
          </cell>
          <cell r="B183" t="str">
            <v>ANA-101.01.LIGA</v>
          </cell>
          <cell r="C183" t="str">
            <v>Ligado y vaciado a mano</v>
          </cell>
          <cell r="D183">
            <v>1</v>
          </cell>
          <cell r="E183" t="str">
            <v>M3</v>
          </cell>
          <cell r="F183">
            <v>340.3</v>
          </cell>
          <cell r="G183">
            <v>11.12</v>
          </cell>
          <cell r="H183">
            <v>340.3</v>
          </cell>
          <cell r="I183">
            <v>11.12</v>
          </cell>
        </row>
        <row r="184">
          <cell r="A184" t="str">
            <v xml:space="preserve">4584674.3Suministro y colocación de hormigón F'c=210kg/cm²  </v>
          </cell>
          <cell r="B184" t="str">
            <v/>
          </cell>
          <cell r="C184" t="str">
            <v>Total/UND</v>
          </cell>
          <cell r="H184">
            <v>1871.04</v>
          </cell>
          <cell r="I184">
            <v>286.66000000000003</v>
          </cell>
          <cell r="J184">
            <v>2157.6999999999998</v>
          </cell>
        </row>
        <row r="186">
          <cell r="A186" t="str">
            <v>2299894.4Compactación al 95% del Proctor modificado con compactador mecánico en capas de 0.20m</v>
          </cell>
          <cell r="B186">
            <v>4.4000000000000004</v>
          </cell>
          <cell r="C186" t="str">
            <v>Compactación al 95% del Proctor modificado con compactador mecánico en capas de 0.20m</v>
          </cell>
          <cell r="D186">
            <v>1</v>
          </cell>
          <cell r="E186" t="str">
            <v>M3C</v>
          </cell>
          <cell r="H186">
            <v>65.92</v>
          </cell>
          <cell r="I186">
            <v>8.18</v>
          </cell>
          <cell r="J186">
            <v>74.099999999999994</v>
          </cell>
        </row>
        <row r="187">
          <cell r="A187" t="str">
            <v>2299894.4Compactación al 95% del Proctor modificado con compactador mecánico en capas de 0.20m</v>
          </cell>
          <cell r="B187" t="str">
            <v/>
          </cell>
        </row>
        <row r="188">
          <cell r="A188" t="str">
            <v>2299894.4Compactación al 95% del Proctor modificado con compactador mecánico en capas de 0.20m</v>
          </cell>
          <cell r="B188" t="str">
            <v/>
          </cell>
          <cell r="C188" t="str">
            <v>Volumen Análisis</v>
          </cell>
          <cell r="D188">
            <v>1</v>
          </cell>
          <cell r="E188" t="str">
            <v>M3C</v>
          </cell>
        </row>
        <row r="189">
          <cell r="A189" t="str">
            <v>2299894.4Compactación al 95% del Proctor modificado con compactador mecánico en capas de 0.20m</v>
          </cell>
          <cell r="B189" t="str">
            <v/>
          </cell>
          <cell r="C189" t="str">
            <v>Materiales y Equipos</v>
          </cell>
        </row>
        <row r="190">
          <cell r="A190" t="str">
            <v>2299894.4Compactación al 95% del Proctor modificado con compactador mecánico en capas de 0.20m</v>
          </cell>
          <cell r="B190" t="str">
            <v>ALQ-EQ.PE279</v>
          </cell>
          <cell r="C190" t="str">
            <v>Alquiler compactador mecánico + transporte</v>
          </cell>
          <cell r="D190">
            <v>0.375</v>
          </cell>
          <cell r="E190" t="str">
            <v>hr</v>
          </cell>
          <cell r="F190">
            <v>104.65357222578773</v>
          </cell>
          <cell r="G190">
            <v>18.837643000641776</v>
          </cell>
          <cell r="H190">
            <v>39.25</v>
          </cell>
          <cell r="I190">
            <v>7.06</v>
          </cell>
        </row>
        <row r="191">
          <cell r="A191" t="str">
            <v>2299894.4Compactación al 95% del Proctor modificado con compactador mecánico en capas de 0.20m</v>
          </cell>
          <cell r="B191" t="str">
            <v>P-AGRE124</v>
          </cell>
          <cell r="C191" t="str">
            <v>Agua</v>
          </cell>
          <cell r="D191">
            <v>15.22</v>
          </cell>
          <cell r="E191" t="str">
            <v>GL</v>
          </cell>
          <cell r="F191">
            <v>0.41001255353992611</v>
          </cell>
          <cell r="G191">
            <v>7.3802259637186673E-2</v>
          </cell>
          <cell r="H191">
            <v>6.24</v>
          </cell>
          <cell r="I191">
            <v>1.1200000000000001</v>
          </cell>
        </row>
        <row r="192">
          <cell r="A192" t="str">
            <v>2299894.4Compactación al 95% del Proctor modificado con compactador mecánico en capas de 0.20m</v>
          </cell>
          <cell r="C192" t="str">
            <v xml:space="preserve">Mano de obra  </v>
          </cell>
        </row>
        <row r="193">
          <cell r="A193" t="str">
            <v>2299894.4Compactación al 95% del Proctor modificado con compactador mecánico en capas de 0.20m</v>
          </cell>
          <cell r="B193" t="str">
            <v>OB-JOR.DIA106</v>
          </cell>
          <cell r="C193" t="str">
            <v>Regar, mojar y apis. (1 TC = 15.45 m3 / día)</v>
          </cell>
          <cell r="D193">
            <v>0.09</v>
          </cell>
          <cell r="E193" t="str">
            <v>DIA</v>
          </cell>
          <cell r="F193">
            <v>226.96654913756149</v>
          </cell>
          <cell r="G193">
            <v>0</v>
          </cell>
          <cell r="H193">
            <v>20.43</v>
          </cell>
          <cell r="I193">
            <v>0</v>
          </cell>
        </row>
        <row r="194">
          <cell r="A194" t="str">
            <v>2299894.4Compactación al 95% del Proctor modificado con compactador mecánico en capas de 0.20m</v>
          </cell>
          <cell r="B194" t="str">
            <v/>
          </cell>
          <cell r="C194" t="str">
            <v>Total/UND</v>
          </cell>
          <cell r="H194">
            <v>65.92</v>
          </cell>
          <cell r="I194">
            <v>8.18</v>
          </cell>
          <cell r="J194">
            <v>74.099999999999994</v>
          </cell>
        </row>
        <row r="196">
          <cell r="B196">
            <v>5</v>
          </cell>
          <cell r="C196" t="str">
            <v>REPARACIONES EN ESTRUCTURA INTERIOR DEL DEPÓSITO</v>
          </cell>
        </row>
        <row r="198">
          <cell r="A198" t="str">
            <v>2578605.1Suministro e instalación tolas en fondo esp.=3/8" en plancha 4'x8'</v>
          </cell>
          <cell r="B198">
            <v>5.0999999999999996</v>
          </cell>
          <cell r="C198" t="str">
            <v>Suministro e instalación tolas en fondo esp.=3/8" en plancha 4'x8'</v>
          </cell>
          <cell r="D198">
            <v>1</v>
          </cell>
          <cell r="E198" t="str">
            <v>LBS</v>
          </cell>
          <cell r="H198">
            <v>94.19</v>
          </cell>
          <cell r="I198">
            <v>0.37</v>
          </cell>
          <cell r="J198">
            <v>94.56</v>
          </cell>
        </row>
        <row r="199">
          <cell r="A199" t="str">
            <v>2578605.1Suministro e instalación tolas en fondo esp.=3/8" en plancha 4'x8'</v>
          </cell>
          <cell r="C199" t="str">
            <v>Tolas en Fondo</v>
          </cell>
        </row>
        <row r="200">
          <cell r="A200" t="str">
            <v>2578605.1Suministro e instalación tolas en fondo esp.=3/8" en plancha 4'x8'</v>
          </cell>
          <cell r="C200" t="str">
            <v>Volumen Análisis</v>
          </cell>
          <cell r="D200">
            <v>1</v>
          </cell>
          <cell r="E200" t="str">
            <v>LBS</v>
          </cell>
        </row>
        <row r="201">
          <cell r="A201" t="str">
            <v>2578605.1Suministro e instalación tolas en fondo esp.=3/8" en plancha 4'x8'</v>
          </cell>
          <cell r="C201" t="str">
            <v>Materiales y Equipos</v>
          </cell>
        </row>
        <row r="202">
          <cell r="A202" t="str">
            <v>2578605.1Suministro e instalación tolas en fondo esp.=3/8" en plancha 4'x8'</v>
          </cell>
          <cell r="B202" t="str">
            <v>P-OTRO1538</v>
          </cell>
          <cell r="C202" t="str">
            <v>Tolas, esp.=3/8" en plancha 4'x8'</v>
          </cell>
          <cell r="D202">
            <v>1</v>
          </cell>
          <cell r="E202" t="str">
            <v>LBS</v>
          </cell>
          <cell r="F202">
            <v>2.0593220338983054</v>
          </cell>
          <cell r="G202">
            <v>0.37067796610169479</v>
          </cell>
          <cell r="H202">
            <v>2.06</v>
          </cell>
          <cell r="I202">
            <v>0.37</v>
          </cell>
        </row>
        <row r="203">
          <cell r="A203" t="str">
            <v>2578605.1Suministro e instalación tolas en fondo esp.=3/8" en plancha 4'x8'</v>
          </cell>
          <cell r="C203" t="str">
            <v>Mano de Obra</v>
          </cell>
        </row>
        <row r="204">
          <cell r="A204" t="str">
            <v>2578605.1Suministro e instalación tolas en fondo esp.=3/8" en plancha 4'x8'</v>
          </cell>
          <cell r="B204" t="str">
            <v>OB-JOR.DIA101</v>
          </cell>
          <cell r="C204" t="str">
            <v>Trabajador de 1ra Categoría (T1)</v>
          </cell>
          <cell r="D204">
            <v>0.16</v>
          </cell>
          <cell r="E204" t="str">
            <v>DIA</v>
          </cell>
          <cell r="F204">
            <v>540.380145063481</v>
          </cell>
          <cell r="G204">
            <v>0</v>
          </cell>
          <cell r="H204">
            <v>86.46</v>
          </cell>
          <cell r="I204">
            <v>0</v>
          </cell>
        </row>
        <row r="205">
          <cell r="A205" t="str">
            <v>2578605.1Suministro e instalación tolas en fondo esp.=3/8" en plancha 4'x8'</v>
          </cell>
          <cell r="B205" t="str">
            <v>%20M.O</v>
          </cell>
          <cell r="C205" t="str">
            <v>Herramientas y material gastable de M.O</v>
          </cell>
          <cell r="D205">
            <v>20</v>
          </cell>
          <cell r="E205" t="str">
            <v>%</v>
          </cell>
          <cell r="F205">
            <v>86.46</v>
          </cell>
          <cell r="G205">
            <v>0</v>
          </cell>
          <cell r="H205">
            <v>5.67</v>
          </cell>
          <cell r="I205">
            <v>0</v>
          </cell>
        </row>
        <row r="206">
          <cell r="A206" t="str">
            <v>2578605.1Suministro e instalación tolas en fondo esp.=3/8" en plancha 4'x8'</v>
          </cell>
          <cell r="C206" t="str">
            <v>Total/UND</v>
          </cell>
          <cell r="H206">
            <v>94.19</v>
          </cell>
          <cell r="I206">
            <v>0.37</v>
          </cell>
          <cell r="J206">
            <v>94.56</v>
          </cell>
        </row>
        <row r="208">
          <cell r="A208" t="str">
            <v xml:space="preserve">1319875.2Refuerzo de fondo en (angular de 3" x 3" e=3/8 " L=20')- rolado en frio </v>
          </cell>
          <cell r="B208">
            <v>5.2</v>
          </cell>
          <cell r="C208" t="str">
            <v xml:space="preserve">Refuerzo de fondo en (angular de 3" x 3" e=3/8 " L=20')- rolado en frio </v>
          </cell>
          <cell r="D208">
            <v>1</v>
          </cell>
          <cell r="E208" t="str">
            <v>UND</v>
          </cell>
          <cell r="H208">
            <v>1589.98</v>
          </cell>
          <cell r="I208">
            <v>206.39</v>
          </cell>
          <cell r="J208">
            <v>1796.37</v>
          </cell>
        </row>
        <row r="209">
          <cell r="A209" t="str">
            <v xml:space="preserve">1319875.2Refuerzo de fondo en (angular de 3" x 3" e=3/8 " L=20')- rolado en frio </v>
          </cell>
          <cell r="C209" t="str">
            <v xml:space="preserve">Refuerzo de fondo en (angular de 3" x 3" e=3/8 " L=20')- rolado en frio </v>
          </cell>
        </row>
        <row r="210">
          <cell r="A210" t="str">
            <v xml:space="preserve">1319875.2Refuerzo de fondo en (angular de 3" x 3" e=3/8 " L=20')- rolado en frio </v>
          </cell>
          <cell r="C210" t="str">
            <v>Volumen Análisis</v>
          </cell>
          <cell r="D210">
            <v>1</v>
          </cell>
          <cell r="E210" t="str">
            <v>UND</v>
          </cell>
        </row>
        <row r="211">
          <cell r="A211" t="str">
            <v xml:space="preserve">1319875.2Refuerzo de fondo en (angular de 3" x 3" e=3/8 " L=20')- rolado en frio </v>
          </cell>
          <cell r="C211" t="str">
            <v>Materiales y Equipos</v>
          </cell>
        </row>
        <row r="212">
          <cell r="A212" t="str">
            <v xml:space="preserve">1319875.2Refuerzo de fondo en (angular de 3" x 3" e=3/8 " L=20')- rolado en frio </v>
          </cell>
          <cell r="B212" t="str">
            <v>TC-OTRO1506</v>
          </cell>
          <cell r="C212" t="str">
            <v>angular de 3" x 3" e=3/8 " L=20'</v>
          </cell>
          <cell r="D212">
            <v>1</v>
          </cell>
          <cell r="E212" t="str">
            <v>UND</v>
          </cell>
          <cell r="F212">
            <v>1146.6355932203389</v>
          </cell>
          <cell r="G212">
            <v>206.39440677966104</v>
          </cell>
          <cell r="H212">
            <v>1146.6400000000001</v>
          </cell>
          <cell r="I212">
            <v>206.39</v>
          </cell>
        </row>
        <row r="213">
          <cell r="A213" t="str">
            <v xml:space="preserve">1319875.2Refuerzo de fondo en (angular de 3" x 3" e=3/8 " L=20')- rolado en frio </v>
          </cell>
          <cell r="C213" t="str">
            <v>Mano de obra</v>
          </cell>
        </row>
        <row r="214">
          <cell r="A214" t="str">
            <v xml:space="preserve">1319875.2Refuerzo de fondo en (angular de 3" x 3" e=3/8 " L=20')- rolado en frio </v>
          </cell>
          <cell r="B214" t="str">
            <v>OB-JOR.DIA101</v>
          </cell>
          <cell r="C214" t="str">
            <v>Trabajador de 1ra Categoría (T1)</v>
          </cell>
          <cell r="D214">
            <v>0.5</v>
          </cell>
          <cell r="E214" t="str">
            <v>Dia</v>
          </cell>
          <cell r="F214">
            <v>540.380145063481</v>
          </cell>
          <cell r="G214">
            <v>0</v>
          </cell>
          <cell r="H214">
            <v>270.19</v>
          </cell>
          <cell r="I214">
            <v>0</v>
          </cell>
        </row>
        <row r="215">
          <cell r="A215" t="str">
            <v xml:space="preserve">1319875.2Refuerzo de fondo en (angular de 3" x 3" e=3/8 " L=20')- rolado en frio </v>
          </cell>
          <cell r="B215" t="str">
            <v>OB-JOR.DIA104</v>
          </cell>
          <cell r="C215" t="str">
            <v>Ayudante (AY)</v>
          </cell>
          <cell r="D215">
            <v>0.5</v>
          </cell>
          <cell r="E215" t="str">
            <v>Dia</v>
          </cell>
          <cell r="F215">
            <v>291.71573159258662</v>
          </cell>
          <cell r="G215">
            <v>0</v>
          </cell>
          <cell r="H215">
            <v>145.86000000000001</v>
          </cell>
          <cell r="I215">
            <v>0</v>
          </cell>
        </row>
        <row r="216">
          <cell r="A216" t="str">
            <v xml:space="preserve">1319875.2Refuerzo de fondo en (angular de 3" x 3" e=3/8 " L=20')- rolado en frio </v>
          </cell>
          <cell r="B216" t="str">
            <v>%20M.O</v>
          </cell>
          <cell r="C216" t="str">
            <v>Herramientas y material gastable de M.O</v>
          </cell>
          <cell r="D216">
            <v>20</v>
          </cell>
          <cell r="E216" t="str">
            <v>%</v>
          </cell>
          <cell r="F216">
            <v>416.05</v>
          </cell>
          <cell r="G216">
            <v>0</v>
          </cell>
          <cell r="H216">
            <v>27.29</v>
          </cell>
          <cell r="I216">
            <v>0</v>
          </cell>
        </row>
        <row r="217">
          <cell r="A217" t="str">
            <v xml:space="preserve">1319875.2Refuerzo de fondo en (angular de 3" x 3" e=3/8 " L=20')- rolado en frio </v>
          </cell>
          <cell r="C217" t="str">
            <v>Total/UND</v>
          </cell>
          <cell r="H217">
            <v>1589.98</v>
          </cell>
          <cell r="I217">
            <v>206.39</v>
          </cell>
          <cell r="J217">
            <v>1796.37</v>
          </cell>
        </row>
        <row r="219">
          <cell r="A219" t="str">
            <v>6903255.3Resane hormigón simple en bordillo exterior Depósito (39.00m x 0.30m = 11.70m2)</v>
          </cell>
          <cell r="B219">
            <v>5.3</v>
          </cell>
          <cell r="C219" t="str">
            <v>Resane hormigón simple en bordillo exterior Depósito (39.00m x 0.30m = 11.70m2)</v>
          </cell>
          <cell r="D219">
            <v>1</v>
          </cell>
          <cell r="E219" t="str">
            <v>UND</v>
          </cell>
          <cell r="H219">
            <v>2096.1</v>
          </cell>
          <cell r="I219">
            <v>301.77000000000004</v>
          </cell>
          <cell r="J219">
            <v>2397.87</v>
          </cell>
        </row>
        <row r="220">
          <cell r="A220" t="str">
            <v>6903255.3Resane hormigón simple en bordillo exterior Depósito (39.00m x 0.30m = 11.70m2)</v>
          </cell>
          <cell r="B220" t="str">
            <v/>
          </cell>
          <cell r="C220" t="str">
            <v>Volumen Análisis</v>
          </cell>
          <cell r="D220">
            <v>1</v>
          </cell>
          <cell r="E220" t="str">
            <v>UND</v>
          </cell>
        </row>
        <row r="221">
          <cell r="A221" t="str">
            <v>6903255.3Resane hormigón simple en bordillo exterior Depósito (39.00m x 0.30m = 11.70m2)</v>
          </cell>
          <cell r="B221" t="str">
            <v/>
          </cell>
          <cell r="C221" t="str">
            <v>Materiales y Equipos</v>
          </cell>
        </row>
        <row r="222">
          <cell r="A222" t="str">
            <v>6903255.3Resane hormigón simple en bordillo exterior Depósito (39.00m x 0.30m = 11.70m2)</v>
          </cell>
          <cell r="B222" t="str">
            <v>P-MADE160</v>
          </cell>
          <cell r="C222" t="str">
            <v xml:space="preserve">madera pino americano bruta </v>
          </cell>
          <cell r="D222">
            <v>1.08</v>
          </cell>
          <cell r="E222" t="str">
            <v>PT</v>
          </cell>
          <cell r="F222">
            <v>23.627842068402522</v>
          </cell>
          <cell r="G222">
            <v>4.2530115723124524</v>
          </cell>
          <cell r="H222">
            <v>25.52</v>
          </cell>
          <cell r="I222">
            <v>4.59</v>
          </cell>
        </row>
        <row r="223">
          <cell r="A223" t="str">
            <v>6903255.3Resane hormigón simple en bordillo exterior Depósito (39.00m x 0.30m = 11.70m2)</v>
          </cell>
          <cell r="B223" t="str">
            <v>P-ACER149</v>
          </cell>
          <cell r="C223" t="str">
            <v>clavos corrientes con cabeza 2" en adelante</v>
          </cell>
          <cell r="D223">
            <v>0.5</v>
          </cell>
          <cell r="E223" t="str">
            <v>LB</v>
          </cell>
          <cell r="F223">
            <v>12.508857565624865</v>
          </cell>
          <cell r="G223">
            <v>2.2515943618124741</v>
          </cell>
          <cell r="H223">
            <v>6.25</v>
          </cell>
          <cell r="I223">
            <v>1.1299999999999999</v>
          </cell>
        </row>
        <row r="224">
          <cell r="A224" t="str">
            <v>6903255.3Resane hormigón simple en bordillo exterior Depósito (39.00m x 0.30m = 11.70m2)</v>
          </cell>
          <cell r="B224" t="str">
            <v>ANA-102.02.HORM</v>
          </cell>
          <cell r="C224" t="str">
            <v>Hormigón 140 KG/cms2 (1:3:5)</v>
          </cell>
          <cell r="D224">
            <v>1.17</v>
          </cell>
          <cell r="E224" t="str">
            <v>M3</v>
          </cell>
          <cell r="F224">
            <v>1469.7999999999997</v>
          </cell>
          <cell r="G224">
            <v>235.5</v>
          </cell>
          <cell r="H224">
            <v>1719.67</v>
          </cell>
          <cell r="I224">
            <v>275.54000000000002</v>
          </cell>
        </row>
        <row r="225">
          <cell r="A225" t="str">
            <v>6903255.3Resane hormigón simple en bordillo exterior Depósito (39.00m x 0.30m = 11.70m2)</v>
          </cell>
          <cell r="B225" t="str">
            <v>P-CEME103</v>
          </cell>
          <cell r="C225" t="str">
            <v>cemento gris</v>
          </cell>
          <cell r="D225">
            <v>1</v>
          </cell>
          <cell r="E225" t="str">
            <v>FDA</v>
          </cell>
          <cell r="F225">
            <v>113.96959115347099</v>
          </cell>
          <cell r="G225">
            <v>20.514526407624771</v>
          </cell>
          <cell r="H225">
            <v>113.97</v>
          </cell>
          <cell r="I225">
            <v>20.51</v>
          </cell>
        </row>
        <row r="226">
          <cell r="A226" t="str">
            <v>6903255.3Resane hormigón simple en bordillo exterior Depósito (39.00m x 0.30m = 11.70m2)</v>
          </cell>
          <cell r="C226" t="str">
            <v xml:space="preserve">Mano de obra  </v>
          </cell>
        </row>
        <row r="227">
          <cell r="A227" t="str">
            <v>6903255.3Resane hormigón simple en bordillo exterior Depósito (39.00m x 0.30m = 11.70m2)</v>
          </cell>
          <cell r="B227" t="str">
            <v>OB-JOR.DIA106</v>
          </cell>
          <cell r="C227" t="str">
            <v>Peón o Trabajador No Calificado (PE)</v>
          </cell>
          <cell r="D227">
            <v>1</v>
          </cell>
          <cell r="E227" t="str">
            <v>DIA</v>
          </cell>
          <cell r="F227">
            <v>226.96654913756149</v>
          </cell>
          <cell r="G227">
            <v>0</v>
          </cell>
          <cell r="H227">
            <v>226.97</v>
          </cell>
          <cell r="I227">
            <v>0</v>
          </cell>
        </row>
        <row r="228">
          <cell r="A228" t="str">
            <v>6903255.3Resane hormigón simple en bordillo exterior Depósito (39.00m x 0.30m = 11.70m2)</v>
          </cell>
          <cell r="C228" t="str">
            <v>Equipos</v>
          </cell>
        </row>
        <row r="229">
          <cell r="A229" t="str">
            <v>6903255.3Resane hormigón simple en bordillo exterior Depósito (39.00m x 0.30m = 11.70m2)</v>
          </cell>
          <cell r="B229" t="str">
            <v>%5M.O</v>
          </cell>
          <cell r="C229" t="str">
            <v>Herramientas y material gastable</v>
          </cell>
          <cell r="D229">
            <v>5</v>
          </cell>
          <cell r="E229" t="str">
            <v>%</v>
          </cell>
          <cell r="F229">
            <v>226.97</v>
          </cell>
          <cell r="G229">
            <v>0</v>
          </cell>
          <cell r="H229">
            <v>3.72</v>
          </cell>
          <cell r="I229">
            <v>0</v>
          </cell>
        </row>
        <row r="230">
          <cell r="A230" t="str">
            <v>6903255.3Resane hormigón simple en bordillo exterior Depósito (39.00m x 0.30m = 11.70m2)</v>
          </cell>
          <cell r="B230" t="str">
            <v/>
          </cell>
          <cell r="C230" t="str">
            <v>Total/UND</v>
          </cell>
          <cell r="H230">
            <v>2096.1</v>
          </cell>
          <cell r="I230">
            <v>301.77000000000004</v>
          </cell>
          <cell r="J230">
            <v>2397.87</v>
          </cell>
        </row>
        <row r="232">
          <cell r="B232" t="str">
            <v>6</v>
          </cell>
          <cell r="C232" t="str">
            <v xml:space="preserve">REPARACIÒN EN TUBERÍA DE DESAGÜE </v>
          </cell>
        </row>
        <row r="234">
          <cell r="A234" t="str">
            <v>4169306.1Desmonte tubería de ø6" acero</v>
          </cell>
          <cell r="B234">
            <v>6.1</v>
          </cell>
          <cell r="C234" t="str">
            <v>Desmonte tubería de ø6" acero</v>
          </cell>
          <cell r="D234">
            <v>1</v>
          </cell>
          <cell r="E234" t="str">
            <v>ML</v>
          </cell>
          <cell r="H234">
            <v>36.67</v>
          </cell>
          <cell r="I234">
            <v>0</v>
          </cell>
          <cell r="J234">
            <v>36.67</v>
          </cell>
        </row>
        <row r="235">
          <cell r="A235" t="str">
            <v>4169306.1Desmonte tubería de ø6" acero</v>
          </cell>
        </row>
        <row r="236">
          <cell r="A236" t="str">
            <v>4169306.1Desmonte tubería de ø6" acero</v>
          </cell>
          <cell r="B236" t="str">
            <v/>
          </cell>
          <cell r="C236" t="str">
            <v>Volumen Análisis</v>
          </cell>
          <cell r="D236">
            <v>1</v>
          </cell>
          <cell r="E236" t="str">
            <v>ML</v>
          </cell>
        </row>
        <row r="237">
          <cell r="A237" t="str">
            <v>4169306.1Desmonte tubería de ø6" acero</v>
          </cell>
          <cell r="C237" t="str">
            <v xml:space="preserve">Mano de obra  </v>
          </cell>
        </row>
        <row r="238">
          <cell r="A238" t="str">
            <v>4169306.1Desmonte tubería de ø6" acero</v>
          </cell>
          <cell r="B238" t="str">
            <v>OB-JOR.DIA104</v>
          </cell>
          <cell r="C238" t="str">
            <v>Ayudante (AY)</v>
          </cell>
          <cell r="D238">
            <v>7.0000000000000007E-2</v>
          </cell>
          <cell r="E238" t="str">
            <v>DIA</v>
          </cell>
          <cell r="F238">
            <v>291.71573159258662</v>
          </cell>
          <cell r="G238">
            <v>0</v>
          </cell>
          <cell r="H238">
            <v>20.420000000000002</v>
          </cell>
          <cell r="I238">
            <v>0</v>
          </cell>
        </row>
        <row r="239">
          <cell r="A239" t="str">
            <v>4169306.1Desmonte tubería de ø6" acero</v>
          </cell>
          <cell r="B239" t="str">
            <v>OB-JOR.DIA106</v>
          </cell>
          <cell r="C239" t="str">
            <v>Peón o Trabajador No Calificado (PE)</v>
          </cell>
          <cell r="D239">
            <v>7.0000000000000007E-2</v>
          </cell>
          <cell r="E239" t="str">
            <v>DIA</v>
          </cell>
          <cell r="F239">
            <v>226.96654913756149</v>
          </cell>
          <cell r="G239">
            <v>0</v>
          </cell>
          <cell r="H239">
            <v>15.89</v>
          </cell>
          <cell r="I239">
            <v>0</v>
          </cell>
        </row>
        <row r="240">
          <cell r="A240" t="str">
            <v>4169306.1Desmonte tubería de ø6" acero</v>
          </cell>
          <cell r="C240" t="str">
            <v>Equipos</v>
          </cell>
        </row>
        <row r="241">
          <cell r="A241" t="str">
            <v>4169306.1Desmonte tubería de ø6" acero</v>
          </cell>
          <cell r="B241" t="str">
            <v>%3M.O</v>
          </cell>
          <cell r="C241" t="str">
            <v>Herramientas y material gastable</v>
          </cell>
          <cell r="D241">
            <v>3</v>
          </cell>
          <cell r="E241" t="str">
            <v>%</v>
          </cell>
          <cell r="F241">
            <v>36.31</v>
          </cell>
          <cell r="G241">
            <v>0</v>
          </cell>
          <cell r="H241">
            <v>0.36</v>
          </cell>
          <cell r="I241">
            <v>0</v>
          </cell>
        </row>
        <row r="242">
          <cell r="A242" t="str">
            <v>4169306.1Desmonte tubería de ø6" acero</v>
          </cell>
          <cell r="B242" t="str">
            <v/>
          </cell>
          <cell r="C242" t="str">
            <v>Total/UND</v>
          </cell>
          <cell r="H242">
            <v>36.67</v>
          </cell>
          <cell r="I242">
            <v>0</v>
          </cell>
          <cell r="J242">
            <v>36.67</v>
          </cell>
        </row>
        <row r="244">
          <cell r="A244" t="str">
            <v>1984386.2Suministro tubería acero sin costura ø6" SCH-40</v>
          </cell>
          <cell r="B244">
            <v>6.2</v>
          </cell>
          <cell r="C244" t="str">
            <v>Suministro tubería acero sin costura ø6" SCH-40</v>
          </cell>
          <cell r="D244">
            <v>1</v>
          </cell>
          <cell r="E244" t="str">
            <v>ML</v>
          </cell>
          <cell r="H244">
            <v>2763.38</v>
          </cell>
          <cell r="I244">
            <v>497.41</v>
          </cell>
          <cell r="J244">
            <v>3260.79</v>
          </cell>
        </row>
        <row r="245">
          <cell r="A245" t="str">
            <v>1984386.2Suministro tubería acero sin costura ø6" SCH-40</v>
          </cell>
        </row>
        <row r="246">
          <cell r="A246" t="str">
            <v>1984386.2Suministro tubería acero sin costura ø6" SCH-40</v>
          </cell>
          <cell r="C246" t="str">
            <v>Volumen Análisis</v>
          </cell>
          <cell r="D246">
            <v>1</v>
          </cell>
          <cell r="E246" t="str">
            <v>ML</v>
          </cell>
        </row>
        <row r="247">
          <cell r="A247" t="str">
            <v>1984386.2Suministro tubería acero sin costura ø6" SCH-40</v>
          </cell>
          <cell r="C247" t="str">
            <v>Materiales y Equipos</v>
          </cell>
        </row>
        <row r="248">
          <cell r="A248" t="str">
            <v>1984386.2Suministro tubería acero sin costura ø6" SCH-40</v>
          </cell>
          <cell r="B248" t="str">
            <v>P-OTRO1528</v>
          </cell>
          <cell r="C248" t="str">
            <v>Suministro tubería acero sin costura ø6" SCH-40</v>
          </cell>
          <cell r="D248">
            <v>1</v>
          </cell>
          <cell r="E248" t="str">
            <v>ML</v>
          </cell>
          <cell r="F248">
            <v>2763.3813559322034</v>
          </cell>
          <cell r="G248">
            <v>497.40864406779656</v>
          </cell>
          <cell r="H248">
            <v>2763.38</v>
          </cell>
          <cell r="I248">
            <v>497.41</v>
          </cell>
        </row>
        <row r="249">
          <cell r="A249" t="str">
            <v>1984386.2Suministro tubería acero sin costura ø6" SCH-40</v>
          </cell>
          <cell r="C249" t="str">
            <v>Total/UND</v>
          </cell>
          <cell r="H249">
            <v>2763.38</v>
          </cell>
          <cell r="I249">
            <v>497.41</v>
          </cell>
          <cell r="J249">
            <v>3260.79</v>
          </cell>
        </row>
        <row r="251">
          <cell r="A251" t="str">
            <v>9570136.3Colocación tubería acero sin costura ø6" SCH-40</v>
          </cell>
          <cell r="B251">
            <v>6.3</v>
          </cell>
          <cell r="C251" t="str">
            <v>Colocación tubería acero sin costura ø6" SCH-40</v>
          </cell>
          <cell r="D251">
            <v>1</v>
          </cell>
          <cell r="E251" t="str">
            <v>UND</v>
          </cell>
          <cell r="H251">
            <v>26.01</v>
          </cell>
          <cell r="I251">
            <v>0</v>
          </cell>
          <cell r="J251">
            <v>26.01</v>
          </cell>
        </row>
        <row r="252">
          <cell r="A252" t="str">
            <v>9570136.3Colocación tubería acero sin costura ø6" SCH-40</v>
          </cell>
          <cell r="C252" t="str">
            <v>Colocación de tuberia</v>
          </cell>
        </row>
        <row r="253">
          <cell r="A253" t="str">
            <v>9570136.3Colocación tubería acero sin costura ø6" SCH-40</v>
          </cell>
          <cell r="C253" t="str">
            <v>Volumen Análisis</v>
          </cell>
          <cell r="D253">
            <v>1</v>
          </cell>
          <cell r="E253" t="str">
            <v>UND</v>
          </cell>
        </row>
        <row r="254">
          <cell r="A254" t="str">
            <v>9570136.3Colocación tubería acero sin costura ø6" SCH-40</v>
          </cell>
          <cell r="C254" t="str">
            <v>Mano de Obra</v>
          </cell>
        </row>
        <row r="255">
          <cell r="A255" t="str">
            <v>9570136.3Colocación tubería acero sin costura ø6" SCH-40</v>
          </cell>
          <cell r="B255" t="str">
            <v>OB-ALB.TEC847</v>
          </cell>
          <cell r="C255" t="str">
            <v>Colocación tubería acero sin costura ø6" SCH-40</v>
          </cell>
          <cell r="D255">
            <v>1</v>
          </cell>
          <cell r="E255" t="str">
            <v>ML</v>
          </cell>
          <cell r="F255">
            <v>26.007916296144597</v>
          </cell>
          <cell r="G255">
            <v>0</v>
          </cell>
          <cell r="H255">
            <v>26.01</v>
          </cell>
          <cell r="I255">
            <v>0</v>
          </cell>
        </row>
        <row r="256">
          <cell r="A256" t="str">
            <v>9570136.3Colocación tubería acero sin costura ø6" SCH-40</v>
          </cell>
          <cell r="C256" t="str">
            <v>Total/UND</v>
          </cell>
          <cell r="H256">
            <v>26.01</v>
          </cell>
          <cell r="I256">
            <v>0</v>
          </cell>
          <cell r="J256">
            <v>26.01</v>
          </cell>
        </row>
        <row r="258">
          <cell r="A258" t="str">
            <v>9886576.4Suministro y colocación codo ø6" x 90º acero SCH-40</v>
          </cell>
          <cell r="B258">
            <v>6.4</v>
          </cell>
          <cell r="C258" t="str">
            <v>Suministro y colocación codo ø6" x 90º acero SCH-40</v>
          </cell>
          <cell r="D258">
            <v>1</v>
          </cell>
          <cell r="E258" t="str">
            <v>UND</v>
          </cell>
          <cell r="H258">
            <v>3956.4</v>
          </cell>
          <cell r="I258">
            <v>708.25</v>
          </cell>
          <cell r="J258">
            <v>4664.6499999999996</v>
          </cell>
        </row>
        <row r="259">
          <cell r="A259" t="str">
            <v>9886576.4Suministro y colocación codo ø6" x 90º acero SCH-40</v>
          </cell>
          <cell r="C259" t="str">
            <v>Suministro y colocación codo ø6" x 90º acero SCH-40</v>
          </cell>
        </row>
        <row r="260">
          <cell r="A260" t="str">
            <v>9886576.4Suministro y colocación codo ø6" x 90º acero SCH-40</v>
          </cell>
          <cell r="C260" t="str">
            <v>Volumen Análisis</v>
          </cell>
          <cell r="D260">
            <v>1</v>
          </cell>
          <cell r="E260" t="str">
            <v>UND</v>
          </cell>
        </row>
        <row r="261">
          <cell r="A261" t="str">
            <v>9886576.4Suministro y colocación codo ø6" x 90º acero SCH-40</v>
          </cell>
          <cell r="C261" t="str">
            <v>Materiales y Equipos</v>
          </cell>
        </row>
        <row r="262">
          <cell r="A262" t="str">
            <v>9886576.4Suministro y colocación codo ø6" x 90º acero SCH-40</v>
          </cell>
          <cell r="B262" t="str">
            <v>P-OTRO1529</v>
          </cell>
          <cell r="C262" t="str">
            <v>Suministro codo ø6" x 90º acero SCH-40</v>
          </cell>
          <cell r="D262">
            <v>1</v>
          </cell>
          <cell r="E262" t="str">
            <v>UND</v>
          </cell>
          <cell r="F262">
            <v>2500</v>
          </cell>
          <cell r="G262">
            <v>450</v>
          </cell>
          <cell r="H262">
            <v>2500</v>
          </cell>
          <cell r="I262">
            <v>450</v>
          </cell>
        </row>
        <row r="263">
          <cell r="A263" t="str">
            <v>9886576.4Suministro y colocación codo ø6" x 90º acero SCH-40</v>
          </cell>
          <cell r="B263" t="str">
            <v>P-OTRO1530</v>
          </cell>
          <cell r="C263" t="str">
            <v>Junta Drisser</v>
          </cell>
          <cell r="D263">
            <v>1</v>
          </cell>
          <cell r="E263" t="str">
            <v>UND</v>
          </cell>
          <cell r="F263">
            <v>1434.7457627118645</v>
          </cell>
          <cell r="G263">
            <v>258.25423728813553</v>
          </cell>
          <cell r="H263">
            <v>1434.75</v>
          </cell>
          <cell r="I263">
            <v>258.25</v>
          </cell>
        </row>
        <row r="264">
          <cell r="A264" t="str">
            <v>9886576.4Suministro y colocación codo ø6" x 90º acero SCH-40</v>
          </cell>
          <cell r="C264" t="str">
            <v>Mano de Obra</v>
          </cell>
        </row>
        <row r="265">
          <cell r="A265" t="str">
            <v>9886576.4Suministro y colocación codo ø6" x 90º acero SCH-40</v>
          </cell>
          <cell r="B265" t="str">
            <v>OB-ALB.TEC848</v>
          </cell>
          <cell r="C265" t="str">
            <v>Colocación codo ø6" x 90º acero SCH-40</v>
          </cell>
          <cell r="D265">
            <v>1</v>
          </cell>
          <cell r="E265" t="str">
            <v>UND</v>
          </cell>
          <cell r="F265">
            <v>21.648662826908097</v>
          </cell>
          <cell r="G265">
            <v>0</v>
          </cell>
          <cell r="H265">
            <v>21.65</v>
          </cell>
          <cell r="I265">
            <v>0</v>
          </cell>
        </row>
        <row r="266">
          <cell r="A266" t="str">
            <v>9886576.4Suministro y colocación codo ø6" x 90º acero SCH-40</v>
          </cell>
          <cell r="C266" t="str">
            <v>Total/UND</v>
          </cell>
          <cell r="H266">
            <v>3956.4</v>
          </cell>
          <cell r="I266">
            <v>708.25</v>
          </cell>
          <cell r="J266">
            <v>4664.6499999999996</v>
          </cell>
        </row>
        <row r="268">
          <cell r="A268" t="str">
            <v>3285736.5Aplicación de tratamiento anticorrosivo para tuberías</v>
          </cell>
          <cell r="B268">
            <v>6.5</v>
          </cell>
          <cell r="C268" t="str">
            <v>Aplicación de tratamiento anticorrosivo para tuberías</v>
          </cell>
          <cell r="D268">
            <v>1</v>
          </cell>
          <cell r="E268" t="str">
            <v>M2</v>
          </cell>
          <cell r="H268">
            <v>37.049999999999997</v>
          </cell>
          <cell r="I268">
            <v>2.69</v>
          </cell>
          <cell r="J268">
            <v>39.739999999999995</v>
          </cell>
        </row>
        <row r="269">
          <cell r="A269" t="str">
            <v>3285736.5Aplicación de tratamiento anticorrosivo para tuberías</v>
          </cell>
          <cell r="C269" t="str">
            <v>Aplicación de tratamiento anticorrosivo para tuberías</v>
          </cell>
        </row>
        <row r="270">
          <cell r="A270" t="str">
            <v>3285736.5Aplicación de tratamiento anticorrosivo para tuberías</v>
          </cell>
          <cell r="C270" t="str">
            <v>Volumen Análisis</v>
          </cell>
          <cell r="D270">
            <v>1</v>
          </cell>
          <cell r="E270" t="str">
            <v>M2</v>
          </cell>
        </row>
        <row r="271">
          <cell r="A271" t="str">
            <v>3285736.5Aplicación de tratamiento anticorrosivo para tuberías</v>
          </cell>
          <cell r="C271" t="str">
            <v>Materiales y Equipos</v>
          </cell>
        </row>
        <row r="272">
          <cell r="A272" t="str">
            <v>3285736.5Aplicación de tratamiento anticorrosivo para tuberías</v>
          </cell>
          <cell r="B272" t="str">
            <v>P-PINT391</v>
          </cell>
          <cell r="C272" t="str">
            <v>Pintura Anticorrosivo Tropical</v>
          </cell>
          <cell r="D272">
            <v>0.08</v>
          </cell>
          <cell r="E272" t="str">
            <v>GL</v>
          </cell>
          <cell r="F272">
            <v>187.07691425923409</v>
          </cell>
          <cell r="G272">
            <v>33.673844566662126</v>
          </cell>
          <cell r="H272">
            <v>14.97</v>
          </cell>
          <cell r="I272">
            <v>2.69</v>
          </cell>
        </row>
        <row r="273">
          <cell r="A273" t="str">
            <v>3285736.5Aplicación de tratamiento anticorrosivo para tuberías</v>
          </cell>
          <cell r="C273" t="str">
            <v>Mano de Obra</v>
          </cell>
        </row>
        <row r="274">
          <cell r="A274" t="str">
            <v>3285736.5Aplicación de tratamiento anticorrosivo para tuberías</v>
          </cell>
          <cell r="B274" t="str">
            <v>OB-PINT331</v>
          </cell>
          <cell r="C274" t="str">
            <v>Preparación de superficie y aplicación 2 manos pintura industrial</v>
          </cell>
          <cell r="D274">
            <v>1</v>
          </cell>
          <cell r="E274" t="str">
            <v>M2</v>
          </cell>
          <cell r="F274">
            <v>22.075075882589619</v>
          </cell>
          <cell r="G274">
            <v>0</v>
          </cell>
          <cell r="H274">
            <v>22.08</v>
          </cell>
          <cell r="I274">
            <v>0</v>
          </cell>
        </row>
        <row r="275">
          <cell r="A275" t="str">
            <v>3285736.5Aplicación de tratamiento anticorrosivo para tuberías</v>
          </cell>
          <cell r="C275" t="str">
            <v>Total/UND</v>
          </cell>
          <cell r="H275">
            <v>37.049999999999997</v>
          </cell>
          <cell r="I275">
            <v>2.69</v>
          </cell>
          <cell r="J275">
            <v>39.739999999999995</v>
          </cell>
        </row>
        <row r="277">
          <cell r="A277" t="str">
            <v xml:space="preserve">5900287Construcción escalera interior y exterior de depósito, en acero inoxidable, en angulares 2" x2"x1/4" y barra lisa ø3/4" @ 0.50m, apoyo cada 1.40m, (h=7.20m) (incluye instalación) </v>
          </cell>
          <cell r="B277">
            <v>7</v>
          </cell>
          <cell r="C277" t="str">
            <v xml:space="preserve">Construcción escalera interior y exterior de depósito, en acero inoxidable, en angulares 2" x2"x1/4" y barra lisa ø3/4" @ 0.50m, apoyo cada 1.40m, (h=7.20m) (incluye instalación) </v>
          </cell>
          <cell r="D277">
            <v>1</v>
          </cell>
          <cell r="E277" t="str">
            <v>UND</v>
          </cell>
          <cell r="H277">
            <v>156506.51999999999</v>
          </cell>
          <cell r="I277">
            <v>28171.17</v>
          </cell>
          <cell r="J277">
            <v>184677.69</v>
          </cell>
        </row>
        <row r="278">
          <cell r="A278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78" t="str">
            <v>Escalera</v>
          </cell>
        </row>
        <row r="279">
          <cell r="A279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79" t="str">
            <v>Volumen Análisis</v>
          </cell>
          <cell r="D279">
            <v>1</v>
          </cell>
          <cell r="E279" t="str">
            <v>UND</v>
          </cell>
        </row>
        <row r="280">
          <cell r="A280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80" t="str">
            <v>Materiales y Equipos</v>
          </cell>
        </row>
        <row r="281">
          <cell r="A281" t="str">
            <v xml:space="preserve">5900287Construcción escalera interior y exterior de depósito, en acero inoxidable, en angulares 2" x2"x1/4" y barra lisa ø3/4" @ 0.50m, apoyo cada 1.40m, (h=7.20m) (incluye instalación) </v>
          </cell>
          <cell r="B281" t="str">
            <v>TC-OTRO1497</v>
          </cell>
          <cell r="C281" t="str">
            <v xml:space="preserve">Construcción escalera interior y exterior de depósito, en acero inoxidable, en angulares 2" x2"x1/4" y barra lisa ø3/4" @ 0.50m, apoyo cada 1.40m, (h=7.20m) (incluye instalación) </v>
          </cell>
          <cell r="D281">
            <v>1</v>
          </cell>
          <cell r="E281" t="str">
            <v>UND</v>
          </cell>
          <cell r="F281">
            <v>156506.52118644069</v>
          </cell>
          <cell r="G281">
            <v>28171.173813559319</v>
          </cell>
          <cell r="H281">
            <v>156506.51999999999</v>
          </cell>
          <cell r="I281">
            <v>28171.17</v>
          </cell>
        </row>
        <row r="282">
          <cell r="A282" t="str">
            <v xml:space="preserve">5900287Construcción escalera interior y exterior de depósito, en acero inoxidable, en angulares 2" x2"x1/4" y barra lisa ø3/4" @ 0.50m, apoyo cada 1.40m, (h=7.20m) (incluye instalación) </v>
          </cell>
          <cell r="C282" t="str">
            <v>Total/UND</v>
          </cell>
          <cell r="H282">
            <v>156506.51999999999</v>
          </cell>
          <cell r="I282">
            <v>28171.17</v>
          </cell>
          <cell r="J282">
            <v>184677.69</v>
          </cell>
        </row>
        <row r="284">
          <cell r="A284" t="str">
            <v>4209068Tapa (0.70x0.70)m en tola 1/4" y angulares 1½" x1½"  (incluye: suministro y  colocación)</v>
          </cell>
          <cell r="B284">
            <v>8</v>
          </cell>
          <cell r="C284" t="str">
            <v>Tapa (0.70x0.70)m en tola 1/4" y angulares 1½" x1½"  (incluye: suministro y  colocación)</v>
          </cell>
          <cell r="D284">
            <v>1</v>
          </cell>
          <cell r="E284" t="str">
            <v>UND</v>
          </cell>
          <cell r="H284">
            <v>2517.5299999999997</v>
          </cell>
          <cell r="I284">
            <v>293.55</v>
          </cell>
          <cell r="J284">
            <v>2811.08</v>
          </cell>
        </row>
        <row r="285">
          <cell r="A285" t="str">
            <v>4209068Tapa (0.70x0.70)m en tola 1/4" y angulares 1½" x1½"  (incluye: suministro y  colocación)</v>
          </cell>
          <cell r="C285" t="str">
            <v>Tapa (0.70x0.70)m en tola 1/4" y angulares 1½" x1½"  (incluye: suministro y  colocación)</v>
          </cell>
        </row>
        <row r="286">
          <cell r="A286" t="str">
            <v>4209068Tapa (0.70x0.70)m en tola 1/4" y angulares 1½" x1½"  (incluye: suministro y  colocación)</v>
          </cell>
          <cell r="C286" t="str">
            <v>Volumen Análisis</v>
          </cell>
          <cell r="D286">
            <v>1</v>
          </cell>
          <cell r="E286" t="str">
            <v>UND</v>
          </cell>
        </row>
        <row r="287">
          <cell r="A287" t="str">
            <v>4209068Tapa (0.70x0.70)m en tola 1/4" y angulares 1½" x1½"  (incluye: suministro y  colocación)</v>
          </cell>
          <cell r="C287" t="str">
            <v>Materiales y Equipos</v>
          </cell>
        </row>
        <row r="288">
          <cell r="A288" t="str">
            <v>4209068Tapa (0.70x0.70)m en tola 1/4" y angulares 1½" x1½"  (incluye: suministro y  colocación)</v>
          </cell>
          <cell r="B288" t="str">
            <v>P-OTRO1540</v>
          </cell>
          <cell r="C288" t="str">
            <v xml:space="preserve">Tola de 1/4" </v>
          </cell>
          <cell r="D288">
            <v>1</v>
          </cell>
          <cell r="E288" t="str">
            <v>UND</v>
          </cell>
          <cell r="F288">
            <v>1010.9152542372883</v>
          </cell>
          <cell r="G288">
            <v>181.9647457627118</v>
          </cell>
          <cell r="H288">
            <v>1010.92</v>
          </cell>
          <cell r="I288">
            <v>181.96</v>
          </cell>
        </row>
        <row r="289">
          <cell r="A289" t="str">
            <v>4209068Tapa (0.70x0.70)m en tola 1/4" y angulares 1½" x1½"  (incluye: suministro y  colocación)</v>
          </cell>
          <cell r="B289" t="str">
            <v>P-OTRO1539</v>
          </cell>
          <cell r="C289" t="str">
            <v>angulares 1½" x1½"</v>
          </cell>
          <cell r="D289">
            <v>1</v>
          </cell>
          <cell r="E289" t="str">
            <v>UND</v>
          </cell>
          <cell r="F289">
            <v>619.92372881355936</v>
          </cell>
          <cell r="G289">
            <v>111.58627118644063</v>
          </cell>
          <cell r="H289">
            <v>619.91999999999996</v>
          </cell>
          <cell r="I289">
            <v>111.59</v>
          </cell>
        </row>
        <row r="290">
          <cell r="A290" t="str">
            <v>4209068Tapa (0.70x0.70)m en tola 1/4" y angulares 1½" x1½"  (incluye: suministro y  colocación)</v>
          </cell>
          <cell r="C290" t="str">
            <v>Mano de Obra</v>
          </cell>
        </row>
        <row r="291">
          <cell r="A291" t="str">
            <v>4209068Tapa (0.70x0.70)m en tola 1/4" y angulares 1½" x1½"  (incluye: suministro y  colocación)</v>
          </cell>
          <cell r="B291" t="str">
            <v>OB-JOR.DIA101</v>
          </cell>
          <cell r="C291" t="str">
            <v>Trabajador de 1ra Categoría (T1)</v>
          </cell>
          <cell r="D291">
            <v>1</v>
          </cell>
          <cell r="E291" t="str">
            <v>DIA</v>
          </cell>
          <cell r="F291">
            <v>540.380145063481</v>
          </cell>
          <cell r="G291">
            <v>0</v>
          </cell>
          <cell r="H291">
            <v>540.38</v>
          </cell>
          <cell r="I291">
            <v>0</v>
          </cell>
        </row>
        <row r="292">
          <cell r="A292" t="str">
            <v>4209068Tapa (0.70x0.70)m en tola 1/4" y angulares 1½" x1½"  (incluye: suministro y  colocación)</v>
          </cell>
          <cell r="B292" t="str">
            <v>OB-JOR.DIA104</v>
          </cell>
          <cell r="C292" t="str">
            <v>Ayudante (AY)</v>
          </cell>
          <cell r="D292">
            <v>1</v>
          </cell>
          <cell r="E292" t="str">
            <v>DIA</v>
          </cell>
          <cell r="F292">
            <v>291.71573159258662</v>
          </cell>
          <cell r="G292">
            <v>0</v>
          </cell>
          <cell r="H292">
            <v>291.72000000000003</v>
          </cell>
          <cell r="I292">
            <v>0</v>
          </cell>
        </row>
        <row r="293">
          <cell r="A293" t="str">
            <v>4209068Tapa (0.70x0.70)m en tola 1/4" y angulares 1½" x1½"  (incluye: suministro y  colocación)</v>
          </cell>
          <cell r="B293" t="str">
            <v>%20M.O</v>
          </cell>
          <cell r="C293" t="str">
            <v>Herramientas y material gastable de M.O</v>
          </cell>
          <cell r="D293">
            <v>20</v>
          </cell>
          <cell r="E293" t="str">
            <v>%</v>
          </cell>
          <cell r="F293">
            <v>832.1</v>
          </cell>
          <cell r="G293">
            <v>0</v>
          </cell>
          <cell r="H293">
            <v>54.59</v>
          </cell>
          <cell r="I293">
            <v>0</v>
          </cell>
        </row>
        <row r="294">
          <cell r="A294" t="str">
            <v>4209068Tapa (0.70x0.70)m en tola 1/4" y angulares 1½" x1½"  (incluye: suministro y  colocación)</v>
          </cell>
          <cell r="C294" t="str">
            <v>Total/UND</v>
          </cell>
          <cell r="H294">
            <v>2517.5299999999997</v>
          </cell>
          <cell r="I294">
            <v>293.55</v>
          </cell>
          <cell r="J294">
            <v>2811.08</v>
          </cell>
        </row>
        <row r="296">
          <cell r="A296" t="str">
            <v>4544909Construcción de acera en hormigón simple F'c=180 kg/cms², ancho=1.00 m</v>
          </cell>
          <cell r="B296">
            <v>9</v>
          </cell>
          <cell r="C296" t="str">
            <v>Construcción de acera en hormigón simple F'c=180 kg/cms², ancho=1.00 m</v>
          </cell>
          <cell r="D296">
            <v>1</v>
          </cell>
          <cell r="E296" t="str">
            <v>M2</v>
          </cell>
          <cell r="H296">
            <v>262.37</v>
          </cell>
          <cell r="I296">
            <v>35.78</v>
          </cell>
          <cell r="J296">
            <v>298.14999999999998</v>
          </cell>
        </row>
        <row r="297">
          <cell r="A297" t="str">
            <v>4544909Construcción de acera en hormigón simple F'c=180 kg/cms², ancho=1.00 m</v>
          </cell>
          <cell r="B297" t="str">
            <v/>
          </cell>
          <cell r="C297" t="str">
            <v xml:space="preserve">Acera en hormigón e=0.10m </v>
          </cell>
          <cell r="E297">
            <v>10</v>
          </cell>
        </row>
        <row r="298">
          <cell r="A298" t="str">
            <v>4544909Construcción de acera en hormigón simple F'c=180 kg/cms², ancho=1.00 m</v>
          </cell>
          <cell r="B298" t="str">
            <v/>
          </cell>
          <cell r="C298" t="str">
            <v>Volumen Análisis</v>
          </cell>
          <cell r="D298">
            <v>1</v>
          </cell>
          <cell r="E298" t="str">
            <v>M2</v>
          </cell>
        </row>
        <row r="299">
          <cell r="A299" t="str">
            <v>4544909Construcción de acera en hormigón simple F'c=180 kg/cms², ancho=1.00 m</v>
          </cell>
          <cell r="B299" t="str">
            <v/>
          </cell>
          <cell r="C299" t="str">
            <v>Materiales y Equipos</v>
          </cell>
        </row>
        <row r="300">
          <cell r="A300" t="str">
            <v>4544909Construcción de acera en hormigón simple F'c=180 kg/cms², ancho=1.00 m</v>
          </cell>
          <cell r="B300" t="str">
            <v>P-HORM198</v>
          </cell>
          <cell r="C300" t="str">
            <v>Hormigón Industrial 180 Kg/cm2</v>
          </cell>
          <cell r="D300">
            <v>0.11000000000000001</v>
          </cell>
          <cell r="E300" t="str">
            <v>M3</v>
          </cell>
          <cell r="F300">
            <v>1806.8349817013695</v>
          </cell>
          <cell r="G300">
            <v>325.23029670624646</v>
          </cell>
          <cell r="H300">
            <v>198.75</v>
          </cell>
          <cell r="I300">
            <v>35.78</v>
          </cell>
        </row>
        <row r="301">
          <cell r="A301" t="str">
            <v>4544909Construcción de acera en hormigón simple F'c=180 kg/cms², ancho=1.00 m</v>
          </cell>
          <cell r="B301" t="str">
            <v/>
          </cell>
          <cell r="C301" t="str">
            <v>Mano de Obra</v>
          </cell>
        </row>
        <row r="302">
          <cell r="A302" t="str">
            <v>4544909Construcción de acera en hormigón simple F'c=180 kg/cms², ancho=1.00 m</v>
          </cell>
          <cell r="B302" t="str">
            <v>ANA-101.04.LIGA</v>
          </cell>
          <cell r="C302" t="str">
            <v>PERSONAL POR LA CASA PARA VACIADOS</v>
          </cell>
          <cell r="D302">
            <v>0.11000000000000001</v>
          </cell>
          <cell r="E302" t="str">
            <v>M3</v>
          </cell>
          <cell r="F302">
            <v>30.86</v>
          </cell>
          <cell r="G302">
            <v>0</v>
          </cell>
          <cell r="H302">
            <v>3.39</v>
          </cell>
          <cell r="I302">
            <v>0</v>
          </cell>
        </row>
        <row r="303">
          <cell r="A303" t="str">
            <v>4544909Construcción de acera en hormigón simple F'c=180 kg/cms², ancho=1.00 m</v>
          </cell>
          <cell r="B303" t="str">
            <v>OB-JOR.DIA104</v>
          </cell>
          <cell r="C303" t="str">
            <v>Preparación superficie - Ayudante AY</v>
          </cell>
          <cell r="D303">
            <v>0.01</v>
          </cell>
          <cell r="E303" t="str">
            <v>DIA</v>
          </cell>
          <cell r="F303">
            <v>291.71573159258662</v>
          </cell>
          <cell r="G303">
            <v>0</v>
          </cell>
          <cell r="H303">
            <v>2.92</v>
          </cell>
          <cell r="I303">
            <v>0</v>
          </cell>
        </row>
        <row r="304">
          <cell r="A304" t="str">
            <v>4544909Construcción de acera en hormigón simple F'c=180 kg/cms², ancho=1.00 m</v>
          </cell>
          <cell r="B304" t="str">
            <v>OB-VIA.PUB751</v>
          </cell>
          <cell r="C304" t="str">
            <v>Mano de obra frotado y violinado</v>
          </cell>
          <cell r="D304">
            <v>1</v>
          </cell>
          <cell r="E304" t="str">
            <v>M2</v>
          </cell>
          <cell r="F304">
            <v>57.313194784025022</v>
          </cell>
          <cell r="G304">
            <v>0</v>
          </cell>
          <cell r="H304">
            <v>57.31</v>
          </cell>
          <cell r="I304">
            <v>0</v>
          </cell>
        </row>
        <row r="305">
          <cell r="A305" t="str">
            <v>4544909Construcción de acera en hormigón simple F'c=180 kg/cms², ancho=1.00 m</v>
          </cell>
          <cell r="B305" t="str">
            <v/>
          </cell>
          <cell r="C305" t="str">
            <v>Total/UND</v>
          </cell>
          <cell r="H305">
            <v>262.37</v>
          </cell>
          <cell r="I305">
            <v>35.78</v>
          </cell>
          <cell r="J305">
            <v>298.14999999999998</v>
          </cell>
        </row>
        <row r="307">
          <cell r="B307">
            <v>10</v>
          </cell>
          <cell r="C307" t="str">
            <v xml:space="preserve">APLICACIÓN DE SAND BLASTING </v>
          </cell>
        </row>
        <row r="309">
          <cell r="A309" t="str">
            <v xml:space="preserve">73116810.1Cilindro interior </v>
          </cell>
          <cell r="B309">
            <v>10.1</v>
          </cell>
          <cell r="C309" t="str">
            <v xml:space="preserve">Cilindro interior </v>
          </cell>
          <cell r="D309">
            <v>1</v>
          </cell>
          <cell r="E309" t="str">
            <v>M2</v>
          </cell>
          <cell r="H309">
            <v>350</v>
          </cell>
          <cell r="I309">
            <v>63</v>
          </cell>
          <cell r="J309">
            <v>413</v>
          </cell>
        </row>
        <row r="310">
          <cell r="A310" t="str">
            <v xml:space="preserve">73116810.1Cilindro interior </v>
          </cell>
          <cell r="C310" t="str">
            <v xml:space="preserve">Cilindro interior </v>
          </cell>
        </row>
        <row r="311">
          <cell r="A311" t="str">
            <v xml:space="preserve">73116810.1Cilindro interior </v>
          </cell>
          <cell r="C311" t="str">
            <v>Volumen Análisis</v>
          </cell>
          <cell r="D311">
            <v>1</v>
          </cell>
          <cell r="E311" t="str">
            <v>M2</v>
          </cell>
        </row>
        <row r="312">
          <cell r="A312" t="str">
            <v xml:space="preserve">73116810.1Cilindro interior </v>
          </cell>
          <cell r="C312" t="str">
            <v>Materiales y Equipos</v>
          </cell>
        </row>
        <row r="313">
          <cell r="A313" t="str">
            <v xml:space="preserve">73116810.1Cilindro interior </v>
          </cell>
          <cell r="C313" t="str">
            <v>Mano de Obra</v>
          </cell>
        </row>
        <row r="314">
          <cell r="A314" t="str">
            <v xml:space="preserve">73116810.1Cilindro interior </v>
          </cell>
          <cell r="B314" t="str">
            <v>TC-OTRO1498</v>
          </cell>
          <cell r="C314" t="str">
            <v xml:space="preserve">APLICACIÓN DE SAND BLASTING </v>
          </cell>
          <cell r="D314">
            <v>1</v>
          </cell>
          <cell r="E314" t="str">
            <v>M2</v>
          </cell>
          <cell r="F314">
            <v>350</v>
          </cell>
          <cell r="G314">
            <v>63</v>
          </cell>
          <cell r="H314">
            <v>350</v>
          </cell>
          <cell r="I314">
            <v>63</v>
          </cell>
        </row>
        <row r="315">
          <cell r="A315" t="str">
            <v xml:space="preserve">73116810.1Cilindro interior </v>
          </cell>
          <cell r="C315" t="str">
            <v>Total/UND</v>
          </cell>
          <cell r="H315">
            <v>350</v>
          </cell>
          <cell r="I315">
            <v>63</v>
          </cell>
          <cell r="J315">
            <v>413</v>
          </cell>
        </row>
        <row r="317">
          <cell r="A317" t="str">
            <v xml:space="preserve">48906210.2Cilindro exterior </v>
          </cell>
          <cell r="B317">
            <v>10.199999999999999</v>
          </cell>
          <cell r="C317" t="str">
            <v xml:space="preserve">Cilindro exterior </v>
          </cell>
          <cell r="D317">
            <v>1</v>
          </cell>
          <cell r="E317" t="str">
            <v>M2</v>
          </cell>
          <cell r="H317">
            <v>350</v>
          </cell>
          <cell r="I317">
            <v>63</v>
          </cell>
          <cell r="J317">
            <v>413</v>
          </cell>
        </row>
        <row r="318">
          <cell r="A318" t="str">
            <v xml:space="preserve">48906210.2Cilindro exterior </v>
          </cell>
          <cell r="C318" t="str">
            <v xml:space="preserve">Cilindro exterior </v>
          </cell>
        </row>
        <row r="319">
          <cell r="A319" t="str">
            <v xml:space="preserve">48906210.2Cilindro exterior </v>
          </cell>
          <cell r="C319" t="str">
            <v>Volumen Análisis</v>
          </cell>
          <cell r="D319">
            <v>1</v>
          </cell>
          <cell r="E319" t="str">
            <v>M2</v>
          </cell>
        </row>
        <row r="320">
          <cell r="A320" t="str">
            <v xml:space="preserve">48906210.2Cilindro exterior </v>
          </cell>
          <cell r="C320" t="str">
            <v>Materiales y Equipos</v>
          </cell>
        </row>
        <row r="321">
          <cell r="A321" t="str">
            <v xml:space="preserve">48906210.2Cilindro exterior </v>
          </cell>
          <cell r="C321" t="str">
            <v>Mano de Obra</v>
          </cell>
        </row>
        <row r="322">
          <cell r="A322" t="str">
            <v xml:space="preserve">48906210.2Cilindro exterior </v>
          </cell>
          <cell r="B322" t="str">
            <v>TC-OTRO1498</v>
          </cell>
          <cell r="C322" t="str">
            <v xml:space="preserve">APLICACIÓN DE SAND BLASTING </v>
          </cell>
          <cell r="D322">
            <v>1</v>
          </cell>
          <cell r="E322" t="str">
            <v>M2</v>
          </cell>
          <cell r="F322">
            <v>350</v>
          </cell>
          <cell r="G322">
            <v>63</v>
          </cell>
          <cell r="H322">
            <v>350</v>
          </cell>
          <cell r="I322">
            <v>63</v>
          </cell>
        </row>
        <row r="323">
          <cell r="A323" t="str">
            <v xml:space="preserve">48906210.2Cilindro exterior </v>
          </cell>
          <cell r="C323" t="str">
            <v>Total/UND</v>
          </cell>
          <cell r="H323">
            <v>350</v>
          </cell>
          <cell r="I323">
            <v>63</v>
          </cell>
          <cell r="J323">
            <v>413</v>
          </cell>
        </row>
        <row r="325">
          <cell r="A325" t="str">
            <v>63060610.3Cúpula interior</v>
          </cell>
          <cell r="B325">
            <v>10.3</v>
          </cell>
          <cell r="C325" t="str">
            <v>Cúpula interior</v>
          </cell>
          <cell r="D325">
            <v>1</v>
          </cell>
          <cell r="E325" t="str">
            <v>M2</v>
          </cell>
          <cell r="H325">
            <v>350</v>
          </cell>
          <cell r="I325">
            <v>63</v>
          </cell>
          <cell r="J325">
            <v>413</v>
          </cell>
        </row>
        <row r="326">
          <cell r="A326" t="str">
            <v>63060610.3Cúpula interior</v>
          </cell>
          <cell r="C326" t="str">
            <v>Cúpula</v>
          </cell>
        </row>
        <row r="327">
          <cell r="A327" t="str">
            <v>63060610.3Cúpula interior</v>
          </cell>
          <cell r="C327" t="str">
            <v>Volumen Análisis</v>
          </cell>
          <cell r="D327">
            <v>1</v>
          </cell>
          <cell r="E327" t="str">
            <v>M2</v>
          </cell>
        </row>
        <row r="328">
          <cell r="A328" t="str">
            <v>63060610.3Cúpula interior</v>
          </cell>
          <cell r="C328" t="str">
            <v>Materiales y Equipos</v>
          </cell>
        </row>
        <row r="329">
          <cell r="A329" t="str">
            <v>63060610.3Cúpula interior</v>
          </cell>
          <cell r="C329" t="str">
            <v>Mano de Obra</v>
          </cell>
        </row>
        <row r="330">
          <cell r="A330" t="str">
            <v>63060610.3Cúpula interior</v>
          </cell>
          <cell r="B330" t="str">
            <v>TC-OTRO1498</v>
          </cell>
          <cell r="C330" t="str">
            <v xml:space="preserve">APLICACIÓN DE SAND BLASTING </v>
          </cell>
          <cell r="D330">
            <v>1</v>
          </cell>
          <cell r="E330" t="str">
            <v>M2</v>
          </cell>
          <cell r="F330">
            <v>350</v>
          </cell>
          <cell r="G330">
            <v>63</v>
          </cell>
          <cell r="H330">
            <v>350</v>
          </cell>
          <cell r="I330">
            <v>63</v>
          </cell>
        </row>
        <row r="331">
          <cell r="A331" t="str">
            <v>63060610.3Cúpula interior</v>
          </cell>
          <cell r="C331" t="str">
            <v>Total/UND</v>
          </cell>
          <cell r="H331">
            <v>350</v>
          </cell>
          <cell r="I331">
            <v>63</v>
          </cell>
          <cell r="J331">
            <v>413</v>
          </cell>
        </row>
        <row r="333">
          <cell r="A333" t="str">
            <v>42563610.4Cúpula exterior</v>
          </cell>
          <cell r="B333">
            <v>10.4</v>
          </cell>
          <cell r="C333" t="str">
            <v>Cúpula exterior</v>
          </cell>
          <cell r="D333">
            <v>1</v>
          </cell>
          <cell r="E333" t="str">
            <v>M2</v>
          </cell>
          <cell r="H333">
            <v>350</v>
          </cell>
          <cell r="I333">
            <v>63</v>
          </cell>
          <cell r="J333">
            <v>413</v>
          </cell>
        </row>
        <row r="334">
          <cell r="A334" t="str">
            <v>42563610.4Cúpula exterior</v>
          </cell>
          <cell r="C334" t="str">
            <v>Cúpula exterior</v>
          </cell>
        </row>
        <row r="335">
          <cell r="A335" t="str">
            <v>42563610.4Cúpula exterior</v>
          </cell>
          <cell r="C335" t="str">
            <v>Volumen Análisis</v>
          </cell>
          <cell r="D335">
            <v>1</v>
          </cell>
          <cell r="E335" t="str">
            <v>M2</v>
          </cell>
        </row>
        <row r="336">
          <cell r="A336" t="str">
            <v>42563610.4Cúpula exterior</v>
          </cell>
          <cell r="C336" t="str">
            <v>Materiales y Equipos</v>
          </cell>
        </row>
        <row r="337">
          <cell r="A337" t="str">
            <v>42563610.4Cúpula exterior</v>
          </cell>
          <cell r="C337" t="str">
            <v>Mano de Obra</v>
          </cell>
        </row>
        <row r="338">
          <cell r="A338" t="str">
            <v>42563610.4Cúpula exterior</v>
          </cell>
          <cell r="B338" t="str">
            <v>TC-OTRO1498</v>
          </cell>
          <cell r="C338" t="str">
            <v xml:space="preserve">APLICACIÓN DE SAND BLASTING </v>
          </cell>
          <cell r="D338">
            <v>1</v>
          </cell>
          <cell r="E338" t="str">
            <v>M2</v>
          </cell>
          <cell r="F338">
            <v>350</v>
          </cell>
          <cell r="G338">
            <v>63</v>
          </cell>
          <cell r="H338">
            <v>350</v>
          </cell>
          <cell r="I338">
            <v>63</v>
          </cell>
        </row>
        <row r="339">
          <cell r="A339" t="str">
            <v>42563610.4Cúpula exterior</v>
          </cell>
          <cell r="C339" t="str">
            <v>Total/UND</v>
          </cell>
          <cell r="H339">
            <v>350</v>
          </cell>
          <cell r="I339">
            <v>63</v>
          </cell>
          <cell r="J339">
            <v>413</v>
          </cell>
        </row>
        <row r="341">
          <cell r="A341" t="str">
            <v>50507210.5Fondo</v>
          </cell>
          <cell r="B341">
            <v>10.5</v>
          </cell>
          <cell r="C341" t="str">
            <v>Fondo</v>
          </cell>
          <cell r="D341">
            <v>1</v>
          </cell>
          <cell r="E341" t="str">
            <v>M2</v>
          </cell>
          <cell r="H341">
            <v>350</v>
          </cell>
          <cell r="I341">
            <v>63</v>
          </cell>
          <cell r="J341">
            <v>413</v>
          </cell>
        </row>
        <row r="342">
          <cell r="A342" t="str">
            <v>50507210.5Fondo</v>
          </cell>
          <cell r="C342" t="str">
            <v>Fondo</v>
          </cell>
        </row>
        <row r="343">
          <cell r="A343" t="str">
            <v>50507210.5Fondo</v>
          </cell>
          <cell r="C343" t="str">
            <v>Volumen Análisis</v>
          </cell>
          <cell r="D343">
            <v>1</v>
          </cell>
          <cell r="E343" t="str">
            <v>M2</v>
          </cell>
        </row>
        <row r="344">
          <cell r="A344" t="str">
            <v>50507210.5Fondo</v>
          </cell>
          <cell r="C344" t="str">
            <v>Materiales y Equipos</v>
          </cell>
        </row>
        <row r="345">
          <cell r="A345" t="str">
            <v>50507210.5Fondo</v>
          </cell>
          <cell r="C345" t="str">
            <v>Mano de Obra</v>
          </cell>
        </row>
        <row r="346">
          <cell r="A346" t="str">
            <v>50507210.5Fondo</v>
          </cell>
          <cell r="B346" t="str">
            <v>TC-OTRO1498</v>
          </cell>
          <cell r="C346" t="str">
            <v xml:space="preserve">APLICACIÓN DE SAND BLASTING </v>
          </cell>
          <cell r="D346">
            <v>1</v>
          </cell>
          <cell r="E346" t="str">
            <v>M2</v>
          </cell>
          <cell r="F346">
            <v>350</v>
          </cell>
          <cell r="G346">
            <v>63</v>
          </cell>
          <cell r="H346">
            <v>350</v>
          </cell>
          <cell r="I346">
            <v>63</v>
          </cell>
        </row>
        <row r="347">
          <cell r="A347" t="str">
            <v>50507210.5Fondo</v>
          </cell>
          <cell r="C347" t="str">
            <v>Total/UND</v>
          </cell>
          <cell r="H347">
            <v>350</v>
          </cell>
          <cell r="I347">
            <v>63</v>
          </cell>
          <cell r="J347">
            <v>413</v>
          </cell>
        </row>
        <row r="349">
          <cell r="A349" t="str">
            <v xml:space="preserve">32006610.6Tubería ø6" </v>
          </cell>
          <cell r="B349">
            <v>10.6</v>
          </cell>
          <cell r="C349" t="str">
            <v xml:space="preserve">Tubería ø6" </v>
          </cell>
          <cell r="D349">
            <v>1</v>
          </cell>
          <cell r="E349" t="str">
            <v>M2</v>
          </cell>
          <cell r="H349">
            <v>2763.38</v>
          </cell>
          <cell r="I349">
            <v>497.41</v>
          </cell>
          <cell r="J349">
            <v>3260.79</v>
          </cell>
        </row>
        <row r="350">
          <cell r="A350" t="str">
            <v xml:space="preserve">32006610.6Tubería ø6" </v>
          </cell>
          <cell r="C350" t="str">
            <v xml:space="preserve">Tubería ø6" </v>
          </cell>
        </row>
        <row r="351">
          <cell r="A351" t="str">
            <v xml:space="preserve">32006610.6Tubería ø6" </v>
          </cell>
          <cell r="C351" t="str">
            <v>Volumen Análisis</v>
          </cell>
          <cell r="D351">
            <v>1</v>
          </cell>
          <cell r="E351" t="str">
            <v>M2</v>
          </cell>
        </row>
        <row r="352">
          <cell r="A352" t="str">
            <v xml:space="preserve">32006610.6Tubería ø6" </v>
          </cell>
          <cell r="C352" t="str">
            <v>Materiales y Equipos</v>
          </cell>
        </row>
        <row r="353">
          <cell r="A353" t="str">
            <v xml:space="preserve">32006610.6Tubería ø6" </v>
          </cell>
          <cell r="B353" t="str">
            <v>P-OTRO1528</v>
          </cell>
          <cell r="C353" t="str">
            <v>Suministro tubería acero sin costura ø6" SCH-40</v>
          </cell>
          <cell r="D353">
            <v>1</v>
          </cell>
          <cell r="E353" t="str">
            <v>ML</v>
          </cell>
          <cell r="F353">
            <v>2763.3813559322034</v>
          </cell>
          <cell r="G353">
            <v>497.40864406779656</v>
          </cell>
          <cell r="H353">
            <v>2763.38</v>
          </cell>
          <cell r="I353">
            <v>497.41</v>
          </cell>
        </row>
        <row r="354">
          <cell r="A354" t="str">
            <v xml:space="preserve">32006610.6Tubería ø6" </v>
          </cell>
          <cell r="C354" t="str">
            <v>Total/UND</v>
          </cell>
          <cell r="H354">
            <v>2763.38</v>
          </cell>
          <cell r="I354">
            <v>497.41</v>
          </cell>
          <cell r="J354">
            <v>3260.79</v>
          </cell>
        </row>
        <row r="356">
          <cell r="B356">
            <v>11</v>
          </cell>
          <cell r="C356" t="str">
            <v>TRATAMIENTO INTERIOR EN DEPÓSITO</v>
          </cell>
        </row>
        <row r="358">
          <cell r="A358" t="str">
            <v xml:space="preserve">43353911.1Tratamiento con recubrimiento epóxica Sika -guard 62 en paredes </v>
          </cell>
          <cell r="B358">
            <v>11.1</v>
          </cell>
          <cell r="C358" t="str">
            <v xml:space="preserve">Tratamiento con recubrimiento epóxica Sika -guard 62 en paredes </v>
          </cell>
          <cell r="D358">
            <v>1</v>
          </cell>
          <cell r="E358" t="str">
            <v>M2</v>
          </cell>
          <cell r="H358">
            <v>385.35</v>
          </cell>
          <cell r="I358">
            <v>69.36</v>
          </cell>
          <cell r="J358">
            <v>454.71000000000004</v>
          </cell>
        </row>
        <row r="359">
          <cell r="A359" t="str">
            <v xml:space="preserve">43353911.1Tratamiento con recubrimiento epóxica Sika -guard 62 en paredes </v>
          </cell>
          <cell r="C359" t="str">
            <v>Tratamiento</v>
          </cell>
        </row>
        <row r="360">
          <cell r="A360" t="str">
            <v xml:space="preserve">43353911.1Tratamiento con recubrimiento epóxica Sika -guard 62 en paredes </v>
          </cell>
          <cell r="C360" t="str">
            <v>Volumen Análisis</v>
          </cell>
          <cell r="D360">
            <v>1</v>
          </cell>
          <cell r="E360" t="str">
            <v>M2</v>
          </cell>
        </row>
        <row r="361">
          <cell r="A361" t="str">
            <v xml:space="preserve">43353911.1Tratamiento con recubrimiento epóxica Sika -guard 62 en paredes </v>
          </cell>
          <cell r="C361" t="str">
            <v>Materiales y Equipos</v>
          </cell>
        </row>
        <row r="362">
          <cell r="A362" t="str">
            <v xml:space="preserve">43353911.1Tratamiento con recubrimiento epóxica Sika -guard 62 en paredes </v>
          </cell>
          <cell r="B362" t="str">
            <v>P-OTRO1536</v>
          </cell>
          <cell r="C362" t="str">
            <v>Pintura Epóxica Sika -guard 62</v>
          </cell>
          <cell r="D362">
            <v>0.08</v>
          </cell>
          <cell r="E362" t="str">
            <v>GL</v>
          </cell>
          <cell r="F362">
            <v>2644.0677966101698</v>
          </cell>
          <cell r="G362">
            <v>475.93220338983019</v>
          </cell>
          <cell r="H362">
            <v>211.53</v>
          </cell>
          <cell r="I362">
            <v>38.07</v>
          </cell>
        </row>
        <row r="363">
          <cell r="A363" t="str">
            <v xml:space="preserve">43353911.1Tratamiento con recubrimiento epóxica Sika -guard 62 en paredes </v>
          </cell>
          <cell r="B363" t="str">
            <v>P-PINT398</v>
          </cell>
          <cell r="C363" t="str">
            <v>Thinner Popular AAA 2000</v>
          </cell>
          <cell r="D363">
            <v>0.08</v>
          </cell>
          <cell r="E363" t="str">
            <v>GL</v>
          </cell>
          <cell r="F363">
            <v>102.57263203812388</v>
          </cell>
          <cell r="G363">
            <v>18.463073766862294</v>
          </cell>
          <cell r="H363">
            <v>8.2100000000000009</v>
          </cell>
          <cell r="I363">
            <v>1.48</v>
          </cell>
        </row>
        <row r="364">
          <cell r="A364" t="str">
            <v xml:space="preserve">43353911.1Tratamiento con recubrimiento epóxica Sika -guard 62 en paredes </v>
          </cell>
          <cell r="B364" t="str">
            <v>ALQ-EQ.PE266</v>
          </cell>
          <cell r="C364" t="str">
            <v>Compresor Aire IngersollRand 185CFM 2 pistolas (incluye combustible)</v>
          </cell>
          <cell r="D364">
            <v>0.16</v>
          </cell>
          <cell r="E364" t="str">
            <v>hora</v>
          </cell>
          <cell r="F364">
            <v>472.55684136805041</v>
          </cell>
          <cell r="G364">
            <v>85.060231446249077</v>
          </cell>
          <cell r="H364">
            <v>75.61</v>
          </cell>
          <cell r="I364">
            <v>13.61</v>
          </cell>
        </row>
        <row r="365">
          <cell r="A365" t="str">
            <v xml:space="preserve">43353911.1Tratamiento con recubrimiento epóxica Sika -guard 62 en paredes </v>
          </cell>
          <cell r="C365" t="str">
            <v>Mano de Obra</v>
          </cell>
        </row>
        <row r="366">
          <cell r="A366" t="str">
            <v xml:space="preserve">43353911.1Tratamiento con recubrimiento epóxica Sika -guard 62 en paredes </v>
          </cell>
          <cell r="B366" t="str">
            <v>TC-OTRO1499</v>
          </cell>
          <cell r="C366" t="str">
            <v xml:space="preserve">Tratamiento con recubrimiento epóxica Sika -guard 62 </v>
          </cell>
          <cell r="D366">
            <v>1</v>
          </cell>
          <cell r="E366" t="str">
            <v>M2</v>
          </cell>
          <cell r="F366">
            <v>90.000000000000014</v>
          </cell>
          <cell r="G366">
            <v>16.199999999999989</v>
          </cell>
          <cell r="H366">
            <v>90</v>
          </cell>
          <cell r="I366">
            <v>16.2</v>
          </cell>
        </row>
        <row r="367">
          <cell r="A367" t="str">
            <v xml:space="preserve">43353911.1Tratamiento con recubrimiento epóxica Sika -guard 62 en paredes </v>
          </cell>
          <cell r="C367" t="str">
            <v>Total/UND</v>
          </cell>
          <cell r="H367">
            <v>385.35</v>
          </cell>
          <cell r="I367">
            <v>69.36</v>
          </cell>
          <cell r="J367">
            <v>454.71000000000004</v>
          </cell>
        </row>
        <row r="369">
          <cell r="A369" t="str">
            <v xml:space="preserve">12061611.2Tratamiento con recubrimiento epóxica Sika -guard 62 en tola de fondo </v>
          </cell>
          <cell r="B369">
            <v>11.2</v>
          </cell>
          <cell r="C369" t="str">
            <v xml:space="preserve">Tratamiento con recubrimiento epóxica Sika -guard 62 en tola de fondo </v>
          </cell>
          <cell r="D369">
            <v>1</v>
          </cell>
          <cell r="E369" t="str">
            <v>M2</v>
          </cell>
          <cell r="H369">
            <v>385.35</v>
          </cell>
          <cell r="I369">
            <v>69.36</v>
          </cell>
          <cell r="J369">
            <v>454.71000000000004</v>
          </cell>
        </row>
        <row r="370">
          <cell r="A370" t="str">
            <v xml:space="preserve">12061611.2Tratamiento con recubrimiento epóxica Sika -guard 62 en tola de fondo </v>
          </cell>
          <cell r="C370" t="str">
            <v xml:space="preserve">Tratamiento con recubrimiento epóxica Sika -guard 62 en tola de fondo </v>
          </cell>
        </row>
        <row r="371">
          <cell r="A371" t="str">
            <v xml:space="preserve">12061611.2Tratamiento con recubrimiento epóxica Sika -guard 62 en tola de fondo </v>
          </cell>
          <cell r="C371" t="str">
            <v>Volumen Análisis</v>
          </cell>
          <cell r="D371">
            <v>1</v>
          </cell>
          <cell r="E371" t="str">
            <v>M2</v>
          </cell>
        </row>
        <row r="372">
          <cell r="A372" t="str">
            <v xml:space="preserve">12061611.2Tratamiento con recubrimiento epóxica Sika -guard 62 en tola de fondo </v>
          </cell>
          <cell r="C372" t="str">
            <v>Materiales y Equipos</v>
          </cell>
        </row>
        <row r="373">
          <cell r="A373" t="str">
            <v xml:space="preserve">12061611.2Tratamiento con recubrimiento epóxica Sika -guard 62 en tola de fondo </v>
          </cell>
          <cell r="B373" t="str">
            <v>P-OTRO1536</v>
          </cell>
          <cell r="C373" t="str">
            <v>Pintura Epóxica Sika -guard 62</v>
          </cell>
          <cell r="D373">
            <v>0.08</v>
          </cell>
          <cell r="E373" t="str">
            <v>GL</v>
          </cell>
          <cell r="F373">
            <v>2644.0677966101698</v>
          </cell>
          <cell r="G373">
            <v>475.93220338983019</v>
          </cell>
          <cell r="H373">
            <v>211.53</v>
          </cell>
          <cell r="I373">
            <v>38.07</v>
          </cell>
        </row>
        <row r="374">
          <cell r="A374" t="str">
            <v xml:space="preserve">12061611.2Tratamiento con recubrimiento epóxica Sika -guard 62 en tola de fondo </v>
          </cell>
          <cell r="B374" t="str">
            <v>P-PINT398</v>
          </cell>
          <cell r="C374" t="str">
            <v>Thinner Popular AAA 2000</v>
          </cell>
          <cell r="D374">
            <v>0.08</v>
          </cell>
          <cell r="E374" t="str">
            <v>GL</v>
          </cell>
          <cell r="F374">
            <v>102.57263203812388</v>
          </cell>
          <cell r="G374">
            <v>18.463073766862294</v>
          </cell>
          <cell r="H374">
            <v>8.2100000000000009</v>
          </cell>
          <cell r="I374">
            <v>1.48</v>
          </cell>
        </row>
        <row r="375">
          <cell r="A375" t="str">
            <v xml:space="preserve">12061611.2Tratamiento con recubrimiento epóxica Sika -guard 62 en tola de fondo </v>
          </cell>
          <cell r="B375" t="str">
            <v>ALQ-EQ.PE266</v>
          </cell>
          <cell r="C375" t="str">
            <v>Compresor Aire IngersollRand 185CFM 2 pistolas (incluye combustible)</v>
          </cell>
          <cell r="D375">
            <v>0.16</v>
          </cell>
          <cell r="E375" t="str">
            <v>HR</v>
          </cell>
          <cell r="F375">
            <v>472.55684136805041</v>
          </cell>
          <cell r="G375">
            <v>85.060231446249077</v>
          </cell>
          <cell r="H375">
            <v>75.61</v>
          </cell>
          <cell r="I375">
            <v>13.61</v>
          </cell>
        </row>
        <row r="376">
          <cell r="A376" t="str">
            <v xml:space="preserve">12061611.2Tratamiento con recubrimiento epóxica Sika -guard 62 en tola de fondo </v>
          </cell>
          <cell r="C376" t="str">
            <v>Mano de Obra</v>
          </cell>
        </row>
        <row r="377">
          <cell r="A377" t="str">
            <v xml:space="preserve">12061611.2Tratamiento con recubrimiento epóxica Sika -guard 62 en tola de fondo </v>
          </cell>
          <cell r="B377" t="str">
            <v>TC-OTRO1499</v>
          </cell>
          <cell r="C377" t="str">
            <v xml:space="preserve">Tratamiento con recubrimiento epóxica Sika -guard 62 </v>
          </cell>
          <cell r="D377">
            <v>1</v>
          </cell>
          <cell r="E377" t="str">
            <v>M2</v>
          </cell>
          <cell r="F377">
            <v>90.000000000000014</v>
          </cell>
          <cell r="G377">
            <v>16.199999999999989</v>
          </cell>
          <cell r="H377">
            <v>90</v>
          </cell>
          <cell r="I377">
            <v>16.2</v>
          </cell>
        </row>
        <row r="378">
          <cell r="A378" t="str">
            <v xml:space="preserve">12061611.2Tratamiento con recubrimiento epóxica Sika -guard 62 en tola de fondo </v>
          </cell>
          <cell r="C378" t="str">
            <v>Total/UND</v>
          </cell>
          <cell r="H378">
            <v>385.35</v>
          </cell>
          <cell r="I378">
            <v>69.36</v>
          </cell>
          <cell r="J378">
            <v>454.71000000000004</v>
          </cell>
        </row>
        <row r="380">
          <cell r="A380" t="str">
            <v>76233011.3Tratamiento con recubrimiento expósito Sika -guard 62 en techo</v>
          </cell>
          <cell r="B380">
            <v>11.3</v>
          </cell>
          <cell r="C380" t="str">
            <v>Tratamiento con recubrimiento expósito Sika -guard 62 en techo</v>
          </cell>
          <cell r="D380">
            <v>1</v>
          </cell>
          <cell r="E380" t="str">
            <v>M2</v>
          </cell>
          <cell r="H380">
            <v>385.34999999999997</v>
          </cell>
          <cell r="I380">
            <v>69.36</v>
          </cell>
          <cell r="J380">
            <v>454.71</v>
          </cell>
        </row>
        <row r="381">
          <cell r="A381" t="str">
            <v>76233011.3Tratamiento con recubrimiento expósito Sika -guard 62 en techo</v>
          </cell>
          <cell r="C381" t="str">
            <v>Tratamiento con recubrimiento expósito Sika -guard 62 en techo</v>
          </cell>
        </row>
        <row r="382">
          <cell r="A382" t="str">
            <v>76233011.3Tratamiento con recubrimiento expósito Sika -guard 62 en techo</v>
          </cell>
          <cell r="C382" t="str">
            <v>Volumen Análisis</v>
          </cell>
          <cell r="D382">
            <v>1</v>
          </cell>
          <cell r="E382" t="str">
            <v>M2</v>
          </cell>
        </row>
        <row r="383">
          <cell r="A383" t="str">
            <v>76233011.3Tratamiento con recubrimiento expósito Sika -guard 62 en techo</v>
          </cell>
          <cell r="C383" t="str">
            <v>Materiales y Equipos</v>
          </cell>
        </row>
        <row r="384">
          <cell r="A384" t="str">
            <v>76233011.3Tratamiento con recubrimiento expósito Sika -guard 62 en techo</v>
          </cell>
          <cell r="B384" t="str">
            <v>P-OTRO1536</v>
          </cell>
          <cell r="C384" t="str">
            <v>Pintura Epóxica Sika -guard 62</v>
          </cell>
          <cell r="D384">
            <v>0.08</v>
          </cell>
          <cell r="E384" t="str">
            <v>GL</v>
          </cell>
          <cell r="F384">
            <v>2644.0677966101698</v>
          </cell>
          <cell r="G384">
            <v>475.93220338983019</v>
          </cell>
          <cell r="H384">
            <v>211.53</v>
          </cell>
          <cell r="I384">
            <v>38.07</v>
          </cell>
        </row>
        <row r="385">
          <cell r="A385" t="str">
            <v>76233011.3Tratamiento con recubrimiento expósito Sika -guard 62 en techo</v>
          </cell>
          <cell r="B385" t="str">
            <v>ALQ-EQ.PE266</v>
          </cell>
          <cell r="C385" t="str">
            <v>Compresor Aire IngersollRand 185CFM 2 pistolas (incluye combustible)</v>
          </cell>
          <cell r="D385">
            <v>0.16</v>
          </cell>
          <cell r="E385" t="str">
            <v>HR</v>
          </cell>
          <cell r="F385">
            <v>472.55684136805041</v>
          </cell>
          <cell r="G385">
            <v>85.060231446249077</v>
          </cell>
          <cell r="H385">
            <v>75.61</v>
          </cell>
          <cell r="I385">
            <v>13.61</v>
          </cell>
        </row>
        <row r="386">
          <cell r="A386" t="str">
            <v>76233011.3Tratamiento con recubrimiento expósito Sika -guard 62 en techo</v>
          </cell>
          <cell r="B386" t="str">
            <v>P-PINT398</v>
          </cell>
          <cell r="C386" t="str">
            <v>Thinner Popular AAA 2000</v>
          </cell>
          <cell r="D386">
            <v>0.08</v>
          </cell>
          <cell r="E386" t="str">
            <v>GL</v>
          </cell>
          <cell r="F386">
            <v>102.57263203812388</v>
          </cell>
          <cell r="G386">
            <v>18.463073766862294</v>
          </cell>
          <cell r="H386">
            <v>8.2100000000000009</v>
          </cell>
          <cell r="I386">
            <v>1.48</v>
          </cell>
        </row>
        <row r="387">
          <cell r="A387" t="str">
            <v>76233011.3Tratamiento con recubrimiento expósito Sika -guard 62 en techo</v>
          </cell>
          <cell r="C387" t="str">
            <v>Mano de Obra</v>
          </cell>
        </row>
        <row r="388">
          <cell r="A388" t="str">
            <v>76233011.3Tratamiento con recubrimiento expósito Sika -guard 62 en techo</v>
          </cell>
          <cell r="B388" t="str">
            <v>TC-OTRO1499</v>
          </cell>
          <cell r="C388" t="str">
            <v xml:space="preserve">Tratamiento con recubrimiento epóxica Sika -guard 62 </v>
          </cell>
          <cell r="D388">
            <v>1</v>
          </cell>
          <cell r="E388" t="str">
            <v>M2</v>
          </cell>
          <cell r="F388">
            <v>90.000000000000014</v>
          </cell>
          <cell r="G388">
            <v>16.199999999999989</v>
          </cell>
          <cell r="H388">
            <v>90</v>
          </cell>
          <cell r="I388">
            <v>16.2</v>
          </cell>
        </row>
        <row r="389">
          <cell r="A389" t="str">
            <v>76233011.3Tratamiento con recubrimiento expósito Sika -guard 62 en techo</v>
          </cell>
          <cell r="C389" t="str">
            <v>Total/UND</v>
          </cell>
          <cell r="H389">
            <v>385.34999999999997</v>
          </cell>
          <cell r="I389">
            <v>69.36</v>
          </cell>
          <cell r="J389">
            <v>454.71</v>
          </cell>
        </row>
        <row r="391">
          <cell r="A391" t="str">
            <v>58557312.1Pintura epóxica tipo Amerlock 400 en exterior (pared, techo y tubería Ø6")</v>
          </cell>
          <cell r="B391">
            <v>12.1</v>
          </cell>
          <cell r="C391" t="str">
            <v>Pintura epóxica tipo Amerlock 400 en exterior (pared, techo y tubería Ø6")</v>
          </cell>
          <cell r="D391">
            <v>1</v>
          </cell>
          <cell r="E391" t="str">
            <v>M2</v>
          </cell>
          <cell r="H391">
            <v>306.44</v>
          </cell>
          <cell r="I391">
            <v>55.16</v>
          </cell>
          <cell r="J391">
            <v>361.6</v>
          </cell>
        </row>
        <row r="392">
          <cell r="A392" t="str">
            <v>58557312.1Pintura epóxica tipo Amerlock 400 en exterior (pared, techo y tubería Ø6")</v>
          </cell>
          <cell r="C392" t="str">
            <v>Letrero de obra</v>
          </cell>
        </row>
        <row r="393">
          <cell r="A393" t="str">
            <v>58557312.1Pintura epóxica tipo Amerlock 400 en exterior (pared, techo y tubería Ø6")</v>
          </cell>
          <cell r="C393" t="str">
            <v>Volumen Análisis</v>
          </cell>
          <cell r="D393">
            <v>1</v>
          </cell>
          <cell r="E393" t="str">
            <v>M2</v>
          </cell>
        </row>
        <row r="394">
          <cell r="A394" t="str">
            <v>58557312.1Pintura epóxica tipo Amerlock 400 en exterior (pared, techo y tubería Ø6")</v>
          </cell>
          <cell r="C394" t="str">
            <v>Materiales y Equipos</v>
          </cell>
        </row>
        <row r="395">
          <cell r="A395" t="str">
            <v>58557312.1Pintura epóxica tipo Amerlock 400 en exterior (pared, techo y tubería Ø6")</v>
          </cell>
          <cell r="B395" t="str">
            <v>TC-OTRO1501</v>
          </cell>
          <cell r="C395" t="str">
            <v>Pintura epóxica tipo Amerlock 400 en exterior (pared, techo y tubería Ø6")</v>
          </cell>
          <cell r="D395">
            <v>0.08</v>
          </cell>
          <cell r="E395" t="str">
            <v>GL</v>
          </cell>
          <cell r="F395">
            <v>3830.5084745762715</v>
          </cell>
          <cell r="G395">
            <v>689.49152542372849</v>
          </cell>
          <cell r="H395">
            <v>306.44</v>
          </cell>
          <cell r="I395">
            <v>55.16</v>
          </cell>
        </row>
        <row r="396">
          <cell r="A396" t="str">
            <v>58557312.1Pintura epóxica tipo Amerlock 400 en exterior (pared, techo y tubería Ø6")</v>
          </cell>
          <cell r="C396" t="str">
            <v>Total/UND</v>
          </cell>
          <cell r="H396">
            <v>306.44</v>
          </cell>
          <cell r="I396">
            <v>55.16</v>
          </cell>
          <cell r="J396">
            <v>361.6</v>
          </cell>
        </row>
        <row r="398">
          <cell r="B398">
            <v>13</v>
          </cell>
          <cell r="C398" t="str">
            <v>MISCELÁNEOS</v>
          </cell>
        </row>
        <row r="400">
          <cell r="A400" t="str">
            <v xml:space="preserve">50533413.1Lámpara reflectora para iluminación interior de tanque. </v>
          </cell>
          <cell r="B400">
            <v>13.1</v>
          </cell>
          <cell r="C400" t="str">
            <v xml:space="preserve">Lámpara reflectora para iluminación interior de tanque. </v>
          </cell>
          <cell r="D400">
            <v>1</v>
          </cell>
          <cell r="E400" t="str">
            <v>UND</v>
          </cell>
          <cell r="H400">
            <v>3800</v>
          </cell>
          <cell r="I400">
            <v>684</v>
          </cell>
          <cell r="J400">
            <v>4484</v>
          </cell>
        </row>
        <row r="401">
          <cell r="A401" t="str">
            <v xml:space="preserve">50533413.1Lámpara reflectora para iluminación interior de tanque. </v>
          </cell>
          <cell r="C401" t="str">
            <v xml:space="preserve">Lámpara reflectora </v>
          </cell>
        </row>
        <row r="402">
          <cell r="A402" t="str">
            <v xml:space="preserve">50533413.1Lámpara reflectora para iluminación interior de tanque. </v>
          </cell>
          <cell r="C402" t="str">
            <v>Volumen Análisis</v>
          </cell>
          <cell r="D402">
            <v>1</v>
          </cell>
          <cell r="E402" t="str">
            <v>UND</v>
          </cell>
        </row>
        <row r="403">
          <cell r="A403" t="str">
            <v xml:space="preserve">50533413.1Lámpara reflectora para iluminación interior de tanque. </v>
          </cell>
          <cell r="C403" t="str">
            <v>Materiales y Equipos</v>
          </cell>
        </row>
        <row r="404">
          <cell r="A404" t="str">
            <v xml:space="preserve">50533413.1Lámpara reflectora para iluminación interior de tanque. </v>
          </cell>
          <cell r="B404" t="str">
            <v>P-OTRO1532</v>
          </cell>
          <cell r="C404" t="str">
            <v>Lampara reflectora</v>
          </cell>
          <cell r="D404">
            <v>1</v>
          </cell>
          <cell r="E404" t="str">
            <v>UND</v>
          </cell>
          <cell r="F404">
            <v>3800</v>
          </cell>
          <cell r="G404">
            <v>684</v>
          </cell>
          <cell r="H404">
            <v>3800</v>
          </cell>
          <cell r="I404">
            <v>684</v>
          </cell>
        </row>
        <row r="405">
          <cell r="A405" t="str">
            <v xml:space="preserve">50533413.1Lámpara reflectora para iluminación interior de tanque. </v>
          </cell>
          <cell r="C405" t="str">
            <v>Total/UND</v>
          </cell>
          <cell r="H405">
            <v>3800</v>
          </cell>
          <cell r="I405">
            <v>684</v>
          </cell>
          <cell r="J405">
            <v>4484</v>
          </cell>
        </row>
        <row r="407">
          <cell r="A407" t="str">
            <v xml:space="preserve">69006413.2Ventilador </v>
          </cell>
          <cell r="B407">
            <v>13.2</v>
          </cell>
          <cell r="C407" t="str">
            <v xml:space="preserve">Ventilador </v>
          </cell>
          <cell r="D407">
            <v>1</v>
          </cell>
          <cell r="E407" t="str">
            <v>UND</v>
          </cell>
          <cell r="H407">
            <v>2050</v>
          </cell>
          <cell r="I407">
            <v>369</v>
          </cell>
          <cell r="J407">
            <v>2419</v>
          </cell>
        </row>
        <row r="408">
          <cell r="A408" t="str">
            <v xml:space="preserve">69006413.2Ventilador </v>
          </cell>
          <cell r="C408" t="str">
            <v xml:space="preserve">Ventilador </v>
          </cell>
        </row>
        <row r="409">
          <cell r="A409" t="str">
            <v xml:space="preserve">69006413.2Ventilador </v>
          </cell>
          <cell r="C409" t="str">
            <v>Volumen Análisis</v>
          </cell>
          <cell r="D409">
            <v>1</v>
          </cell>
          <cell r="E409" t="str">
            <v>UND</v>
          </cell>
        </row>
        <row r="410">
          <cell r="A410" t="str">
            <v xml:space="preserve">69006413.2Ventilador </v>
          </cell>
          <cell r="C410" t="str">
            <v>Materiales y Equipos</v>
          </cell>
        </row>
        <row r="411">
          <cell r="A411" t="str">
            <v xml:space="preserve">69006413.2Ventilador </v>
          </cell>
          <cell r="B411" t="str">
            <v>P-OTRO1537</v>
          </cell>
          <cell r="C411" t="str">
            <v>Ventilador</v>
          </cell>
          <cell r="D411">
            <v>1</v>
          </cell>
          <cell r="E411" t="str">
            <v>UND</v>
          </cell>
          <cell r="F411">
            <v>2050</v>
          </cell>
          <cell r="G411">
            <v>369</v>
          </cell>
          <cell r="H411">
            <v>2050</v>
          </cell>
          <cell r="I411">
            <v>369</v>
          </cell>
        </row>
        <row r="412">
          <cell r="A412" t="str">
            <v xml:space="preserve">69006413.2Ventilador </v>
          </cell>
          <cell r="C412" t="str">
            <v>Total/UND</v>
          </cell>
          <cell r="H412">
            <v>2050</v>
          </cell>
          <cell r="I412">
            <v>369</v>
          </cell>
          <cell r="J412">
            <v>2419</v>
          </cell>
        </row>
        <row r="414">
          <cell r="A414" t="str">
            <v>59802913.3Planta eléctrica (incluye combustible y transporte.)</v>
          </cell>
          <cell r="B414">
            <v>13.3</v>
          </cell>
          <cell r="C414" t="str">
            <v>Planta eléctrica (incluye combustible y transporte.)</v>
          </cell>
          <cell r="D414">
            <v>1</v>
          </cell>
          <cell r="E414" t="str">
            <v>Dia</v>
          </cell>
          <cell r="H414">
            <v>21864.41</v>
          </cell>
          <cell r="I414">
            <v>3935.59</v>
          </cell>
          <cell r="J414">
            <v>25800</v>
          </cell>
        </row>
        <row r="415">
          <cell r="A415" t="str">
            <v>59802913.3Planta eléctrica (incluye combustible y transporte.)</v>
          </cell>
          <cell r="C415" t="str">
            <v>Planta Electrica</v>
          </cell>
        </row>
        <row r="416">
          <cell r="A416" t="str">
            <v>59802913.3Planta eléctrica (incluye combustible y transporte.)</v>
          </cell>
          <cell r="C416" t="str">
            <v>Volumen Análisis</v>
          </cell>
          <cell r="D416">
            <v>1</v>
          </cell>
          <cell r="E416" t="str">
            <v>Dia</v>
          </cell>
        </row>
        <row r="417">
          <cell r="A417" t="str">
            <v>59802913.3Planta eléctrica (incluye combustible y transporte.)</v>
          </cell>
          <cell r="C417" t="str">
            <v>Materiales y Equipos</v>
          </cell>
        </row>
        <row r="418">
          <cell r="A418" t="str">
            <v>59802913.3Planta eléctrica (incluye combustible y transporte.)</v>
          </cell>
          <cell r="B418" t="str">
            <v>P-OTRO1533</v>
          </cell>
          <cell r="C418" t="str">
            <v>Planta eléctrica</v>
          </cell>
          <cell r="D418">
            <v>1</v>
          </cell>
          <cell r="E418" t="str">
            <v>Día</v>
          </cell>
          <cell r="F418">
            <v>21864.406779661018</v>
          </cell>
          <cell r="G418">
            <v>3935.5932203389821</v>
          </cell>
          <cell r="H418">
            <v>21864.41</v>
          </cell>
          <cell r="I418">
            <v>3935.59</v>
          </cell>
        </row>
        <row r="419">
          <cell r="A419" t="str">
            <v>59802913.3Planta eléctrica (incluye combustible y transporte.)</v>
          </cell>
          <cell r="C419" t="str">
            <v>Total/UND</v>
          </cell>
          <cell r="H419">
            <v>21864.41</v>
          </cell>
          <cell r="I419">
            <v>3935.59</v>
          </cell>
          <cell r="J419">
            <v>25800</v>
          </cell>
        </row>
        <row r="421">
          <cell r="A421" t="str">
            <v>48166213.4Alquiler de andamio (cubicar según factura)</v>
          </cell>
          <cell r="B421">
            <v>13.4</v>
          </cell>
          <cell r="C421" t="str">
            <v>Alquiler de andamio (cubicar según factura)</v>
          </cell>
          <cell r="D421">
            <v>1</v>
          </cell>
          <cell r="E421" t="str">
            <v>UND</v>
          </cell>
          <cell r="H421">
            <v>1003.49</v>
          </cell>
          <cell r="I421">
            <v>180.63</v>
          </cell>
          <cell r="J421">
            <v>1184.1199999999999</v>
          </cell>
        </row>
        <row r="422">
          <cell r="A422" t="str">
            <v>48166213.4Alquiler de andamio (cubicar según factura)</v>
          </cell>
          <cell r="C422" t="str">
            <v>Andamio</v>
          </cell>
        </row>
        <row r="423">
          <cell r="A423" t="str">
            <v>48166213.4Alquiler de andamio (cubicar según factura)</v>
          </cell>
          <cell r="C423" t="str">
            <v>Volumen Análisis</v>
          </cell>
          <cell r="D423">
            <v>1</v>
          </cell>
          <cell r="E423" t="str">
            <v>UND</v>
          </cell>
        </row>
        <row r="424">
          <cell r="A424" t="str">
            <v>48166213.4Alquiler de andamio (cubicar según factura)</v>
          </cell>
          <cell r="C424" t="str">
            <v>Materiales y Equipos</v>
          </cell>
        </row>
        <row r="425">
          <cell r="A425" t="str">
            <v>48166213.4Alquiler de andamio (cubicar según factura)</v>
          </cell>
          <cell r="B425" t="str">
            <v>P-AN.ME344</v>
          </cell>
          <cell r="C425" t="str">
            <v xml:space="preserve">Marcos 6 pies de alto x 3 pies de ancho </v>
          </cell>
          <cell r="D425">
            <v>1</v>
          </cell>
          <cell r="E425" t="str">
            <v>UND</v>
          </cell>
          <cell r="F425">
            <v>1003.4883513756836</v>
          </cell>
          <cell r="G425">
            <v>180.62790324762295</v>
          </cell>
          <cell r="H425">
            <v>1003.49</v>
          </cell>
          <cell r="I425">
            <v>180.63</v>
          </cell>
        </row>
        <row r="426">
          <cell r="A426" t="str">
            <v>48166213.4Alquiler de andamio (cubicar según factura)</v>
          </cell>
          <cell r="C426" t="str">
            <v>Total/UND</v>
          </cell>
          <cell r="H426">
            <v>1003.49</v>
          </cell>
          <cell r="I426">
            <v>180.63</v>
          </cell>
          <cell r="J426">
            <v>1184.1199999999999</v>
          </cell>
        </row>
        <row r="428">
          <cell r="A428" t="str">
            <v>38447713.5Logo y letrero de INAPA en depósito</v>
          </cell>
          <cell r="B428">
            <v>13.5</v>
          </cell>
          <cell r="C428" t="str">
            <v>Logo y letrero de INAPA en depósito</v>
          </cell>
          <cell r="D428">
            <v>1</v>
          </cell>
          <cell r="E428" t="str">
            <v>UND</v>
          </cell>
          <cell r="H428">
            <v>16171.17</v>
          </cell>
          <cell r="I428">
            <v>2910.81</v>
          </cell>
          <cell r="J428">
            <v>19081.98</v>
          </cell>
        </row>
        <row r="429">
          <cell r="A429" t="str">
            <v>38447713.5Logo y letrero de INAPA en depósito</v>
          </cell>
          <cell r="C429" t="str">
            <v>Logo y Letrero</v>
          </cell>
        </row>
        <row r="430">
          <cell r="A430" t="str">
            <v>38447713.5Logo y letrero de INAPA en depósito</v>
          </cell>
          <cell r="C430" t="str">
            <v>Volumen Análisis</v>
          </cell>
          <cell r="D430">
            <v>1</v>
          </cell>
          <cell r="E430" t="str">
            <v>UND</v>
          </cell>
        </row>
        <row r="431">
          <cell r="A431" t="str">
            <v>38447713.5Logo y letrero de INAPA en depósito</v>
          </cell>
          <cell r="C431" t="str">
            <v>Materiales y Equipos</v>
          </cell>
        </row>
        <row r="432">
          <cell r="A432" t="str">
            <v>38447713.5Logo y letrero de INAPA en depósito</v>
          </cell>
          <cell r="B432" t="str">
            <v>P-LETR153</v>
          </cell>
          <cell r="C432" t="str">
            <v>Arte e impresión en vilnil y colocación</v>
          </cell>
          <cell r="D432">
            <v>1</v>
          </cell>
          <cell r="E432" t="str">
            <v>UND</v>
          </cell>
          <cell r="F432">
            <v>6233.5806868697236</v>
          </cell>
          <cell r="G432">
            <v>1122.0445236365504</v>
          </cell>
          <cell r="H432">
            <v>6233.58</v>
          </cell>
          <cell r="I432">
            <v>1122.04</v>
          </cell>
        </row>
        <row r="433">
          <cell r="A433" t="str">
            <v>38447713.5Logo y letrero de INAPA en depósito</v>
          </cell>
          <cell r="B433" t="str">
            <v>P-LETR154</v>
          </cell>
          <cell r="C433" t="str">
            <v>Estructura metálica todo costo</v>
          </cell>
          <cell r="D433">
            <v>1</v>
          </cell>
          <cell r="E433" t="str">
            <v>UND</v>
          </cell>
          <cell r="F433">
            <v>9937.5923993575325</v>
          </cell>
          <cell r="G433">
            <v>1788.7666318843549</v>
          </cell>
          <cell r="H433">
            <v>9937.59</v>
          </cell>
          <cell r="I433">
            <v>1788.77</v>
          </cell>
        </row>
        <row r="434">
          <cell r="A434" t="str">
            <v>38447713.5Logo y letrero de INAPA en depósito</v>
          </cell>
          <cell r="C434" t="str">
            <v>Total/UND</v>
          </cell>
          <cell r="H434">
            <v>16171.17</v>
          </cell>
          <cell r="I434">
            <v>2910.81</v>
          </cell>
          <cell r="J434">
            <v>19081.98</v>
          </cell>
        </row>
        <row r="436">
          <cell r="B436" t="str">
            <v>II</v>
          </cell>
          <cell r="C436" t="str">
            <v>REHABILITACIÓN DEPÓSITO REGULADOR METÁLICO SUPERFICIAL, CAPACIDAD 383 M³ (101,400 GL)</v>
          </cell>
        </row>
        <row r="438">
          <cell r="B438">
            <v>1</v>
          </cell>
          <cell r="C438" t="str">
            <v>ACONDICIONAMIENTO ÁREA EXTERIOR DEL DEPÒSITO</v>
          </cell>
        </row>
        <row r="440">
          <cell r="A440" t="str">
            <v>2961831.1Limpieza del área exterior</v>
          </cell>
          <cell r="B440" t="str">
            <v>1.1</v>
          </cell>
          <cell r="C440" t="str">
            <v>Limpieza del área exterior</v>
          </cell>
          <cell r="D440">
            <v>1</v>
          </cell>
          <cell r="E440" t="str">
            <v>M2</v>
          </cell>
          <cell r="H440">
            <v>25.150000000000002</v>
          </cell>
          <cell r="I440">
            <v>0</v>
          </cell>
          <cell r="J440">
            <v>25.150000000000002</v>
          </cell>
        </row>
        <row r="441">
          <cell r="A441" t="str">
            <v>2961831.1Limpieza del área exterior</v>
          </cell>
          <cell r="B441" t="str">
            <v/>
          </cell>
        </row>
        <row r="442">
          <cell r="A442" t="str">
            <v>2961831.1Limpieza del área exterior</v>
          </cell>
          <cell r="B442" t="str">
            <v/>
          </cell>
          <cell r="C442" t="str">
            <v>Volumen Análisis</v>
          </cell>
          <cell r="D442">
            <v>45</v>
          </cell>
          <cell r="E442" t="str">
            <v>M2</v>
          </cell>
        </row>
        <row r="443">
          <cell r="A443" t="str">
            <v>2961831.1Limpieza del área exterior</v>
          </cell>
          <cell r="B443" t="str">
            <v/>
          </cell>
          <cell r="C443" t="str">
            <v>Mano de Obra</v>
          </cell>
        </row>
        <row r="444">
          <cell r="A444" t="str">
            <v>2961831.1Limpieza del área exterior</v>
          </cell>
          <cell r="B444" t="str">
            <v>OB-JOR.DIA102</v>
          </cell>
          <cell r="C444" t="str">
            <v>Capataz</v>
          </cell>
          <cell r="D444">
            <v>2.2222222222222223E-2</v>
          </cell>
          <cell r="E444" t="str">
            <v>DIA</v>
          </cell>
          <cell r="F444">
            <v>432.23523394179011</v>
          </cell>
          <cell r="G444">
            <v>0</v>
          </cell>
          <cell r="H444">
            <v>9.61</v>
          </cell>
          <cell r="I444">
            <v>0</v>
          </cell>
        </row>
        <row r="445">
          <cell r="A445" t="str">
            <v>2961831.1Limpieza del área exterior</v>
          </cell>
          <cell r="B445" t="str">
            <v>OB-JOR.DIA106</v>
          </cell>
          <cell r="C445" t="str">
            <v>(3) Peón o Trabajador No Calificado (PE)</v>
          </cell>
          <cell r="D445">
            <v>6.6666666666666666E-2</v>
          </cell>
          <cell r="E445" t="str">
            <v>DIA</v>
          </cell>
          <cell r="F445">
            <v>226.96654913756149</v>
          </cell>
          <cell r="G445">
            <v>0</v>
          </cell>
          <cell r="H445">
            <v>15.13</v>
          </cell>
          <cell r="I445">
            <v>0</v>
          </cell>
        </row>
        <row r="446">
          <cell r="A446" t="str">
            <v>2961831.1Limpieza del área exterior</v>
          </cell>
          <cell r="C446" t="str">
            <v>Equipos</v>
          </cell>
        </row>
        <row r="447">
          <cell r="A447" t="str">
            <v>2961831.1Limpieza del área exterior</v>
          </cell>
          <cell r="B447" t="str">
            <v>%5M.O</v>
          </cell>
          <cell r="C447" t="str">
            <v>Herramientas y material gastable de M.O</v>
          </cell>
          <cell r="D447">
            <v>5</v>
          </cell>
          <cell r="E447" t="str">
            <v>%</v>
          </cell>
          <cell r="F447">
            <v>24.740000000000002</v>
          </cell>
          <cell r="G447">
            <v>0</v>
          </cell>
          <cell r="H447">
            <v>0.41</v>
          </cell>
          <cell r="I447">
            <v>0</v>
          </cell>
        </row>
        <row r="448">
          <cell r="A448" t="str">
            <v>2961831.1Limpieza del área exterior</v>
          </cell>
          <cell r="B448" t="str">
            <v/>
          </cell>
          <cell r="C448" t="str">
            <v>Total/UND</v>
          </cell>
          <cell r="H448">
            <v>25.150000000000002</v>
          </cell>
          <cell r="I448">
            <v>0</v>
          </cell>
          <cell r="J448">
            <v>25.150000000000002</v>
          </cell>
        </row>
        <row r="450">
          <cell r="A450" t="str">
            <v>7592551.2Nivelación con equipo</v>
          </cell>
          <cell r="B450" t="str">
            <v>1.2</v>
          </cell>
          <cell r="C450" t="str">
            <v>Nivelación con equipo</v>
          </cell>
          <cell r="D450">
            <v>1</v>
          </cell>
          <cell r="E450" t="str">
            <v>M2</v>
          </cell>
          <cell r="H450">
            <v>540.4799999999999</v>
          </cell>
          <cell r="I450">
            <v>92.15</v>
          </cell>
          <cell r="J450">
            <v>632.62999999999988</v>
          </cell>
        </row>
        <row r="451">
          <cell r="A451" t="str">
            <v>7592551.2Nivelación con equipo</v>
          </cell>
          <cell r="B451" t="str">
            <v/>
          </cell>
          <cell r="C451" t="str">
            <v xml:space="preserve"> Nivelado con Equipo</v>
          </cell>
        </row>
        <row r="452">
          <cell r="A452" t="str">
            <v>7592551.2Nivelación con equipo</v>
          </cell>
          <cell r="B452" t="str">
            <v/>
          </cell>
          <cell r="C452" t="str">
            <v xml:space="preserve">Volumen Análisis </v>
          </cell>
          <cell r="D452">
            <v>45</v>
          </cell>
          <cell r="E452" t="str">
            <v>M2</v>
          </cell>
        </row>
        <row r="453">
          <cell r="A453" t="str">
            <v>7592551.2Nivelación con equipo</v>
          </cell>
          <cell r="B453" t="str">
            <v/>
          </cell>
          <cell r="C453" t="str">
            <v>Rendimientos</v>
          </cell>
        </row>
        <row r="454">
          <cell r="A454" t="str">
            <v>7592551.2Nivelación con equipo</v>
          </cell>
          <cell r="B454" t="str">
            <v/>
          </cell>
          <cell r="C454" t="str">
            <v>Regado y nivelado con Motonivelador CAT12H</v>
          </cell>
          <cell r="D454">
            <v>90</v>
          </cell>
          <cell r="E454" t="str">
            <v>M3E/HR</v>
          </cell>
        </row>
        <row r="455">
          <cell r="A455" t="str">
            <v>7592551.2Nivelación con equipo</v>
          </cell>
          <cell r="B455" t="str">
            <v/>
          </cell>
          <cell r="C455" t="str">
            <v>Terminación de superficie Motonivelador CAT12H</v>
          </cell>
          <cell r="D455">
            <v>180</v>
          </cell>
          <cell r="E455" t="str">
            <v>M3E/HR</v>
          </cell>
        </row>
        <row r="456">
          <cell r="A456" t="str">
            <v>7592551.2Nivelación con equipo</v>
          </cell>
          <cell r="B456" t="str">
            <v/>
          </cell>
          <cell r="C456" t="str">
            <v>Coeficiente de Esponjamiento</v>
          </cell>
          <cell r="D456">
            <v>1.3</v>
          </cell>
        </row>
        <row r="457">
          <cell r="A457" t="str">
            <v>7592551.2Nivelación con equipo</v>
          </cell>
          <cell r="B457" t="str">
            <v/>
          </cell>
          <cell r="C457" t="str">
            <v>Materiales y Equipos</v>
          </cell>
        </row>
        <row r="458">
          <cell r="A458" t="str">
            <v>7592551.2Nivelación con equipo</v>
          </cell>
          <cell r="B458" t="str">
            <v>ANA-100.1.EQ</v>
          </cell>
          <cell r="C458" t="str">
            <v>Regado y nivelado con Motonivelador CAT12H</v>
          </cell>
          <cell r="D458">
            <v>1.4444444444444446E-2</v>
          </cell>
          <cell r="E458" t="str">
            <v>HR</v>
          </cell>
          <cell r="F458">
            <v>1637.3600000000001</v>
          </cell>
          <cell r="G458">
            <v>294.73</v>
          </cell>
          <cell r="H458">
            <v>23.65</v>
          </cell>
          <cell r="I458">
            <v>4.26</v>
          </cell>
        </row>
        <row r="459">
          <cell r="A459" t="str">
            <v>7592551.2Nivelación con equipo</v>
          </cell>
          <cell r="B459" t="str">
            <v>ANA-100.1.EQ</v>
          </cell>
          <cell r="C459" t="str">
            <v>Terminación de superficie Motonivelador CAT12H</v>
          </cell>
          <cell r="D459">
            <v>7.3333333333333341E-3</v>
          </cell>
          <cell r="E459" t="str">
            <v>HR</v>
          </cell>
          <cell r="F459">
            <v>1637.3600000000001</v>
          </cell>
          <cell r="G459">
            <v>294.73</v>
          </cell>
          <cell r="H459">
            <v>12.01</v>
          </cell>
          <cell r="I459">
            <v>2.16</v>
          </cell>
        </row>
        <row r="460">
          <cell r="A460" t="str">
            <v>7592551.2Nivelación con equipo</v>
          </cell>
          <cell r="B460" t="str">
            <v>TRA-EQ.PE284</v>
          </cell>
          <cell r="C460" t="str">
            <v>Tranporte Ida y Vuelta interno Motoniveladora</v>
          </cell>
          <cell r="D460">
            <v>4.4444444444444446E-2</v>
          </cell>
          <cell r="E460" t="str">
            <v>UND</v>
          </cell>
          <cell r="F460">
            <v>3335.6953508332972</v>
          </cell>
          <cell r="G460">
            <v>600.4251631499933</v>
          </cell>
          <cell r="H460">
            <v>148.25</v>
          </cell>
          <cell r="I460">
            <v>26.69</v>
          </cell>
        </row>
        <row r="461">
          <cell r="A461" t="str">
            <v>7592551.2Nivelación con equipo</v>
          </cell>
          <cell r="B461" t="str">
            <v/>
          </cell>
          <cell r="C461" t="str">
            <v>Mano de Obra</v>
          </cell>
        </row>
        <row r="462">
          <cell r="A462" t="str">
            <v>7592551.2Nivelación con equipo</v>
          </cell>
          <cell r="B462" t="str">
            <v>TC-TOPO262</v>
          </cell>
          <cell r="C462" t="str">
            <v>Brigada Topográfica</v>
          </cell>
          <cell r="D462">
            <v>6.6666666666666666E-2</v>
          </cell>
          <cell r="E462" t="str">
            <v>DIA</v>
          </cell>
          <cell r="F462">
            <v>4920.1506424791141</v>
          </cell>
          <cell r="G462">
            <v>885.62711564623987</v>
          </cell>
          <cell r="H462">
            <v>328.01</v>
          </cell>
          <cell r="I462">
            <v>59.04</v>
          </cell>
        </row>
        <row r="463">
          <cell r="A463" t="str">
            <v>7592551.2Nivelación con equipo</v>
          </cell>
          <cell r="B463" t="str">
            <v>OB-JOR.DIA104</v>
          </cell>
          <cell r="C463" t="str">
            <v>Boleros - Ayudantes</v>
          </cell>
          <cell r="D463">
            <v>8.8888888888888892E-2</v>
          </cell>
          <cell r="E463" t="str">
            <v>DIA</v>
          </cell>
          <cell r="F463">
            <v>291.71573159258662</v>
          </cell>
          <cell r="G463">
            <v>0</v>
          </cell>
          <cell r="H463">
            <v>25.93</v>
          </cell>
          <cell r="I463">
            <v>0</v>
          </cell>
        </row>
        <row r="464">
          <cell r="A464" t="str">
            <v>7592551.2Nivelación con equipo</v>
          </cell>
          <cell r="B464" t="str">
            <v>%15M.O</v>
          </cell>
          <cell r="C464" t="str">
            <v>Beneficios contratista Movimientos de Tierra</v>
          </cell>
          <cell r="D464">
            <v>15</v>
          </cell>
          <cell r="E464" t="str">
            <v>%</v>
          </cell>
          <cell r="F464">
            <v>53.410399999999996</v>
          </cell>
          <cell r="G464">
            <v>0</v>
          </cell>
          <cell r="H464">
            <v>2.63</v>
          </cell>
          <cell r="I464">
            <v>0</v>
          </cell>
        </row>
        <row r="465">
          <cell r="A465" t="str">
            <v>7592551.2Nivelación con equipo</v>
          </cell>
          <cell r="B465" t="str">
            <v/>
          </cell>
          <cell r="C465" t="str">
            <v>Total/UND</v>
          </cell>
          <cell r="H465">
            <v>540.4799999999999</v>
          </cell>
          <cell r="I465">
            <v>92.15</v>
          </cell>
          <cell r="J465">
            <v>632.62999999999988</v>
          </cell>
        </row>
        <row r="467">
          <cell r="A467" t="str">
            <v>8137751.3Suministro material de mina (caliche) de base e=0.30m+25% esponjamiento, D.= km, (53.46x0.60)</v>
          </cell>
          <cell r="B467" t="str">
            <v>1.3</v>
          </cell>
          <cell r="C467" t="str">
            <v>Suministro material de mina (caliche) de base e=0.30m+25% esponjamiento, D.= km, (53.46x0.60)</v>
          </cell>
          <cell r="D467">
            <v>1</v>
          </cell>
          <cell r="E467" t="str">
            <v>M3</v>
          </cell>
          <cell r="H467">
            <v>1386.22</v>
          </cell>
          <cell r="I467">
            <v>249.23999999999998</v>
          </cell>
          <cell r="J467">
            <v>1635.46</v>
          </cell>
        </row>
        <row r="468">
          <cell r="A468" t="str">
            <v>8137751.3Suministro material de mina (caliche) de base e=0.30m+25% esponjamiento, D.= km, (53.46x0.60)</v>
          </cell>
          <cell r="B468" t="str">
            <v/>
          </cell>
          <cell r="C468" t="str">
            <v>suministro de material de mina</v>
          </cell>
          <cell r="J468">
            <v>1278.0733666666665</v>
          </cell>
        </row>
        <row r="469">
          <cell r="A469" t="str">
            <v>8137751.3Suministro material de mina (caliche) de base e=0.30m+25% esponjamiento, D.= km, (53.46x0.60)</v>
          </cell>
          <cell r="B469" t="str">
            <v/>
          </cell>
          <cell r="C469" t="str">
            <v xml:space="preserve">Volumen Análisis </v>
          </cell>
          <cell r="D469">
            <v>10.8</v>
          </cell>
          <cell r="E469" t="str">
            <v>M3</v>
          </cell>
        </row>
        <row r="470">
          <cell r="A470" t="str">
            <v>8137751.3Suministro material de mina (caliche) de base e=0.30m+25% esponjamiento, D.= km, (53.46x0.60)</v>
          </cell>
          <cell r="B470" t="str">
            <v/>
          </cell>
          <cell r="C470" t="str">
            <v>Coeficiente de Esponjamiento</v>
          </cell>
          <cell r="D470">
            <v>7.4999999999999997E-2</v>
          </cell>
        </row>
        <row r="471">
          <cell r="A471" t="str">
            <v>8137751.3Suministro material de mina (caliche) de base e=0.30m+25% esponjamiento, D.= km, (53.46x0.60)</v>
          </cell>
          <cell r="B471" t="str">
            <v/>
          </cell>
          <cell r="C471" t="str">
            <v>Materiales y Equipos</v>
          </cell>
        </row>
        <row r="472">
          <cell r="A472" t="str">
            <v>8137751.3Suministro material de mina (caliche) de base e=0.30m+25% esponjamiento, D.= km, (53.46x0.60)</v>
          </cell>
          <cell r="B472" t="str">
            <v>P-AGRE117</v>
          </cell>
          <cell r="C472" t="str">
            <v>Suministro de material relleno</v>
          </cell>
          <cell r="D472">
            <v>7.4999999999999997E-2</v>
          </cell>
          <cell r="E472" t="str">
            <v>M3</v>
          </cell>
          <cell r="F472">
            <v>113.96959115347099</v>
          </cell>
          <cell r="G472">
            <v>20.514526407624771</v>
          </cell>
          <cell r="H472">
            <v>8.5500000000000007</v>
          </cell>
          <cell r="I472">
            <v>1.54</v>
          </cell>
        </row>
        <row r="473">
          <cell r="A473" t="str">
            <v>8137751.3Suministro material de mina (caliche) de base e=0.30m+25% esponjamiento, D.= km, (53.46x0.60)</v>
          </cell>
          <cell r="B473" t="str">
            <v>BOTE-MATE131</v>
          </cell>
          <cell r="C473" t="str">
            <v>Transporte Material relleno (Mina 25kms)</v>
          </cell>
          <cell r="D473">
            <v>1.875</v>
          </cell>
          <cell r="E473" t="str">
            <v>M3xKM</v>
          </cell>
          <cell r="F473">
            <v>5.0035430262499458</v>
          </cell>
          <cell r="G473">
            <v>0.90063774472498981</v>
          </cell>
          <cell r="H473">
            <v>9.3800000000000008</v>
          </cell>
          <cell r="I473">
            <v>1.69</v>
          </cell>
        </row>
        <row r="474">
          <cell r="A474" t="str">
            <v>8137751.3Suministro material de mina (caliche) de base e=0.30m+25% esponjamiento, D.= km, (53.46x0.60)</v>
          </cell>
          <cell r="B474" t="str">
            <v/>
          </cell>
          <cell r="C474" t="str">
            <v>Mano de Obra</v>
          </cell>
        </row>
        <row r="475">
          <cell r="A475" t="str">
            <v>8137751.3Suministro material de mina (caliche) de base e=0.30m+25% esponjamiento, D.= km, (53.46x0.60)</v>
          </cell>
          <cell r="B475" t="str">
            <v>TC-TOPO262</v>
          </cell>
          <cell r="C475" t="str">
            <v>Brigada Topográfica</v>
          </cell>
          <cell r="D475">
            <v>0.27777777777777779</v>
          </cell>
          <cell r="E475" t="str">
            <v>DIA</v>
          </cell>
          <cell r="F475">
            <v>4920.1506424791141</v>
          </cell>
          <cell r="G475">
            <v>885.62711564623987</v>
          </cell>
          <cell r="H475">
            <v>1366.71</v>
          </cell>
          <cell r="I475">
            <v>246.01</v>
          </cell>
        </row>
        <row r="476">
          <cell r="A476" t="str">
            <v>8137751.3Suministro material de mina (caliche) de base e=0.30m+25% esponjamiento, D.= km, (53.46x0.60)</v>
          </cell>
          <cell r="B476" t="str">
            <v>OB-JOR.DIA104</v>
          </cell>
          <cell r="C476" t="str">
            <v>Boleros - Ayudantes</v>
          </cell>
          <cell r="D476">
            <v>3.3333333333333335E-3</v>
          </cell>
          <cell r="E476" t="str">
            <v>DIA</v>
          </cell>
          <cell r="F476">
            <v>291.71573159258662</v>
          </cell>
          <cell r="G476">
            <v>0</v>
          </cell>
          <cell r="H476">
            <v>0.97</v>
          </cell>
          <cell r="I476">
            <v>0</v>
          </cell>
        </row>
        <row r="477">
          <cell r="A477" t="str">
            <v>8137751.3Suministro material de mina (caliche) de base e=0.30m+25% esponjamiento, D.= km, (53.46x0.60)</v>
          </cell>
          <cell r="B477" t="str">
            <v>%15M.O</v>
          </cell>
          <cell r="C477" t="str">
            <v>Beneficios contratista Movimientos de Tierra</v>
          </cell>
          <cell r="D477">
            <v>15</v>
          </cell>
          <cell r="E477" t="str">
            <v>%</v>
          </cell>
          <cell r="F477">
            <v>12.41394</v>
          </cell>
          <cell r="G477">
            <v>0</v>
          </cell>
          <cell r="H477">
            <v>0.61</v>
          </cell>
          <cell r="I477">
            <v>0</v>
          </cell>
        </row>
        <row r="478">
          <cell r="A478" t="str">
            <v>8137751.3Suministro material de mina (caliche) de base e=0.30m+25% esponjamiento, D.= km, (53.46x0.60)</v>
          </cell>
          <cell r="B478" t="str">
            <v/>
          </cell>
          <cell r="C478" t="str">
            <v>Total/UND</v>
          </cell>
          <cell r="H478">
            <v>1386.22</v>
          </cell>
          <cell r="I478">
            <v>249.23999999999998</v>
          </cell>
          <cell r="J478">
            <v>1635.46</v>
          </cell>
        </row>
        <row r="480">
          <cell r="A480" t="str">
            <v>2586511.4Compactación con compactador mecánico en capas de 0.20m compactado al 95%</v>
          </cell>
          <cell r="B480" t="str">
            <v>1.4</v>
          </cell>
          <cell r="C480" t="str">
            <v>Compactación con compactador mecánico en capas de 0.20m compactado al 95%</v>
          </cell>
          <cell r="D480">
            <v>1</v>
          </cell>
          <cell r="E480" t="str">
            <v>M3</v>
          </cell>
          <cell r="H480">
            <v>2235.7500000000005</v>
          </cell>
          <cell r="I480">
            <v>379.89</v>
          </cell>
          <cell r="J480">
            <v>2615.6400000000003</v>
          </cell>
        </row>
        <row r="481">
          <cell r="A481" t="str">
            <v>2586511.4Compactación con compactador mecánico en capas de 0.20m compactado al 95%</v>
          </cell>
          <cell r="B481" t="str">
            <v/>
          </cell>
          <cell r="C481" t="str">
            <v xml:space="preserve">Compactado relleno </v>
          </cell>
        </row>
        <row r="482">
          <cell r="A482" t="str">
            <v>2586511.4Compactación con compactador mecánico en capas de 0.20m compactado al 95%</v>
          </cell>
          <cell r="B482" t="str">
            <v/>
          </cell>
          <cell r="C482" t="str">
            <v xml:space="preserve">Volumen Análisis </v>
          </cell>
          <cell r="D482">
            <v>10.26</v>
          </cell>
          <cell r="E482" t="str">
            <v>M3</v>
          </cell>
        </row>
        <row r="483">
          <cell r="A483" t="str">
            <v>2586511.4Compactación con compactador mecánico en capas de 0.20m compactado al 95%</v>
          </cell>
          <cell r="B483" t="str">
            <v/>
          </cell>
          <cell r="C483" t="str">
            <v>Rendimientos</v>
          </cell>
        </row>
        <row r="484">
          <cell r="A484" t="str">
            <v>2586511.4Compactación con compactador mecánico en capas de 0.20m compactado al 95%</v>
          </cell>
          <cell r="B484" t="str">
            <v/>
          </cell>
          <cell r="C484" t="str">
            <v>Compactación con Rodillo IR SD100-D</v>
          </cell>
          <cell r="D484">
            <v>75</v>
          </cell>
          <cell r="E484" t="str">
            <v>M3E/HR</v>
          </cell>
        </row>
        <row r="485">
          <cell r="A485" t="str">
            <v>2586511.4Compactación con compactador mecánico en capas de 0.20m compactado al 95%</v>
          </cell>
          <cell r="B485" t="str">
            <v/>
          </cell>
          <cell r="C485" t="str">
            <v>Camión de agua 2,000 GLS</v>
          </cell>
          <cell r="D485">
            <v>300</v>
          </cell>
          <cell r="E485" t="str">
            <v>M3E/UND</v>
          </cell>
        </row>
        <row r="486">
          <cell r="A486" t="str">
            <v>2586511.4Compactación con compactador mecánico en capas de 0.20m compactado al 95%</v>
          </cell>
          <cell r="B486" t="str">
            <v/>
          </cell>
          <cell r="C486" t="str">
            <v>Coeficiente de Esponjamiento</v>
          </cell>
          <cell r="D486">
            <v>1.3</v>
          </cell>
        </row>
        <row r="487">
          <cell r="A487" t="str">
            <v>2586511.4Compactación con compactador mecánico en capas de 0.20m compactado al 95%</v>
          </cell>
          <cell r="B487" t="str">
            <v/>
          </cell>
          <cell r="C487" t="str">
            <v>Materiales y Equipos</v>
          </cell>
        </row>
        <row r="488">
          <cell r="A488" t="str">
            <v>2586511.4Compactación con compactador mecánico en capas de 0.20m compactado al 95%</v>
          </cell>
          <cell r="B488" t="str">
            <v>ANA-100.09.EQ</v>
          </cell>
          <cell r="C488" t="str">
            <v>Compactación con Rodillo IR SD100-D</v>
          </cell>
          <cell r="D488">
            <v>1.754385964912281E-2</v>
          </cell>
          <cell r="E488" t="str">
            <v>HR</v>
          </cell>
          <cell r="F488">
            <v>1108.4100000000001</v>
          </cell>
          <cell r="G488">
            <v>199.51</v>
          </cell>
          <cell r="H488">
            <v>19.45</v>
          </cell>
          <cell r="I488">
            <v>3.5</v>
          </cell>
        </row>
        <row r="489">
          <cell r="A489" t="str">
            <v>2586511.4Compactación con compactador mecánico en capas de 0.20m compactado al 95%</v>
          </cell>
          <cell r="B489" t="str">
            <v>P-AGRE125</v>
          </cell>
          <cell r="C489" t="str">
            <v>Camión de agua 2,000 GLS</v>
          </cell>
          <cell r="D489">
            <v>3.8986354775828462E-3</v>
          </cell>
          <cell r="E489" t="str">
            <v>UND</v>
          </cell>
          <cell r="F489">
            <v>555.94922513888275</v>
          </cell>
          <cell r="G489">
            <v>100.07086052499892</v>
          </cell>
          <cell r="H489">
            <v>2.17</v>
          </cell>
          <cell r="I489">
            <v>0.39</v>
          </cell>
        </row>
        <row r="490">
          <cell r="A490" t="str">
            <v>2586511.4Compactación con compactador mecánico en capas de 0.20m compactado al 95%</v>
          </cell>
          <cell r="B490" t="str">
            <v>TRA-EQ.PE287</v>
          </cell>
          <cell r="C490" t="str">
            <v>Tranporte Ida y Vuelta interno Rodillo</v>
          </cell>
          <cell r="D490">
            <v>0.19493177387914232</v>
          </cell>
          <cell r="E490" t="str">
            <v>UND</v>
          </cell>
          <cell r="F490">
            <v>3335.6953508332972</v>
          </cell>
          <cell r="G490">
            <v>600.4251631499933</v>
          </cell>
          <cell r="H490">
            <v>650.23</v>
          </cell>
          <cell r="I490">
            <v>117.04</v>
          </cell>
        </row>
        <row r="491">
          <cell r="A491" t="str">
            <v>2586511.4Compactación con compactador mecánico en capas de 0.20m compactado al 95%</v>
          </cell>
          <cell r="B491" t="str">
            <v/>
          </cell>
          <cell r="C491" t="str">
            <v>Mano de Obra</v>
          </cell>
        </row>
        <row r="492">
          <cell r="A492" t="str">
            <v>2586511.4Compactación con compactador mecánico en capas de 0.20m compactado al 95%</v>
          </cell>
          <cell r="B492" t="str">
            <v>TC-TOPO262</v>
          </cell>
          <cell r="C492" t="str">
            <v>Brigada Topográfica</v>
          </cell>
          <cell r="D492">
            <v>0.29239766081871349</v>
          </cell>
          <cell r="E492" t="str">
            <v>DIA</v>
          </cell>
          <cell r="F492">
            <v>4920.1506424791141</v>
          </cell>
          <cell r="G492">
            <v>885.62711564623987</v>
          </cell>
          <cell r="H492">
            <v>1438.64</v>
          </cell>
          <cell r="I492">
            <v>258.95999999999998</v>
          </cell>
        </row>
        <row r="493">
          <cell r="A493" t="str">
            <v>2586511.4Compactación con compactador mecánico en capas de 0.20m compactado al 95%</v>
          </cell>
          <cell r="B493" t="str">
            <v>OB-JOR.DIA104</v>
          </cell>
          <cell r="C493" t="str">
            <v>Boleros - Ayudantes</v>
          </cell>
          <cell r="D493">
            <v>0.38986354775828463</v>
          </cell>
          <cell r="E493" t="str">
            <v>DIA</v>
          </cell>
          <cell r="F493">
            <v>291.71573159258662</v>
          </cell>
          <cell r="G493">
            <v>0</v>
          </cell>
          <cell r="H493">
            <v>113.73</v>
          </cell>
          <cell r="I493">
            <v>0</v>
          </cell>
        </row>
        <row r="494">
          <cell r="A494" t="str">
            <v>2586511.4Compactación con compactador mecánico en capas de 0.20m compactado al 95%</v>
          </cell>
          <cell r="B494" t="str">
            <v>%15M.O</v>
          </cell>
          <cell r="C494" t="str">
            <v>Beneficios contratista Movimientos de Tierra</v>
          </cell>
          <cell r="D494">
            <v>15</v>
          </cell>
          <cell r="E494" t="str">
            <v>%</v>
          </cell>
          <cell r="F494">
            <v>234.25614035087719</v>
          </cell>
          <cell r="G494">
            <v>0</v>
          </cell>
          <cell r="H494">
            <v>11.53</v>
          </cell>
          <cell r="I494">
            <v>0</v>
          </cell>
        </row>
        <row r="495">
          <cell r="A495" t="str">
            <v>2586511.4Compactación con compactador mecánico en capas de 0.20m compactado al 95%</v>
          </cell>
          <cell r="B495" t="str">
            <v/>
          </cell>
          <cell r="C495" t="str">
            <v>Total/UND</v>
          </cell>
          <cell r="H495">
            <v>2235.7500000000005</v>
          </cell>
          <cell r="I495">
            <v>379.89</v>
          </cell>
          <cell r="J495">
            <v>2615.6400000000003</v>
          </cell>
        </row>
        <row r="497">
          <cell r="A497" t="str">
            <v xml:space="preserve">5885141.5Bote de material sobrante (incluye carguío y esparcimiento en botadero) (D= 5.00 km) </v>
          </cell>
          <cell r="B497" t="str">
            <v>1.5</v>
          </cell>
          <cell r="C497" t="str">
            <v xml:space="preserve">Bote de material sobrante (incluye carguío y esparcimiento en botadero) (D= 5.00 km) </v>
          </cell>
          <cell r="D497">
            <v>1</v>
          </cell>
          <cell r="E497" t="str">
            <v>M3E</v>
          </cell>
          <cell r="H497">
            <v>82.6</v>
          </cell>
          <cell r="I497">
            <v>14.86</v>
          </cell>
          <cell r="J497">
            <v>97.46</v>
          </cell>
        </row>
        <row r="498">
          <cell r="A498" t="str">
            <v xml:space="preserve">5885141.5Bote de material sobrante (incluye carguío y esparcimiento en botadero) (D= 5.00 km) </v>
          </cell>
          <cell r="B498" t="str">
            <v/>
          </cell>
          <cell r="C498" t="str">
            <v xml:space="preserve">Carga y bote material  </v>
          </cell>
        </row>
        <row r="499">
          <cell r="A499" t="str">
            <v xml:space="preserve">5885141.5Bote de material sobrante (incluye carguío y esparcimiento en botadero) (D= 5.00 km) </v>
          </cell>
          <cell r="B499" t="str">
            <v/>
          </cell>
          <cell r="C499" t="str">
            <v xml:space="preserve">Volumen Análisis </v>
          </cell>
          <cell r="D499">
            <v>1</v>
          </cell>
          <cell r="E499" t="str">
            <v>M3E</v>
          </cell>
        </row>
        <row r="500">
          <cell r="A500" t="str">
            <v xml:space="preserve">5885141.5Bote de material sobrante (incluye carguío y esparcimiento en botadero) (D= 5.00 km) </v>
          </cell>
          <cell r="B500" t="str">
            <v/>
          </cell>
          <cell r="C500" t="str">
            <v>Materiales y Equipos</v>
          </cell>
        </row>
        <row r="501">
          <cell r="A501" t="str">
            <v xml:space="preserve">5885141.5Bote de material sobrante (incluye carguío y esparcimiento en botadero) (D= 5.00 km) </v>
          </cell>
          <cell r="B501" t="str">
            <v>ANA-101.07.EQ</v>
          </cell>
          <cell r="C501" t="str">
            <v>Carga con Pala Cargador Frontal CAT950G</v>
          </cell>
          <cell r="D501">
            <v>1</v>
          </cell>
          <cell r="E501" t="str">
            <v>M3E</v>
          </cell>
          <cell r="F501">
            <v>25.61</v>
          </cell>
          <cell r="G501">
            <v>4.6099999999999994</v>
          </cell>
          <cell r="H501">
            <v>25.61</v>
          </cell>
          <cell r="I501">
            <v>4.6100000000000003</v>
          </cell>
        </row>
        <row r="502">
          <cell r="A502" t="str">
            <v xml:space="preserve">5885141.5Bote de material sobrante (incluye carguío y esparcimiento en botadero) (D= 5.00 km) </v>
          </cell>
          <cell r="B502" t="str">
            <v>BOTE-MATE130</v>
          </cell>
          <cell r="C502" t="str">
            <v xml:space="preserve">Bote camiones volteo (arranque) </v>
          </cell>
          <cell r="D502">
            <v>1</v>
          </cell>
          <cell r="E502" t="str">
            <v>M3E</v>
          </cell>
          <cell r="F502">
            <v>31.967080445485767</v>
          </cell>
          <cell r="G502">
            <v>5.7540744801874375</v>
          </cell>
          <cell r="H502">
            <v>31.97</v>
          </cell>
          <cell r="I502">
            <v>5.75</v>
          </cell>
        </row>
        <row r="503">
          <cell r="A503" t="str">
            <v xml:space="preserve">5885141.5Bote de material sobrante (incluye carguío y esparcimiento en botadero) (D= 5.00 km) </v>
          </cell>
          <cell r="B503" t="str">
            <v>BOTE-MATE131</v>
          </cell>
          <cell r="C503" t="str">
            <v>Bote camiones volteo por Kms (Min 5kms)</v>
          </cell>
          <cell r="D503">
            <v>5</v>
          </cell>
          <cell r="E503" t="str">
            <v>M3xKM</v>
          </cell>
          <cell r="F503">
            <v>5.0035430262499458</v>
          </cell>
          <cell r="G503">
            <v>0.90063774472498981</v>
          </cell>
          <cell r="H503">
            <v>25.02</v>
          </cell>
          <cell r="I503">
            <v>4.5</v>
          </cell>
        </row>
        <row r="504">
          <cell r="A504" t="str">
            <v xml:space="preserve">5885141.5Bote de material sobrante (incluye carguío y esparcimiento en botadero) (D= 5.00 km) </v>
          </cell>
          <cell r="B504" t="str">
            <v/>
          </cell>
          <cell r="C504" t="str">
            <v>Total/UND</v>
          </cell>
          <cell r="H504">
            <v>82.6</v>
          </cell>
          <cell r="I504">
            <v>14.86</v>
          </cell>
          <cell r="J504">
            <v>97.46</v>
          </cell>
        </row>
        <row r="506">
          <cell r="A506" t="str">
            <v xml:space="preserve">1895761.6Embellecimiento con gravilla </v>
          </cell>
          <cell r="B506" t="str">
            <v>1.6</v>
          </cell>
          <cell r="C506" t="str">
            <v xml:space="preserve">Embellecimiento con gravilla </v>
          </cell>
          <cell r="D506">
            <v>1</v>
          </cell>
          <cell r="E506" t="str">
            <v>M2</v>
          </cell>
          <cell r="H506">
            <v>407.75</v>
          </cell>
          <cell r="I506">
            <v>66.05</v>
          </cell>
          <cell r="J506">
            <v>10.52888888888889</v>
          </cell>
        </row>
        <row r="507">
          <cell r="A507" t="str">
            <v xml:space="preserve">1895761.6Embellecimiento con gravilla </v>
          </cell>
          <cell r="C507" t="str">
            <v>Gravilla</v>
          </cell>
        </row>
        <row r="508">
          <cell r="A508" t="str">
            <v xml:space="preserve">1895761.6Embellecimiento con gravilla </v>
          </cell>
          <cell r="C508" t="str">
            <v>Volumen Análisis</v>
          </cell>
          <cell r="D508">
            <v>45</v>
          </cell>
          <cell r="E508" t="str">
            <v>M2</v>
          </cell>
        </row>
        <row r="509">
          <cell r="A509" t="str">
            <v xml:space="preserve">1895761.6Embellecimiento con gravilla </v>
          </cell>
          <cell r="C509" t="str">
            <v>Materiales y Equipos</v>
          </cell>
        </row>
        <row r="510">
          <cell r="A510" t="str">
            <v xml:space="preserve">1895761.6Embellecimiento con gravilla </v>
          </cell>
          <cell r="B510" t="str">
            <v>P-CODI.191</v>
          </cell>
          <cell r="C510" t="str">
            <v>gravilla 3/4 @ 3/8"</v>
          </cell>
          <cell r="D510">
            <v>1</v>
          </cell>
          <cell r="E510" t="str">
            <v>m3</v>
          </cell>
          <cell r="F510">
            <v>366.92648859166269</v>
          </cell>
          <cell r="G510">
            <v>66.046767946499244</v>
          </cell>
          <cell r="H510">
            <v>366.93</v>
          </cell>
          <cell r="I510">
            <v>66.05</v>
          </cell>
        </row>
        <row r="511">
          <cell r="A511" t="str">
            <v xml:space="preserve">1895761.6Embellecimiento con gravilla </v>
          </cell>
          <cell r="C511" t="str">
            <v>Mano de Obra</v>
          </cell>
        </row>
        <row r="512">
          <cell r="A512" t="str">
            <v xml:space="preserve">1895761.6Embellecimiento con gravilla </v>
          </cell>
          <cell r="B512" t="str">
            <v>OB-JOR.DIA106</v>
          </cell>
          <cell r="C512" t="str">
            <v>Peón o Trabajador No Calificado (PE)</v>
          </cell>
          <cell r="D512">
            <v>7.6999999999999999E-2</v>
          </cell>
          <cell r="E512" t="str">
            <v>DIA</v>
          </cell>
          <cell r="F512">
            <v>226.96654913756149</v>
          </cell>
          <cell r="G512">
            <v>0</v>
          </cell>
          <cell r="H512">
            <v>17.48</v>
          </cell>
          <cell r="I512">
            <v>0</v>
          </cell>
        </row>
        <row r="513">
          <cell r="A513" t="str">
            <v xml:space="preserve">1895761.6Embellecimiento con gravilla </v>
          </cell>
          <cell r="B513" t="str">
            <v>OB-JOR.DIA104</v>
          </cell>
          <cell r="C513" t="str">
            <v>Ayudante (AY)</v>
          </cell>
          <cell r="D513">
            <v>0.08</v>
          </cell>
          <cell r="E513" t="str">
            <v>DIA</v>
          </cell>
          <cell r="F513">
            <v>291.71573159258662</v>
          </cell>
          <cell r="G513">
            <v>0</v>
          </cell>
          <cell r="H513">
            <v>23.34</v>
          </cell>
          <cell r="I513">
            <v>0</v>
          </cell>
        </row>
        <row r="514">
          <cell r="A514" t="str">
            <v xml:space="preserve">1895761.6Embellecimiento con gravilla </v>
          </cell>
          <cell r="C514" t="str">
            <v>Total/UND</v>
          </cell>
          <cell r="H514">
            <v>407.75</v>
          </cell>
          <cell r="I514">
            <v>66.05</v>
          </cell>
          <cell r="J514">
            <v>473.8</v>
          </cell>
        </row>
        <row r="516">
          <cell r="B516">
            <v>2</v>
          </cell>
          <cell r="C516" t="str">
            <v>DEPÓSITO SUPERFICIAL METÁLICO:</v>
          </cell>
        </row>
        <row r="518">
          <cell r="A518" t="str">
            <v>6550922.1Apertura y cierre de hueco de (2.00x1.80)m acceso a interior deposito (1 abertura)</v>
          </cell>
          <cell r="B518">
            <v>2.1</v>
          </cell>
          <cell r="C518" t="str">
            <v>Apertura y cierre de hueco de (2.00x1.80)m acceso a interior deposito (1 abertura)</v>
          </cell>
          <cell r="D518">
            <v>1</v>
          </cell>
          <cell r="E518" t="str">
            <v>UND</v>
          </cell>
          <cell r="H518">
            <v>13008.47</v>
          </cell>
          <cell r="I518">
            <v>2341.5300000000002</v>
          </cell>
          <cell r="J518">
            <v>15350</v>
          </cell>
        </row>
        <row r="519">
          <cell r="A519" t="str">
            <v>6550922.1Apertura y cierre de hueco de (2.00x1.80)m acceso a interior deposito (1 abertura)</v>
          </cell>
          <cell r="C519" t="str">
            <v>Apertura y cierre de hueco de (2.00x1.80)m acceso a interior deposito (1 abertura)</v>
          </cell>
        </row>
        <row r="520">
          <cell r="A520" t="str">
            <v>6550922.1Apertura y cierre de hueco de (2.00x1.80)m acceso a interior deposito (1 abertura)</v>
          </cell>
          <cell r="C520" t="str">
            <v>Volumen Análisis</v>
          </cell>
          <cell r="D520">
            <v>1</v>
          </cell>
          <cell r="E520" t="str">
            <v>UND</v>
          </cell>
        </row>
        <row r="521">
          <cell r="A521" t="str">
            <v>6550922.1Apertura y cierre de hueco de (2.00x1.80)m acceso a interior deposito (1 abertura)</v>
          </cell>
          <cell r="C521" t="str">
            <v>Materiales y Equipos</v>
          </cell>
        </row>
        <row r="522">
          <cell r="A522" t="str">
            <v>6550922.1Apertura y cierre de hueco de (2.00x1.80)m acceso a interior deposito (1 abertura)</v>
          </cell>
          <cell r="B522" t="str">
            <v>TC-OTRO1503</v>
          </cell>
          <cell r="C522" t="str">
            <v>Apertura y cierre de hueco de (2.00x1.80)m acceso a interior deposito (1 apertura)</v>
          </cell>
          <cell r="D522">
            <v>1</v>
          </cell>
          <cell r="E522" t="str">
            <v>UND</v>
          </cell>
          <cell r="F522">
            <v>13008.474576271186</v>
          </cell>
          <cell r="G522">
            <v>2341.5254237288136</v>
          </cell>
          <cell r="H522">
            <v>13008.47</v>
          </cell>
          <cell r="I522">
            <v>2341.5300000000002</v>
          </cell>
        </row>
        <row r="523">
          <cell r="A523" t="str">
            <v>6550922.1Apertura y cierre de hueco de (2.00x1.80)m acceso a interior deposito (1 abertura)</v>
          </cell>
          <cell r="C523" t="str">
            <v>Total/UND</v>
          </cell>
          <cell r="H523">
            <v>13008.47</v>
          </cell>
          <cell r="I523">
            <v>2341.5300000000002</v>
          </cell>
          <cell r="J523">
            <v>15350</v>
          </cell>
        </row>
        <row r="525">
          <cell r="A525" t="str">
            <v>6282552.2Desmonte y retiro de fondo (a=53.46 m²)</v>
          </cell>
          <cell r="B525">
            <v>2.2000000000000002</v>
          </cell>
          <cell r="C525" t="str">
            <v>Desmonte y retiro de fondo (a=53.46 m²)</v>
          </cell>
          <cell r="D525">
            <v>1</v>
          </cell>
          <cell r="E525" t="str">
            <v>P2</v>
          </cell>
          <cell r="H525">
            <v>40.33</v>
          </cell>
          <cell r="I525">
            <v>0</v>
          </cell>
          <cell r="J525">
            <v>40.33</v>
          </cell>
        </row>
        <row r="526">
          <cell r="A526" t="str">
            <v>6282552.2Desmonte y retiro de fondo (a=53.46 m²)</v>
          </cell>
          <cell r="B526" t="str">
            <v/>
          </cell>
        </row>
        <row r="527">
          <cell r="A527" t="str">
            <v>6282552.2Desmonte y retiro de fondo (a=53.46 m²)</v>
          </cell>
          <cell r="B527" t="str">
            <v/>
          </cell>
          <cell r="C527" t="str">
            <v>Volumen Análisis</v>
          </cell>
          <cell r="D527">
            <v>1</v>
          </cell>
          <cell r="E527" t="str">
            <v>P2</v>
          </cell>
        </row>
        <row r="528">
          <cell r="A528" t="str">
            <v>6282552.2Desmonte y retiro de fondo (a=53.46 m²)</v>
          </cell>
          <cell r="C528" t="str">
            <v xml:space="preserve">Mano de obra  </v>
          </cell>
        </row>
        <row r="529">
          <cell r="A529" t="str">
            <v>6282552.2Desmonte y retiro de fondo (a=53.46 m²)</v>
          </cell>
          <cell r="B529" t="str">
            <v>OB-JOR.DIA104</v>
          </cell>
          <cell r="C529" t="str">
            <v>Ayudante (AY)</v>
          </cell>
          <cell r="D529">
            <v>7.6999999999999999E-2</v>
          </cell>
          <cell r="E529" t="str">
            <v>DIA</v>
          </cell>
          <cell r="F529">
            <v>291.71573159258662</v>
          </cell>
          <cell r="G529">
            <v>0</v>
          </cell>
          <cell r="H529">
            <v>22.46</v>
          </cell>
          <cell r="I529">
            <v>0</v>
          </cell>
        </row>
        <row r="530">
          <cell r="A530" t="str">
            <v>6282552.2Desmonte y retiro de fondo (a=53.46 m²)</v>
          </cell>
          <cell r="B530" t="str">
            <v>OB-JOR.DIA106</v>
          </cell>
          <cell r="C530" t="str">
            <v>Peón o Trabajador No Calificado (PE)</v>
          </cell>
          <cell r="D530">
            <v>7.6999999999999999E-2</v>
          </cell>
          <cell r="E530" t="str">
            <v>DIA</v>
          </cell>
          <cell r="F530">
            <v>226.96654913756149</v>
          </cell>
          <cell r="G530">
            <v>0</v>
          </cell>
          <cell r="H530">
            <v>17.48</v>
          </cell>
          <cell r="I530">
            <v>0</v>
          </cell>
        </row>
        <row r="531">
          <cell r="A531" t="str">
            <v>6282552.2Desmonte y retiro de fondo (a=53.46 m²)</v>
          </cell>
          <cell r="C531" t="str">
            <v>Equipos</v>
          </cell>
        </row>
        <row r="532">
          <cell r="A532" t="str">
            <v>6282552.2Desmonte y retiro de fondo (a=53.46 m²)</v>
          </cell>
          <cell r="B532" t="str">
            <v>%3M.O</v>
          </cell>
          <cell r="C532" t="str">
            <v>Herramientas y material gastable</v>
          </cell>
          <cell r="D532">
            <v>3</v>
          </cell>
          <cell r="E532" t="str">
            <v>%</v>
          </cell>
          <cell r="F532">
            <v>39.94</v>
          </cell>
          <cell r="G532">
            <v>0</v>
          </cell>
          <cell r="H532">
            <v>0.39</v>
          </cell>
          <cell r="I532">
            <v>0</v>
          </cell>
        </row>
        <row r="533">
          <cell r="A533" t="str">
            <v>6282552.2Desmonte y retiro de fondo (a=53.46 m²)</v>
          </cell>
          <cell r="B533" t="str">
            <v/>
          </cell>
          <cell r="C533" t="str">
            <v>Total/UND</v>
          </cell>
          <cell r="H533">
            <v>40.33</v>
          </cell>
          <cell r="I533">
            <v>0</v>
          </cell>
          <cell r="J533">
            <v>40.33</v>
          </cell>
        </row>
        <row r="535">
          <cell r="A535" t="str">
            <v>1314212.3Rotura de concreto en fondo</v>
          </cell>
          <cell r="B535">
            <v>2.2999999999999998</v>
          </cell>
          <cell r="C535" t="str">
            <v>Rotura de concreto en fondo</v>
          </cell>
          <cell r="D535">
            <v>1</v>
          </cell>
          <cell r="E535" t="str">
            <v>UD</v>
          </cell>
          <cell r="H535">
            <v>1047.57</v>
          </cell>
          <cell r="I535">
            <v>0</v>
          </cell>
          <cell r="J535">
            <v>1047.57</v>
          </cell>
        </row>
        <row r="536">
          <cell r="A536" t="str">
            <v>1314212.3Rotura de concreto en fondo</v>
          </cell>
        </row>
        <row r="537">
          <cell r="A537" t="str">
            <v>1314212.3Rotura de concreto en fondo</v>
          </cell>
          <cell r="B537" t="str">
            <v/>
          </cell>
          <cell r="C537" t="str">
            <v>Volumen Análisis</v>
          </cell>
          <cell r="D537">
            <v>1</v>
          </cell>
          <cell r="E537" t="str">
            <v>UD</v>
          </cell>
        </row>
        <row r="538">
          <cell r="A538" t="str">
            <v>1314212.3Rotura de concreto en fondo</v>
          </cell>
          <cell r="C538" t="str">
            <v xml:space="preserve">Mano de obra  </v>
          </cell>
        </row>
        <row r="539">
          <cell r="A539" t="str">
            <v>1314212.3Rotura de concreto en fondo</v>
          </cell>
          <cell r="B539" t="str">
            <v>OB-JOR.DIA104</v>
          </cell>
          <cell r="C539" t="str">
            <v>Ayudante (AY)</v>
          </cell>
          <cell r="D539">
            <v>2</v>
          </cell>
          <cell r="E539" t="str">
            <v>DIA</v>
          </cell>
          <cell r="F539">
            <v>291.71573159258662</v>
          </cell>
          <cell r="G539">
            <v>0</v>
          </cell>
          <cell r="H539">
            <v>583.42999999999995</v>
          </cell>
          <cell r="I539">
            <v>0</v>
          </cell>
        </row>
        <row r="540">
          <cell r="A540" t="str">
            <v>1314212.3Rotura de concreto en fondo</v>
          </cell>
          <cell r="B540" t="str">
            <v>OB-JOR.DIA106</v>
          </cell>
          <cell r="C540" t="str">
            <v>Peón o Trabajador No Calificado (PE)</v>
          </cell>
          <cell r="D540">
            <v>2</v>
          </cell>
          <cell r="E540" t="str">
            <v>DIA</v>
          </cell>
          <cell r="F540">
            <v>226.96654913756149</v>
          </cell>
          <cell r="G540">
            <v>0</v>
          </cell>
          <cell r="H540">
            <v>453.93</v>
          </cell>
          <cell r="I540">
            <v>0</v>
          </cell>
        </row>
        <row r="541">
          <cell r="A541" t="str">
            <v>1314212.3Rotura de concreto en fondo</v>
          </cell>
          <cell r="C541" t="str">
            <v>Equipos</v>
          </cell>
        </row>
        <row r="542">
          <cell r="A542" t="str">
            <v>1314212.3Rotura de concreto en fondo</v>
          </cell>
          <cell r="B542" t="str">
            <v>%3M.O</v>
          </cell>
          <cell r="C542" t="str">
            <v>Herramientas y material gastable</v>
          </cell>
          <cell r="D542">
            <v>3</v>
          </cell>
          <cell r="E542" t="str">
            <v>%</v>
          </cell>
          <cell r="F542">
            <v>1037.3599999999999</v>
          </cell>
          <cell r="G542">
            <v>0</v>
          </cell>
          <cell r="H542">
            <v>10.210000000000001</v>
          </cell>
          <cell r="I542">
            <v>0</v>
          </cell>
        </row>
        <row r="543">
          <cell r="A543" t="str">
            <v>1314212.3Rotura de concreto en fondo</v>
          </cell>
          <cell r="B543" t="str">
            <v/>
          </cell>
          <cell r="C543" t="str">
            <v>Total/UND</v>
          </cell>
          <cell r="H543">
            <v>1047.57</v>
          </cell>
          <cell r="I543">
            <v>0</v>
          </cell>
          <cell r="J543">
            <v>1047.57</v>
          </cell>
        </row>
        <row r="545">
          <cell r="A545" t="str">
            <v>5655452.4Bote de material con camión (incluye carguío y esparcimiento en botadero) D =5.00 km</v>
          </cell>
          <cell r="B545">
            <v>2.4</v>
          </cell>
          <cell r="C545" t="str">
            <v>Bote de material con camión (incluye carguío y esparcimiento en botadero) D =5.00 km</v>
          </cell>
          <cell r="D545">
            <v>1</v>
          </cell>
          <cell r="E545" t="str">
            <v>Viaje</v>
          </cell>
          <cell r="H545">
            <v>721.43</v>
          </cell>
          <cell r="I545">
            <v>129.75</v>
          </cell>
          <cell r="J545">
            <v>851.18</v>
          </cell>
        </row>
        <row r="546">
          <cell r="A546" t="str">
            <v>5655452.4Bote de material con camión (incluye carguío y esparcimiento en botadero) D =5.00 km</v>
          </cell>
          <cell r="B546" t="str">
            <v/>
          </cell>
          <cell r="C546" t="str">
            <v xml:space="preserve">Carga y bote material  </v>
          </cell>
        </row>
        <row r="547">
          <cell r="A547" t="str">
            <v>5655452.4Bote de material con camión (incluye carguío y esparcimiento en botadero) D =5.00 km</v>
          </cell>
          <cell r="B547" t="str">
            <v/>
          </cell>
          <cell r="C547" t="str">
            <v xml:space="preserve">Volumen Análisis </v>
          </cell>
          <cell r="D547">
            <v>1</v>
          </cell>
          <cell r="E547" t="str">
            <v>Viaje</v>
          </cell>
        </row>
        <row r="548">
          <cell r="A548" t="str">
            <v>5655452.4Bote de material con camión (incluye carguío y esparcimiento en botadero) D =5.00 km</v>
          </cell>
          <cell r="B548" t="str">
            <v/>
          </cell>
          <cell r="C548" t="str">
            <v>Materiales y Equipos</v>
          </cell>
        </row>
        <row r="549">
          <cell r="A549" t="str">
            <v>5655452.4Bote de material con camión (incluye carguío y esparcimiento en botadero) D =5.00 km</v>
          </cell>
          <cell r="B549" t="str">
            <v>ANA-101.08.EQ</v>
          </cell>
          <cell r="C549" t="str">
            <v>Carga con Excavadora CAT320D Cubo</v>
          </cell>
          <cell r="D549">
            <v>12.47</v>
          </cell>
          <cell r="E549" t="str">
            <v>M3E</v>
          </cell>
          <cell r="F549">
            <v>23.88</v>
          </cell>
          <cell r="G549">
            <v>4.29</v>
          </cell>
          <cell r="H549">
            <v>297.77999999999997</v>
          </cell>
          <cell r="I549">
            <v>53.5</v>
          </cell>
        </row>
        <row r="550">
          <cell r="A550" t="str">
            <v>5655452.4Bote de material con camión (incluye carguío y esparcimiento en botadero) D =5.00 km</v>
          </cell>
          <cell r="B550" t="str">
            <v>BOTE-MATE130</v>
          </cell>
          <cell r="C550" t="str">
            <v xml:space="preserve">Bote camiones volteo (arranque) </v>
          </cell>
          <cell r="D550">
            <v>12.47</v>
          </cell>
          <cell r="E550" t="str">
            <v>M3E</v>
          </cell>
          <cell r="F550">
            <v>31.967080445485767</v>
          </cell>
          <cell r="G550">
            <v>5.7540744801874375</v>
          </cell>
          <cell r="H550">
            <v>398.63</v>
          </cell>
          <cell r="I550">
            <v>71.75</v>
          </cell>
        </row>
        <row r="551">
          <cell r="A551" t="str">
            <v>5655452.4Bote de material con camión (incluye carguío y esparcimiento en botadero) D =5.00 km</v>
          </cell>
          <cell r="B551" t="str">
            <v>BOTE-MATE131</v>
          </cell>
          <cell r="C551" t="str">
            <v>Bote camiones volteo por Kms (Min 5kms)</v>
          </cell>
          <cell r="D551">
            <v>5</v>
          </cell>
          <cell r="E551" t="str">
            <v>M3xKM</v>
          </cell>
          <cell r="F551">
            <v>5.0035430262499458</v>
          </cell>
          <cell r="G551">
            <v>0.90063774472498981</v>
          </cell>
          <cell r="H551">
            <v>25.02</v>
          </cell>
          <cell r="I551">
            <v>4.5</v>
          </cell>
        </row>
        <row r="552">
          <cell r="A552" t="str">
            <v>5655452.4Bote de material con camión (incluye carguío y esparcimiento en botadero) D =5.00 km</v>
          </cell>
          <cell r="B552" t="str">
            <v/>
          </cell>
          <cell r="C552" t="str">
            <v>Total/UND</v>
          </cell>
          <cell r="H552">
            <v>721.43</v>
          </cell>
          <cell r="I552">
            <v>129.75</v>
          </cell>
          <cell r="J552">
            <v>851.18</v>
          </cell>
        </row>
        <row r="554">
          <cell r="B554">
            <v>3</v>
          </cell>
          <cell r="C554" t="str">
            <v>EXTRACCIÓN DE MATERIAL (DENTRO DEL DEPÓSITO)</v>
          </cell>
        </row>
        <row r="556">
          <cell r="A556" t="str">
            <v>3110013.1Extracción de material de base compacto a mano (53.46x0.60) m</v>
          </cell>
          <cell r="B556">
            <v>3.1</v>
          </cell>
          <cell r="C556" t="str">
            <v>Extracción de material de base compacto a mano (53.46x0.60) m</v>
          </cell>
          <cell r="D556">
            <v>1</v>
          </cell>
          <cell r="E556" t="str">
            <v>M3N</v>
          </cell>
          <cell r="H556">
            <v>156.39000000000001</v>
          </cell>
          <cell r="I556">
            <v>0</v>
          </cell>
          <cell r="J556">
            <v>156.39000000000001</v>
          </cell>
        </row>
        <row r="557">
          <cell r="A557" t="str">
            <v>3110013.1Extracción de material de base compacto a mano (53.46x0.60) m</v>
          </cell>
          <cell r="B557" t="str">
            <v/>
          </cell>
        </row>
        <row r="558">
          <cell r="A558" t="str">
            <v>3110013.1Extracción de material de base compacto a mano (53.46x0.60) m</v>
          </cell>
          <cell r="B558" t="str">
            <v/>
          </cell>
          <cell r="C558" t="str">
            <v>Volumen Análisis</v>
          </cell>
          <cell r="D558">
            <v>1</v>
          </cell>
          <cell r="E558" t="str">
            <v>M3N</v>
          </cell>
        </row>
        <row r="559">
          <cell r="A559" t="str">
            <v>3110013.1Extracción de material de base compacto a mano (53.46x0.60) m</v>
          </cell>
          <cell r="C559" t="str">
            <v xml:space="preserve">Mano de obra  </v>
          </cell>
        </row>
        <row r="560">
          <cell r="A560" t="str">
            <v>3110013.1Extracción de material de base compacto a mano (53.46x0.60) m</v>
          </cell>
          <cell r="B560" t="str">
            <v>OB-JOR.DIA102</v>
          </cell>
          <cell r="C560" t="str">
            <v>CAPATAZ</v>
          </cell>
          <cell r="D560">
            <v>9.852216748768472E-2</v>
          </cell>
          <cell r="E560" t="str">
            <v>DIA</v>
          </cell>
          <cell r="F560">
            <v>432.23523394179011</v>
          </cell>
          <cell r="G560">
            <v>0</v>
          </cell>
          <cell r="H560">
            <v>42.58</v>
          </cell>
          <cell r="I560">
            <v>0</v>
          </cell>
        </row>
        <row r="561">
          <cell r="A561" t="str">
            <v>3110013.1Extracción de material de base compacto a mano (53.46x0.60) m</v>
          </cell>
          <cell r="B561" t="str">
            <v>OB-JOR.DIA106</v>
          </cell>
          <cell r="C561" t="str">
            <v>Peón o Trabajador No Calificado (PE) (PICADOR)</v>
          </cell>
          <cell r="D561">
            <v>0.43478260869565222</v>
          </cell>
          <cell r="E561" t="str">
            <v>DIA</v>
          </cell>
          <cell r="F561">
            <v>226.96654913756149</v>
          </cell>
          <cell r="G561">
            <v>0</v>
          </cell>
          <cell r="H561">
            <v>98.68</v>
          </cell>
          <cell r="I561">
            <v>0</v>
          </cell>
        </row>
        <row r="562">
          <cell r="A562" t="str">
            <v>3110013.1Extracción de material de base compacto a mano (53.46x0.60) m</v>
          </cell>
          <cell r="B562" t="str">
            <v>OB-JOR.DIA106</v>
          </cell>
          <cell r="C562" t="str">
            <v>Peón o Trabajador No Calificado (PE) (PALERO)</v>
          </cell>
          <cell r="D562">
            <v>5.5555555555555552E-2</v>
          </cell>
          <cell r="E562" t="str">
            <v>DIA</v>
          </cell>
          <cell r="F562">
            <v>226.96654913756149</v>
          </cell>
          <cell r="G562">
            <v>0</v>
          </cell>
          <cell r="H562">
            <v>12.61</v>
          </cell>
          <cell r="I562">
            <v>0</v>
          </cell>
        </row>
        <row r="563">
          <cell r="A563" t="str">
            <v>3110013.1Extracción de material de base compacto a mano (53.46x0.60) m</v>
          </cell>
          <cell r="C563" t="str">
            <v>Equipos</v>
          </cell>
        </row>
        <row r="564">
          <cell r="A564" t="str">
            <v>3110013.1Extracción de material de base compacto a mano (53.46x0.60) m</v>
          </cell>
          <cell r="B564" t="str">
            <v>%5M.O</v>
          </cell>
          <cell r="C564" t="str">
            <v>Herramientas y material gastable</v>
          </cell>
          <cell r="D564">
            <v>5</v>
          </cell>
          <cell r="E564" t="str">
            <v>%</v>
          </cell>
          <cell r="F564">
            <v>153.87</v>
          </cell>
          <cell r="G564">
            <v>0</v>
          </cell>
          <cell r="H564">
            <v>2.52</v>
          </cell>
          <cell r="I564">
            <v>0</v>
          </cell>
        </row>
        <row r="565">
          <cell r="A565" t="str">
            <v>3110013.1Extracción de material de base compacto a mano (53.46x0.60) m</v>
          </cell>
          <cell r="B565" t="str">
            <v/>
          </cell>
          <cell r="C565" t="str">
            <v>Total/UND</v>
          </cell>
          <cell r="H565">
            <v>156.39000000000001</v>
          </cell>
          <cell r="I565">
            <v>0</v>
          </cell>
          <cell r="J565">
            <v>156.39000000000001</v>
          </cell>
        </row>
        <row r="567">
          <cell r="A567" t="str">
            <v xml:space="preserve">6298863.2Bote de material (incluye carguío y esparcimiento en botadero) (D= 5 km) </v>
          </cell>
          <cell r="B567">
            <v>3.2</v>
          </cell>
          <cell r="C567" t="str">
            <v xml:space="preserve">Bote de material (incluye carguío y esparcimiento en botadero) (D= 5 km) </v>
          </cell>
          <cell r="D567">
            <v>1</v>
          </cell>
          <cell r="E567" t="str">
            <v>M3E</v>
          </cell>
          <cell r="H567">
            <v>622.03</v>
          </cell>
          <cell r="I567">
            <v>111.87</v>
          </cell>
          <cell r="J567">
            <v>733.9</v>
          </cell>
        </row>
        <row r="568">
          <cell r="A568" t="str">
            <v xml:space="preserve">6298863.2Bote de material (incluye carguío y esparcimiento en botadero) (D= 5 km) </v>
          </cell>
          <cell r="B568" t="str">
            <v/>
          </cell>
          <cell r="C568" t="str">
            <v xml:space="preserve">Carga y bote material  </v>
          </cell>
        </row>
        <row r="569">
          <cell r="A569" t="str">
            <v xml:space="preserve">6298863.2Bote de material (incluye carguío y esparcimiento en botadero) (D= 5 km) </v>
          </cell>
          <cell r="B569" t="str">
            <v/>
          </cell>
          <cell r="C569" t="str">
            <v xml:space="preserve">Volumen Análisis </v>
          </cell>
          <cell r="D569">
            <v>1</v>
          </cell>
          <cell r="E569" t="str">
            <v>M3E</v>
          </cell>
        </row>
        <row r="570">
          <cell r="A570" t="str">
            <v xml:space="preserve">6298863.2Bote de material (incluye carguío y esparcimiento en botadero) (D= 5 km) </v>
          </cell>
          <cell r="B570" t="str">
            <v/>
          </cell>
          <cell r="C570" t="str">
            <v>Materiales y Equipos</v>
          </cell>
        </row>
        <row r="571">
          <cell r="A571" t="str">
            <v xml:space="preserve">6298863.2Bote de material (incluye carguío y esparcimiento en botadero) (D= 5 km) </v>
          </cell>
          <cell r="B571" t="str">
            <v>ANA-101.08.EQ</v>
          </cell>
          <cell r="C571" t="str">
            <v>Carga con Excavadora CAT320D Cubo</v>
          </cell>
          <cell r="D571">
            <v>10.69</v>
          </cell>
          <cell r="E571" t="str">
            <v>M3E</v>
          </cell>
          <cell r="F571">
            <v>23.88</v>
          </cell>
          <cell r="G571">
            <v>4.29</v>
          </cell>
          <cell r="H571">
            <v>255.28</v>
          </cell>
          <cell r="I571">
            <v>45.86</v>
          </cell>
        </row>
        <row r="572">
          <cell r="A572" t="str">
            <v xml:space="preserve">6298863.2Bote de material (incluye carguío y esparcimiento en botadero) (D= 5 km) </v>
          </cell>
          <cell r="B572" t="str">
            <v>BOTE-MATE130</v>
          </cell>
          <cell r="C572" t="str">
            <v xml:space="preserve">Bote camiones volteo (arranque) </v>
          </cell>
          <cell r="D572">
            <v>10.69</v>
          </cell>
          <cell r="E572" t="str">
            <v>M3E</v>
          </cell>
          <cell r="F572">
            <v>31.967080445485767</v>
          </cell>
          <cell r="G572">
            <v>5.7540744801874375</v>
          </cell>
          <cell r="H572">
            <v>341.73</v>
          </cell>
          <cell r="I572">
            <v>61.51</v>
          </cell>
        </row>
        <row r="573">
          <cell r="A573" t="str">
            <v xml:space="preserve">6298863.2Bote de material (incluye carguío y esparcimiento en botadero) (D= 5 km) </v>
          </cell>
          <cell r="B573" t="str">
            <v>BOTE-MATE131</v>
          </cell>
          <cell r="C573" t="str">
            <v>Bote camiones volteo por Kms (Min 5kms)</v>
          </cell>
          <cell r="D573">
            <v>5</v>
          </cell>
          <cell r="E573" t="str">
            <v>M3xKM</v>
          </cell>
          <cell r="F573">
            <v>5.0035430262499458</v>
          </cell>
          <cell r="G573">
            <v>0.90063774472498981</v>
          </cell>
          <cell r="H573">
            <v>25.02</v>
          </cell>
          <cell r="I573">
            <v>4.5</v>
          </cell>
        </row>
        <row r="574">
          <cell r="A574" t="str">
            <v xml:space="preserve">6298863.2Bote de material (incluye carguío y esparcimiento en botadero) (D= 5 km) </v>
          </cell>
          <cell r="B574" t="str">
            <v/>
          </cell>
          <cell r="C574" t="str">
            <v>Total/UND</v>
          </cell>
          <cell r="H574">
            <v>622.03</v>
          </cell>
          <cell r="I574">
            <v>111.87</v>
          </cell>
          <cell r="J574">
            <v>733.9</v>
          </cell>
        </row>
        <row r="576">
          <cell r="B576">
            <v>4</v>
          </cell>
          <cell r="C576" t="str">
            <v xml:space="preserve">SUMINISTRO  MATERIAL DE REPOSICIÓN </v>
          </cell>
        </row>
        <row r="578">
          <cell r="A578" t="str">
            <v>1484194.1Suministro y colocación arena lavada e=0.15M+20% esponjamiento (53.46X0.15)</v>
          </cell>
          <cell r="B578">
            <v>4.0999999999999996</v>
          </cell>
          <cell r="C578" t="str">
            <v>Suministro y colocación arena lavada e=0.15M+20% esponjamiento (53.46X0.15)</v>
          </cell>
          <cell r="D578">
            <v>1</v>
          </cell>
          <cell r="E578" t="str">
            <v>M3</v>
          </cell>
          <cell r="H578">
            <v>408.43</v>
          </cell>
          <cell r="I578">
            <v>66.05</v>
          </cell>
          <cell r="J578">
            <v>474.48</v>
          </cell>
        </row>
        <row r="579">
          <cell r="A579" t="str">
            <v>1484194.1Suministro y colocación arena lavada e=0.15M+20% esponjamiento (53.46X0.15)</v>
          </cell>
          <cell r="C579" t="str">
            <v>Suministro y colocación arena lavada e=0.15M+20% esponjamiento (53.46X0.15)</v>
          </cell>
        </row>
        <row r="580">
          <cell r="A580" t="str">
            <v>1484194.1Suministro y colocación arena lavada e=0.15M+20% esponjamiento (53.46X0.15)</v>
          </cell>
          <cell r="C580" t="str">
            <v>Volumen Análisis</v>
          </cell>
          <cell r="D580">
            <v>1</v>
          </cell>
          <cell r="E580" t="str">
            <v>M3</v>
          </cell>
        </row>
        <row r="581">
          <cell r="A581" t="str">
            <v>1484194.1Suministro y colocación arena lavada e=0.15M+20% esponjamiento (53.46X0.15)</v>
          </cell>
          <cell r="C581" t="str">
            <v>Materiales y Equipos</v>
          </cell>
        </row>
        <row r="582">
          <cell r="A582" t="str">
            <v>1484194.1Suministro y colocación arena lavada e=0.15M+20% esponjamiento (53.46X0.15)</v>
          </cell>
          <cell r="B582" t="str">
            <v>P-CODI.190</v>
          </cell>
          <cell r="C582" t="str">
            <v>arena gruesa ITABO LAVADA (de PLANTA)</v>
          </cell>
          <cell r="D582">
            <v>1</v>
          </cell>
          <cell r="E582" t="str">
            <v>m3</v>
          </cell>
          <cell r="F582">
            <v>366.92648859166269</v>
          </cell>
          <cell r="G582">
            <v>66.046767946499244</v>
          </cell>
          <cell r="H582">
            <v>366.93</v>
          </cell>
          <cell r="I582">
            <v>66.05</v>
          </cell>
        </row>
        <row r="583">
          <cell r="A583" t="str">
            <v>1484194.1Suministro y colocación arena lavada e=0.15M+20% esponjamiento (53.46X0.15)</v>
          </cell>
          <cell r="C583" t="str">
            <v>Mano de Obra</v>
          </cell>
        </row>
        <row r="584">
          <cell r="A584" t="str">
            <v>1484194.1Suministro y colocación arena lavada e=0.15M+20% esponjamiento (53.46X0.15)</v>
          </cell>
          <cell r="B584" t="str">
            <v>OB-JOR.DIA106</v>
          </cell>
          <cell r="C584" t="str">
            <v>Peón o Trabajador No Calificado (PE)</v>
          </cell>
          <cell r="D584">
            <v>0.08</v>
          </cell>
          <cell r="E584" t="str">
            <v>DIA</v>
          </cell>
          <cell r="F584">
            <v>226.96654913756149</v>
          </cell>
          <cell r="G584">
            <v>0</v>
          </cell>
          <cell r="H584">
            <v>18.16</v>
          </cell>
          <cell r="I584">
            <v>0</v>
          </cell>
        </row>
        <row r="585">
          <cell r="A585" t="str">
            <v>1484194.1Suministro y colocación arena lavada e=0.15M+20% esponjamiento (53.46X0.15)</v>
          </cell>
          <cell r="B585" t="str">
            <v>OB-JOR.DIA104</v>
          </cell>
          <cell r="C585" t="str">
            <v>Ayudante (AY)</v>
          </cell>
          <cell r="D585">
            <v>0.08</v>
          </cell>
          <cell r="E585" t="str">
            <v>DIA</v>
          </cell>
          <cell r="F585">
            <v>291.71573159258662</v>
          </cell>
          <cell r="G585">
            <v>0</v>
          </cell>
          <cell r="H585">
            <v>23.34</v>
          </cell>
          <cell r="I585">
            <v>0</v>
          </cell>
        </row>
        <row r="586">
          <cell r="A586" t="str">
            <v>1484194.1Suministro y colocación arena lavada e=0.15M+20% esponjamiento (53.46X0.15)</v>
          </cell>
          <cell r="C586" t="str">
            <v>Total/UND</v>
          </cell>
          <cell r="H586">
            <v>408.43</v>
          </cell>
          <cell r="I586">
            <v>66.05</v>
          </cell>
          <cell r="J586">
            <v>474.48</v>
          </cell>
        </row>
        <row r="588">
          <cell r="A588" t="str">
            <v>5505434.2Suministro material de base (caliche) e=0.40M + 20% esponjamiento (53.46X0.20)</v>
          </cell>
          <cell r="B588">
            <v>4.2</v>
          </cell>
          <cell r="C588" t="str">
            <v>Suministro material de base (caliche) e=0.40M + 20% esponjamiento (53.46X0.20)</v>
          </cell>
          <cell r="D588">
            <v>1</v>
          </cell>
          <cell r="E588" t="str">
            <v>M3N</v>
          </cell>
          <cell r="H588">
            <v>904.92000000000007</v>
          </cell>
          <cell r="I588">
            <v>162.6</v>
          </cell>
          <cell r="J588">
            <v>1067.52</v>
          </cell>
        </row>
        <row r="589">
          <cell r="A589" t="str">
            <v>5505434.2Suministro material de base (caliche) e=0.40M + 20% esponjamiento (53.46X0.20)</v>
          </cell>
          <cell r="B589" t="str">
            <v/>
          </cell>
          <cell r="C589" t="str">
            <v xml:space="preserve">Relleno, nivelado </v>
          </cell>
          <cell r="J589">
            <v>1278.0733666666665</v>
          </cell>
        </row>
        <row r="590">
          <cell r="A590" t="str">
            <v>5505434.2Suministro material de base (caliche) e=0.40M + 20% esponjamiento (53.46X0.20)</v>
          </cell>
          <cell r="B590" t="str">
            <v/>
          </cell>
          <cell r="C590" t="str">
            <v xml:space="preserve">Volumen Análisis </v>
          </cell>
          <cell r="D590">
            <v>38.49</v>
          </cell>
          <cell r="E590" t="str">
            <v>M3N</v>
          </cell>
        </row>
        <row r="591">
          <cell r="A591" t="str">
            <v>5505434.2Suministro material de base (caliche) e=0.40M + 20% esponjamiento (53.46X0.20)</v>
          </cell>
          <cell r="B591" t="str">
            <v/>
          </cell>
          <cell r="C591" t="str">
            <v>Rendimientos</v>
          </cell>
        </row>
        <row r="592">
          <cell r="A592" t="str">
            <v>5505434.2Suministro material de base (caliche) e=0.40M + 20% esponjamiento (53.46X0.20)</v>
          </cell>
          <cell r="B592" t="str">
            <v/>
          </cell>
          <cell r="C592" t="str">
            <v>Regado y nivelado con Motonivelador CAT12H</v>
          </cell>
          <cell r="D592">
            <v>90</v>
          </cell>
          <cell r="E592" t="str">
            <v>M3E/HR</v>
          </cell>
        </row>
        <row r="593">
          <cell r="A593" t="str">
            <v>5505434.2Suministro material de base (caliche) e=0.40M + 20% esponjamiento (53.46X0.20)</v>
          </cell>
          <cell r="B593" t="str">
            <v/>
          </cell>
          <cell r="C593" t="str">
            <v>Terminación de superficie Motonivelador CAT12H</v>
          </cell>
          <cell r="D593">
            <v>180</v>
          </cell>
          <cell r="E593" t="str">
            <v>M3E/HR</v>
          </cell>
        </row>
        <row r="594">
          <cell r="A594" t="str">
            <v>5505434.2Suministro material de base (caliche) e=0.40M + 20% esponjamiento (53.46X0.20)</v>
          </cell>
          <cell r="B594" t="str">
            <v/>
          </cell>
          <cell r="C594" t="str">
            <v>Coeficiente de Esponjamiento</v>
          </cell>
          <cell r="D594">
            <v>1.3</v>
          </cell>
        </row>
        <row r="595">
          <cell r="A595" t="str">
            <v>5505434.2Suministro material de base (caliche) e=0.40M + 20% esponjamiento (53.46X0.20)</v>
          </cell>
          <cell r="B595" t="str">
            <v/>
          </cell>
          <cell r="C595" t="str">
            <v>Materiales y Equipos</v>
          </cell>
        </row>
        <row r="596">
          <cell r="A596" t="str">
            <v>5505434.2Suministro material de base (caliche) e=0.40M + 20% esponjamiento (53.46X0.20)</v>
          </cell>
          <cell r="B596" t="str">
            <v>P-AGRE117</v>
          </cell>
          <cell r="C596" t="str">
            <v>Suministro de material relleno</v>
          </cell>
          <cell r="D596">
            <v>1.3000779423226811</v>
          </cell>
          <cell r="E596" t="str">
            <v>M3</v>
          </cell>
          <cell r="F596">
            <v>113.96959115347099</v>
          </cell>
          <cell r="G596">
            <v>20.514526407624771</v>
          </cell>
          <cell r="H596">
            <v>148.16999999999999</v>
          </cell>
          <cell r="I596">
            <v>26.67</v>
          </cell>
        </row>
        <row r="597">
          <cell r="A597" t="str">
            <v>5505434.2Suministro material de base (caliche) e=0.40M + 20% esponjamiento (53.46X0.20)</v>
          </cell>
          <cell r="B597" t="str">
            <v>BOTE-MATE131</v>
          </cell>
          <cell r="C597" t="str">
            <v>Transporte Material relleno (Mina 25kms)</v>
          </cell>
          <cell r="D597">
            <v>32.501948558067028</v>
          </cell>
          <cell r="E597" t="str">
            <v>M3xKM</v>
          </cell>
          <cell r="F597">
            <v>5.0035430262499458</v>
          </cell>
          <cell r="G597">
            <v>0.90063774472498981</v>
          </cell>
          <cell r="H597">
            <v>162.62</v>
          </cell>
          <cell r="I597">
            <v>29.27</v>
          </cell>
        </row>
        <row r="598">
          <cell r="A598" t="str">
            <v>5505434.2Suministro material de base (caliche) e=0.40M + 20% esponjamiento (53.46X0.20)</v>
          </cell>
          <cell r="B598" t="str">
            <v>ANA-100.1.EQ</v>
          </cell>
          <cell r="C598" t="str">
            <v>Regado y nivelado con Motonivelador CAT12H</v>
          </cell>
          <cell r="D598">
            <v>1.4549233567160303E-2</v>
          </cell>
          <cell r="E598" t="str">
            <v>HR</v>
          </cell>
          <cell r="F598">
            <v>1637.3600000000001</v>
          </cell>
          <cell r="G598">
            <v>294.73</v>
          </cell>
          <cell r="H598">
            <v>23.82</v>
          </cell>
          <cell r="I598">
            <v>4.29</v>
          </cell>
        </row>
        <row r="599">
          <cell r="A599" t="str">
            <v>5505434.2Suministro material de base (caliche) e=0.40M + 20% esponjamiento (53.46X0.20)</v>
          </cell>
          <cell r="B599" t="str">
            <v>ANA-100.1.EQ</v>
          </cell>
          <cell r="C599" t="str">
            <v>Terminación de superficie Motonivelador CAT12H</v>
          </cell>
          <cell r="D599">
            <v>7.2746167835801515E-3</v>
          </cell>
          <cell r="E599" t="str">
            <v>HR</v>
          </cell>
          <cell r="F599">
            <v>1637.3600000000001</v>
          </cell>
          <cell r="G599">
            <v>294.73</v>
          </cell>
          <cell r="H599">
            <v>11.91</v>
          </cell>
          <cell r="I599">
            <v>2.14</v>
          </cell>
        </row>
        <row r="600">
          <cell r="A600" t="str">
            <v>5505434.2Suministro material de base (caliche) e=0.40M + 20% esponjamiento (53.46X0.20)</v>
          </cell>
          <cell r="B600" t="str">
            <v>TRA-EQ.PE284</v>
          </cell>
          <cell r="C600" t="str">
            <v>Tranporte Ida y Vuelta interno Motoniveladora</v>
          </cell>
          <cell r="D600">
            <v>5.1961548454143934E-2</v>
          </cell>
          <cell r="E600" t="str">
            <v>UND</v>
          </cell>
          <cell r="F600">
            <v>3335.6953508332972</v>
          </cell>
          <cell r="G600">
            <v>600.4251631499933</v>
          </cell>
          <cell r="H600">
            <v>173.33</v>
          </cell>
          <cell r="I600">
            <v>31.2</v>
          </cell>
        </row>
        <row r="601">
          <cell r="A601" t="str">
            <v>5505434.2Suministro material de base (caliche) e=0.40M + 20% esponjamiento (53.46X0.20)</v>
          </cell>
          <cell r="B601" t="str">
            <v/>
          </cell>
          <cell r="C601" t="str">
            <v>Mano de Obra</v>
          </cell>
        </row>
        <row r="602">
          <cell r="A602" t="str">
            <v>5505434.2Suministro material de base (caliche) e=0.40M + 20% esponjamiento (53.46X0.20)</v>
          </cell>
          <cell r="B602" t="str">
            <v>TC-TOPO262</v>
          </cell>
          <cell r="C602" t="str">
            <v>Brigada Topográfica</v>
          </cell>
          <cell r="D602">
            <v>7.7942322681215898E-2</v>
          </cell>
          <cell r="E602" t="str">
            <v>DIA</v>
          </cell>
          <cell r="F602">
            <v>4920.1506424791141</v>
          </cell>
          <cell r="G602">
            <v>885.62711564623987</v>
          </cell>
          <cell r="H602">
            <v>383.49</v>
          </cell>
          <cell r="I602">
            <v>69.03</v>
          </cell>
        </row>
        <row r="603">
          <cell r="A603" t="str">
            <v>5505434.2Suministro material de base (caliche) e=0.40M + 20% esponjamiento (53.46X0.20)</v>
          </cell>
          <cell r="B603" t="str">
            <v>OB-JOR.DIA104</v>
          </cell>
          <cell r="C603" t="str">
            <v>Boleros - Ayudantes</v>
          </cell>
          <cell r="D603">
            <v>3.3333333333333335E-3</v>
          </cell>
          <cell r="E603" t="str">
            <v>DIA</v>
          </cell>
          <cell r="F603">
            <v>291.71573159258662</v>
          </cell>
          <cell r="G603">
            <v>0</v>
          </cell>
          <cell r="H603">
            <v>0.97</v>
          </cell>
          <cell r="I603">
            <v>0</v>
          </cell>
        </row>
        <row r="604">
          <cell r="A604" t="str">
            <v>5505434.2Suministro material de base (caliche) e=0.40M + 20% esponjamiento (53.46X0.20)</v>
          </cell>
          <cell r="B604" t="str">
            <v>%15M.O</v>
          </cell>
          <cell r="C604" t="str">
            <v>Beneficios contratista Movimientos de Tierra</v>
          </cell>
          <cell r="D604">
            <v>15</v>
          </cell>
          <cell r="E604" t="str">
            <v>%</v>
          </cell>
          <cell r="F604">
            <v>12.41394</v>
          </cell>
          <cell r="G604">
            <v>0</v>
          </cell>
          <cell r="H604">
            <v>0.61</v>
          </cell>
          <cell r="I604">
            <v>0</v>
          </cell>
        </row>
        <row r="605">
          <cell r="A605" t="str">
            <v>5505434.2Suministro material de base (caliche) e=0.40M + 20% esponjamiento (53.46X0.20)</v>
          </cell>
          <cell r="B605" t="str">
            <v/>
          </cell>
          <cell r="C605" t="str">
            <v>Total/UND</v>
          </cell>
          <cell r="H605">
            <v>904.92000000000007</v>
          </cell>
          <cell r="I605">
            <v>162.6</v>
          </cell>
          <cell r="J605">
            <v>1067.52</v>
          </cell>
        </row>
        <row r="607">
          <cell r="A607" t="str">
            <v xml:space="preserve">7116854.3Suministro y colocación de hormigón F'c=210kg/cm² </v>
          </cell>
          <cell r="B607">
            <v>4.3</v>
          </cell>
          <cell r="C607" t="str">
            <v xml:space="preserve">Suministro y colocación de hormigón F'c=210kg/cm² </v>
          </cell>
          <cell r="D607">
            <v>1</v>
          </cell>
          <cell r="E607" t="str">
            <v>M3</v>
          </cell>
          <cell r="H607">
            <v>1871.04</v>
          </cell>
          <cell r="I607">
            <v>286.66000000000003</v>
          </cell>
          <cell r="J607">
            <v>2157.6999999999998</v>
          </cell>
        </row>
        <row r="608">
          <cell r="A608" t="str">
            <v xml:space="preserve">7116854.3Suministro y colocación de hormigón F'c=210kg/cm² </v>
          </cell>
          <cell r="B608" t="str">
            <v/>
          </cell>
          <cell r="C608" t="str">
            <v>Hormigón simple 210Kg/cm2 Tabla Cemex</v>
          </cell>
        </row>
        <row r="609">
          <cell r="A609" t="str">
            <v xml:space="preserve">7116854.3Suministro y colocación de hormigón F'c=210kg/cm² </v>
          </cell>
          <cell r="B609" t="str">
            <v/>
          </cell>
          <cell r="C609" t="str">
            <v>Volumen Análisis</v>
          </cell>
          <cell r="D609">
            <v>1</v>
          </cell>
          <cell r="E609" t="str">
            <v>M3</v>
          </cell>
        </row>
        <row r="610">
          <cell r="A610" t="str">
            <v xml:space="preserve">7116854.3Suministro y colocación de hormigón F'c=210kg/cm² </v>
          </cell>
          <cell r="B610" t="str">
            <v/>
          </cell>
          <cell r="C610" t="str">
            <v>Materiales y Equipos</v>
          </cell>
        </row>
        <row r="611">
          <cell r="A611" t="str">
            <v xml:space="preserve">7116854.3Suministro y colocación de hormigón F'c=210kg/cm² </v>
          </cell>
          <cell r="B611" t="str">
            <v>P-CEME103</v>
          </cell>
          <cell r="C611" t="str">
            <v>Cemento Gris</v>
          </cell>
          <cell r="D611">
            <v>10</v>
          </cell>
          <cell r="E611" t="str">
            <v>FDA</v>
          </cell>
          <cell r="F611">
            <v>113.96959115347099</v>
          </cell>
          <cell r="G611">
            <v>20.514526407624771</v>
          </cell>
          <cell r="H611">
            <v>1139.7</v>
          </cell>
          <cell r="I611">
            <v>205.15</v>
          </cell>
        </row>
        <row r="612">
          <cell r="A612" t="str">
            <v xml:space="preserve">7116854.3Suministro y colocación de hormigón F'c=210kg/cm² </v>
          </cell>
          <cell r="B612" t="str">
            <v>P-AGRE111</v>
          </cell>
          <cell r="C612" t="str">
            <v>Arena Itabo gruesa lavada</v>
          </cell>
          <cell r="D612">
            <v>0.55000000000000004</v>
          </cell>
          <cell r="E612" t="str">
            <v>M3</v>
          </cell>
          <cell r="F612">
            <v>389.16445759721802</v>
          </cell>
          <cell r="G612">
            <v>70.049602367499233</v>
          </cell>
          <cell r="H612">
            <v>214.04</v>
          </cell>
          <cell r="I612">
            <v>38.53</v>
          </cell>
        </row>
        <row r="613">
          <cell r="A613" t="str">
            <v xml:space="preserve">7116854.3Suministro y colocación de hormigón F'c=210kg/cm² </v>
          </cell>
          <cell r="B613" t="str">
            <v>P-AGRE115</v>
          </cell>
          <cell r="C613" t="str">
            <v>Grava 3/4"</v>
          </cell>
          <cell r="D613">
            <v>0.51</v>
          </cell>
          <cell r="E613" t="str">
            <v>M3</v>
          </cell>
          <cell r="F613">
            <v>298.82270851214952</v>
          </cell>
          <cell r="G613">
            <v>53.788087532186921</v>
          </cell>
          <cell r="H613">
            <v>152.4</v>
          </cell>
          <cell r="I613">
            <v>27.43</v>
          </cell>
        </row>
        <row r="614">
          <cell r="A614" t="str">
            <v xml:space="preserve">7116854.3Suministro y colocación de hormigón F'c=210kg/cm² </v>
          </cell>
          <cell r="B614" t="str">
            <v>P-AGRE124</v>
          </cell>
          <cell r="C614" t="str">
            <v>Agua</v>
          </cell>
          <cell r="D614">
            <v>60</v>
          </cell>
          <cell r="E614" t="str">
            <v>GL</v>
          </cell>
          <cell r="F614">
            <v>0.41001255353992611</v>
          </cell>
          <cell r="G614">
            <v>7.3802259637186673E-2</v>
          </cell>
          <cell r="H614">
            <v>24.6</v>
          </cell>
          <cell r="I614">
            <v>4.43</v>
          </cell>
        </row>
        <row r="615">
          <cell r="A615" t="str">
            <v xml:space="preserve">7116854.3Suministro y colocación de hormigón F'c=210kg/cm² </v>
          </cell>
          <cell r="B615" t="str">
            <v>ANA-101.01.LIGA</v>
          </cell>
          <cell r="C615" t="str">
            <v>Ligado y vaciado a mano</v>
          </cell>
          <cell r="D615">
            <v>1</v>
          </cell>
          <cell r="E615" t="str">
            <v>M3</v>
          </cell>
          <cell r="F615">
            <v>340.3</v>
          </cell>
          <cell r="G615">
            <v>11.12</v>
          </cell>
          <cell r="H615">
            <v>340.3</v>
          </cell>
          <cell r="I615">
            <v>11.12</v>
          </cell>
        </row>
        <row r="616">
          <cell r="A616" t="str">
            <v xml:space="preserve">7116854.3Suministro y colocación de hormigón F'c=210kg/cm² </v>
          </cell>
          <cell r="B616" t="str">
            <v/>
          </cell>
          <cell r="C616" t="str">
            <v>Total/UND</v>
          </cell>
          <cell r="H616">
            <v>1871.04</v>
          </cell>
          <cell r="I616">
            <v>286.66000000000003</v>
          </cell>
          <cell r="J616">
            <v>2157.6999999999998</v>
          </cell>
        </row>
        <row r="618">
          <cell r="A618" t="str">
            <v>2799344.4Compactación al 95% del Proctor modificado con compactador mecánico en capas de 0.20m</v>
          </cell>
          <cell r="B618">
            <v>4.4000000000000004</v>
          </cell>
          <cell r="C618" t="str">
            <v>Compactación al 95% del Proctor modificado con compactador mecánico en capas de 0.20m</v>
          </cell>
          <cell r="D618">
            <v>1</v>
          </cell>
          <cell r="E618" t="str">
            <v>M3C</v>
          </cell>
          <cell r="H618">
            <v>65.92</v>
          </cell>
          <cell r="I618">
            <v>8.18</v>
          </cell>
          <cell r="J618">
            <v>74.099999999999994</v>
          </cell>
        </row>
        <row r="619">
          <cell r="A619" t="str">
            <v>2799344.4Compactación al 95% del Proctor modificado con compactador mecánico en capas de 0.20m</v>
          </cell>
          <cell r="B619" t="str">
            <v/>
          </cell>
        </row>
        <row r="620">
          <cell r="A620" t="str">
            <v>2799344.4Compactación al 95% del Proctor modificado con compactador mecánico en capas de 0.20m</v>
          </cell>
          <cell r="B620" t="str">
            <v/>
          </cell>
          <cell r="C620" t="str">
            <v>Volumen Análisis</v>
          </cell>
          <cell r="D620">
            <v>1</v>
          </cell>
          <cell r="E620" t="str">
            <v>M3C</v>
          </cell>
        </row>
        <row r="621">
          <cell r="A621" t="str">
            <v>2799344.4Compactación al 95% del Proctor modificado con compactador mecánico en capas de 0.20m</v>
          </cell>
          <cell r="B621" t="str">
            <v/>
          </cell>
          <cell r="C621" t="str">
            <v>Materiales y Equipos</v>
          </cell>
        </row>
        <row r="622">
          <cell r="A622" t="str">
            <v>2799344.4Compactación al 95% del Proctor modificado con compactador mecánico en capas de 0.20m</v>
          </cell>
          <cell r="B622" t="str">
            <v>ALQ-EQ.PE279</v>
          </cell>
          <cell r="C622" t="str">
            <v>Alquiler compactador mecánico + transporte</v>
          </cell>
          <cell r="D622">
            <v>0.375</v>
          </cell>
          <cell r="E622" t="str">
            <v>hr</v>
          </cell>
          <cell r="F622">
            <v>104.65357222578773</v>
          </cell>
          <cell r="G622">
            <v>18.837643000641776</v>
          </cell>
          <cell r="H622">
            <v>39.25</v>
          </cell>
          <cell r="I622">
            <v>7.06</v>
          </cell>
        </row>
        <row r="623">
          <cell r="A623" t="str">
            <v>2799344.4Compactación al 95% del Proctor modificado con compactador mecánico en capas de 0.20m</v>
          </cell>
          <cell r="B623" t="str">
            <v>P-AGRE124</v>
          </cell>
          <cell r="C623" t="str">
            <v>Agua</v>
          </cell>
          <cell r="D623">
            <v>15.22</v>
          </cell>
          <cell r="E623" t="str">
            <v>GL</v>
          </cell>
          <cell r="F623">
            <v>0.41001255353992611</v>
          </cell>
          <cell r="G623">
            <v>7.3802259637186673E-2</v>
          </cell>
          <cell r="H623">
            <v>6.24</v>
          </cell>
          <cell r="I623">
            <v>1.1200000000000001</v>
          </cell>
        </row>
        <row r="624">
          <cell r="A624" t="str">
            <v>2799344.4Compactación al 95% del Proctor modificado con compactador mecánico en capas de 0.20m</v>
          </cell>
          <cell r="C624" t="str">
            <v xml:space="preserve">Mano de obra  </v>
          </cell>
        </row>
        <row r="625">
          <cell r="A625" t="str">
            <v>2799344.4Compactación al 95% del Proctor modificado con compactador mecánico en capas de 0.20m</v>
          </cell>
          <cell r="B625" t="str">
            <v>OB-JOR.DIA106</v>
          </cell>
          <cell r="C625" t="str">
            <v>Regar, mojar y apis. (1 TC = 15.45 m3 / día)</v>
          </cell>
          <cell r="D625">
            <v>0.09</v>
          </cell>
          <cell r="E625" t="str">
            <v>DIA</v>
          </cell>
          <cell r="F625">
            <v>226.96654913756149</v>
          </cell>
          <cell r="G625">
            <v>0</v>
          </cell>
          <cell r="H625">
            <v>20.43</v>
          </cell>
          <cell r="I625">
            <v>0</v>
          </cell>
        </row>
        <row r="626">
          <cell r="A626" t="str">
            <v>2799344.4Compactación al 95% del Proctor modificado con compactador mecánico en capas de 0.20m</v>
          </cell>
          <cell r="B626" t="str">
            <v/>
          </cell>
          <cell r="C626" t="str">
            <v>Total/UND</v>
          </cell>
          <cell r="H626">
            <v>65.92</v>
          </cell>
          <cell r="I626">
            <v>8.18</v>
          </cell>
          <cell r="J626">
            <v>74.099999999999994</v>
          </cell>
        </row>
        <row r="628">
          <cell r="B628">
            <v>5</v>
          </cell>
          <cell r="C628" t="str">
            <v>REPARACIONES EN ESTRUCTURA INTERIOR DEL DEPÒSITO</v>
          </cell>
        </row>
        <row r="630">
          <cell r="A630" t="str">
            <v>4251705.1Sustitución: suministro e instalación tolas en fondo esp.=3/8" en plancha 4'x8'</v>
          </cell>
          <cell r="B630">
            <v>5.0999999999999996</v>
          </cell>
          <cell r="C630" t="str">
            <v>Sustitución: suministro e instalación tolas en fondo esp.=3/8" en plancha 4'x8'</v>
          </cell>
          <cell r="D630">
            <v>1</v>
          </cell>
          <cell r="E630" t="str">
            <v>LBS</v>
          </cell>
          <cell r="H630">
            <v>94.19</v>
          </cell>
          <cell r="I630">
            <v>0.37</v>
          </cell>
          <cell r="J630">
            <v>94.56</v>
          </cell>
        </row>
        <row r="631">
          <cell r="A631" t="str">
            <v>4251705.1Sustitución: suministro e instalación tolas en fondo esp.=3/8" en plancha 4'x8'</v>
          </cell>
          <cell r="C631" t="str">
            <v>Tolas de Fondo</v>
          </cell>
        </row>
        <row r="632">
          <cell r="A632" t="str">
            <v>4251705.1Sustitución: suministro e instalación tolas en fondo esp.=3/8" en plancha 4'x8'</v>
          </cell>
          <cell r="C632" t="str">
            <v>Volumen Análisis</v>
          </cell>
          <cell r="D632">
            <v>1</v>
          </cell>
          <cell r="E632" t="str">
            <v>LBS</v>
          </cell>
        </row>
        <row r="633">
          <cell r="A633" t="str">
            <v>4251705.1Sustitución: suministro e instalación tolas en fondo esp.=3/8" en plancha 4'x8'</v>
          </cell>
          <cell r="C633" t="str">
            <v>Materiales y Equipos</v>
          </cell>
        </row>
        <row r="634">
          <cell r="A634" t="str">
            <v>4251705.1Sustitución: suministro e instalación tolas en fondo esp.=3/8" en plancha 4'x8'</v>
          </cell>
          <cell r="B634" t="str">
            <v>P-OTRO1538</v>
          </cell>
          <cell r="C634" t="str">
            <v>Tolas, esp.=3/8" en plancha 4'x8'</v>
          </cell>
          <cell r="D634">
            <v>1</v>
          </cell>
          <cell r="E634" t="str">
            <v>LBS</v>
          </cell>
          <cell r="F634">
            <v>2.0593220338983054</v>
          </cell>
          <cell r="G634">
            <v>0.37067796610169479</v>
          </cell>
          <cell r="H634">
            <v>2.06</v>
          </cell>
          <cell r="I634">
            <v>0.37</v>
          </cell>
        </row>
        <row r="635">
          <cell r="A635" t="str">
            <v>4251705.1Sustitución: suministro e instalación tolas en fondo esp.=3/8" en plancha 4'x8'</v>
          </cell>
          <cell r="C635" t="str">
            <v>Mano de Obra</v>
          </cell>
        </row>
        <row r="636">
          <cell r="A636" t="str">
            <v>4251705.1Sustitución: suministro e instalación tolas en fondo esp.=3/8" en plancha 4'x8'</v>
          </cell>
          <cell r="B636" t="str">
            <v>OB-JOR.DIA101</v>
          </cell>
          <cell r="C636" t="str">
            <v>Trabajador de 1ra Categoría (T1)</v>
          </cell>
          <cell r="D636">
            <v>0.16</v>
          </cell>
          <cell r="E636" t="str">
            <v>DIA</v>
          </cell>
          <cell r="F636">
            <v>540.380145063481</v>
          </cell>
          <cell r="G636">
            <v>0</v>
          </cell>
          <cell r="H636">
            <v>86.46</v>
          </cell>
          <cell r="I636">
            <v>0</v>
          </cell>
        </row>
        <row r="637">
          <cell r="A637" t="str">
            <v>4251705.1Sustitución: suministro e instalación tolas en fondo esp.=3/8" en plancha 4'x8'</v>
          </cell>
          <cell r="B637" t="str">
            <v>%20M.O</v>
          </cell>
          <cell r="C637" t="str">
            <v>Herramientas y material gastable de M.O</v>
          </cell>
          <cell r="D637">
            <v>20</v>
          </cell>
          <cell r="E637" t="str">
            <v>%</v>
          </cell>
          <cell r="F637">
            <v>86.46</v>
          </cell>
          <cell r="G637">
            <v>0</v>
          </cell>
          <cell r="H637">
            <v>5.67</v>
          </cell>
          <cell r="I637">
            <v>0</v>
          </cell>
        </row>
        <row r="638">
          <cell r="A638" t="str">
            <v>4251705.1Sustitución: suministro e instalación tolas en fondo esp.=3/8" en plancha 4'x8'</v>
          </cell>
          <cell r="C638" t="str">
            <v>Total/UND</v>
          </cell>
          <cell r="H638">
            <v>94.19</v>
          </cell>
          <cell r="I638">
            <v>0.37</v>
          </cell>
          <cell r="J638">
            <v>94.56</v>
          </cell>
        </row>
        <row r="640">
          <cell r="A640" t="str">
            <v xml:space="preserve">6338055.2Cartabones refuerzo de fondo en (angular de 3" x 3" e=3/8 " L=20') rolado en frio </v>
          </cell>
          <cell r="B640">
            <v>5.2</v>
          </cell>
          <cell r="C640" t="str">
            <v xml:space="preserve">Cartabones refuerzo de fondo en (angular de 3" x 3" e=3/8 " L=20') rolado en frio </v>
          </cell>
          <cell r="D640">
            <v>1</v>
          </cell>
          <cell r="E640" t="str">
            <v>UND</v>
          </cell>
          <cell r="H640">
            <v>1532.3700000000003</v>
          </cell>
          <cell r="I640">
            <v>206.39</v>
          </cell>
          <cell r="J640">
            <v>1738.7600000000002</v>
          </cell>
        </row>
        <row r="641">
          <cell r="A641" t="str">
            <v xml:space="preserve">6338055.2Cartabones refuerzo de fondo en (angular de 3" x 3" e=3/8 " L=20') rolado en frio </v>
          </cell>
          <cell r="C641" t="str">
            <v xml:space="preserve">Cartabones refuerzo de fondo en (angular de 3" x 3" e=3/8 " L=20') rolado en frio </v>
          </cell>
        </row>
        <row r="642">
          <cell r="A642" t="str">
            <v xml:space="preserve">6338055.2Cartabones refuerzo de fondo en (angular de 3" x 3" e=3/8 " L=20') rolado en frio </v>
          </cell>
          <cell r="C642" t="str">
            <v>Volumen Análisis</v>
          </cell>
          <cell r="D642">
            <v>1</v>
          </cell>
          <cell r="E642" t="str">
            <v>UND</v>
          </cell>
        </row>
        <row r="643">
          <cell r="A643" t="str">
            <v xml:space="preserve">6338055.2Cartabones refuerzo de fondo en (angular de 3" x 3" e=3/8 " L=20') rolado en frio </v>
          </cell>
          <cell r="C643" t="str">
            <v>Materiales y Equipos</v>
          </cell>
        </row>
        <row r="644">
          <cell r="A644" t="str">
            <v xml:space="preserve">6338055.2Cartabones refuerzo de fondo en (angular de 3" x 3" e=3/8 " L=20') rolado en frio </v>
          </cell>
          <cell r="B644" t="str">
            <v>TC-OTRO1506</v>
          </cell>
          <cell r="C644" t="str">
            <v>angular de 3" x 3" e=3/8 " L=20'</v>
          </cell>
          <cell r="D644">
            <v>1</v>
          </cell>
          <cell r="E644" t="str">
            <v>UND</v>
          </cell>
          <cell r="F644">
            <v>1146.6355932203389</v>
          </cell>
          <cell r="G644">
            <v>206.39440677966104</v>
          </cell>
          <cell r="H644">
            <v>1146.6400000000001</v>
          </cell>
          <cell r="I644">
            <v>206.39</v>
          </cell>
        </row>
        <row r="645">
          <cell r="A645" t="str">
            <v xml:space="preserve">6338055.2Cartabones refuerzo de fondo en (angular de 3" x 3" e=3/8 " L=20') rolado en frio </v>
          </cell>
          <cell r="C645" t="str">
            <v>Mano de obra</v>
          </cell>
        </row>
        <row r="646">
          <cell r="A646" t="str">
            <v xml:space="preserve">6338055.2Cartabones refuerzo de fondo en (angular de 3" x 3" e=3/8 " L=20') rolado en frio </v>
          </cell>
          <cell r="B646" t="str">
            <v>OB-JOR.DIA102</v>
          </cell>
          <cell r="C646" t="str">
            <v>Trabajador de 2da Categoría (T2)</v>
          </cell>
          <cell r="D646">
            <v>0.5</v>
          </cell>
          <cell r="E646" t="str">
            <v>DIA</v>
          </cell>
          <cell r="F646">
            <v>432.23523394179011</v>
          </cell>
          <cell r="G646">
            <v>0</v>
          </cell>
          <cell r="H646">
            <v>216.12</v>
          </cell>
          <cell r="I646">
            <v>0</v>
          </cell>
        </row>
        <row r="647">
          <cell r="A647" t="str">
            <v xml:space="preserve">6338055.2Cartabones refuerzo de fondo en (angular de 3" x 3" e=3/8 " L=20') rolado en frio </v>
          </cell>
          <cell r="B647" t="str">
            <v>OB-JOR.DIA104</v>
          </cell>
          <cell r="C647" t="str">
            <v>Ayudante (AY)</v>
          </cell>
          <cell r="D647">
            <v>0.5</v>
          </cell>
          <cell r="E647" t="str">
            <v>DIA</v>
          </cell>
          <cell r="F647">
            <v>291.71573159258662</v>
          </cell>
          <cell r="G647">
            <v>0</v>
          </cell>
          <cell r="H647">
            <v>145.86000000000001</v>
          </cell>
          <cell r="I647">
            <v>0</v>
          </cell>
        </row>
        <row r="648">
          <cell r="A648" t="str">
            <v xml:space="preserve">6338055.2Cartabones refuerzo de fondo en (angular de 3" x 3" e=3/8 " L=20') rolado en frio </v>
          </cell>
          <cell r="B648" t="str">
            <v>%20M.O</v>
          </cell>
          <cell r="C648" t="str">
            <v>Herramientas y material gastable de M.O</v>
          </cell>
          <cell r="D648">
            <v>20</v>
          </cell>
          <cell r="E648" t="str">
            <v>%</v>
          </cell>
          <cell r="F648">
            <v>361.98</v>
          </cell>
          <cell r="G648">
            <v>0</v>
          </cell>
          <cell r="H648">
            <v>23.75</v>
          </cell>
          <cell r="I648">
            <v>0</v>
          </cell>
        </row>
        <row r="649">
          <cell r="A649" t="str">
            <v xml:space="preserve">6338055.2Cartabones refuerzo de fondo en (angular de 3" x 3" e=3/8 " L=20') rolado en frio </v>
          </cell>
          <cell r="C649" t="str">
            <v>Total/UND</v>
          </cell>
          <cell r="H649">
            <v>1532.3700000000003</v>
          </cell>
          <cell r="I649">
            <v>206.39</v>
          </cell>
          <cell r="J649">
            <v>1738.7600000000002</v>
          </cell>
        </row>
        <row r="651">
          <cell r="A651" t="str">
            <v>5313065.3Resane hormigón simple en bordillo exterior (39.00 x 0.30)m (11.70 m2)</v>
          </cell>
          <cell r="B651">
            <v>5.3</v>
          </cell>
          <cell r="C651" t="str">
            <v>Resane hormigón simple en bordillo exterior (39.00 x 0.30)m (11.70 m2)</v>
          </cell>
          <cell r="D651">
            <v>1</v>
          </cell>
          <cell r="E651" t="str">
            <v>UD</v>
          </cell>
          <cell r="H651">
            <v>2096.1</v>
          </cell>
          <cell r="I651">
            <v>301.77000000000004</v>
          </cell>
          <cell r="J651">
            <v>2397.87</v>
          </cell>
        </row>
        <row r="652">
          <cell r="A652" t="str">
            <v>5313065.3Resane hormigón simple en bordillo exterior (39.00 x 0.30)m (11.70 m2)</v>
          </cell>
          <cell r="B652" t="str">
            <v/>
          </cell>
          <cell r="C652" t="str">
            <v>Volumen Análisis</v>
          </cell>
          <cell r="D652">
            <v>1</v>
          </cell>
          <cell r="E652" t="str">
            <v>UD</v>
          </cell>
        </row>
        <row r="653">
          <cell r="A653" t="str">
            <v>5313065.3Resane hormigón simple en bordillo exterior (39.00 x 0.30)m (11.70 m2)</v>
          </cell>
          <cell r="B653" t="str">
            <v/>
          </cell>
          <cell r="C653" t="str">
            <v>Materiales y Equipos</v>
          </cell>
        </row>
        <row r="654">
          <cell r="A654" t="str">
            <v>5313065.3Resane hormigón simple en bordillo exterior (39.00 x 0.30)m (11.70 m2)</v>
          </cell>
          <cell r="B654" t="str">
            <v>P-MADE160</v>
          </cell>
          <cell r="C654" t="str">
            <v xml:space="preserve">madera pino americano bruta </v>
          </cell>
          <cell r="D654">
            <v>1.08</v>
          </cell>
          <cell r="E654" t="str">
            <v>PT</v>
          </cell>
          <cell r="F654">
            <v>23.627842068402522</v>
          </cell>
          <cell r="G654">
            <v>4.2530115723124524</v>
          </cell>
          <cell r="H654">
            <v>25.52</v>
          </cell>
          <cell r="I654">
            <v>4.59</v>
          </cell>
        </row>
        <row r="655">
          <cell r="A655" t="str">
            <v>5313065.3Resane hormigón simple en bordillo exterior (39.00 x 0.30)m (11.70 m2)</v>
          </cell>
          <cell r="B655" t="str">
            <v>P-ACER149</v>
          </cell>
          <cell r="C655" t="str">
            <v>clavos corrientes con cabeza 2" en adelante</v>
          </cell>
          <cell r="D655">
            <v>0.5</v>
          </cell>
          <cell r="E655" t="str">
            <v>LB</v>
          </cell>
          <cell r="F655">
            <v>12.508857565624865</v>
          </cell>
          <cell r="G655">
            <v>2.2515943618124741</v>
          </cell>
          <cell r="H655">
            <v>6.25</v>
          </cell>
          <cell r="I655">
            <v>1.1299999999999999</v>
          </cell>
        </row>
        <row r="656">
          <cell r="A656" t="str">
            <v>5313065.3Resane hormigón simple en bordillo exterior (39.00 x 0.30)m (11.70 m2)</v>
          </cell>
          <cell r="B656" t="str">
            <v>ANA-102.02.HORM</v>
          </cell>
          <cell r="C656" t="str">
            <v>Hormigón 140 KG/cms2 (1:3:5)</v>
          </cell>
          <cell r="D656">
            <v>1.17</v>
          </cell>
          <cell r="E656" t="str">
            <v>M3</v>
          </cell>
          <cell r="F656">
            <v>1469.7999999999997</v>
          </cell>
          <cell r="G656">
            <v>235.5</v>
          </cell>
          <cell r="H656">
            <v>1719.67</v>
          </cell>
          <cell r="I656">
            <v>275.54000000000002</v>
          </cell>
        </row>
        <row r="657">
          <cell r="A657" t="str">
            <v>5313065.3Resane hormigón simple en bordillo exterior (39.00 x 0.30)m (11.70 m2)</v>
          </cell>
          <cell r="B657" t="str">
            <v>P-CEME103</v>
          </cell>
          <cell r="C657" t="str">
            <v>cemento gris</v>
          </cell>
          <cell r="D657">
            <v>1</v>
          </cell>
          <cell r="E657" t="str">
            <v>FDA</v>
          </cell>
          <cell r="F657">
            <v>113.96959115347099</v>
          </cell>
          <cell r="G657">
            <v>20.514526407624771</v>
          </cell>
          <cell r="H657">
            <v>113.97</v>
          </cell>
          <cell r="I657">
            <v>20.51</v>
          </cell>
        </row>
        <row r="658">
          <cell r="A658" t="str">
            <v>5313065.3Resane hormigón simple en bordillo exterior (39.00 x 0.30)m (11.70 m2)</v>
          </cell>
          <cell r="C658" t="str">
            <v xml:space="preserve">Mano de obra  </v>
          </cell>
        </row>
        <row r="659">
          <cell r="A659" t="str">
            <v>5313065.3Resane hormigón simple en bordillo exterior (39.00 x 0.30)m (11.70 m2)</v>
          </cell>
          <cell r="B659" t="str">
            <v>OB-JOR.DIA106</v>
          </cell>
          <cell r="C659" t="str">
            <v>Peón o Trabajador No Calificado (PE)</v>
          </cell>
          <cell r="D659">
            <v>1</v>
          </cell>
          <cell r="E659" t="str">
            <v>DIA</v>
          </cell>
          <cell r="F659">
            <v>226.96654913756149</v>
          </cell>
          <cell r="G659">
            <v>0</v>
          </cell>
          <cell r="H659">
            <v>226.97</v>
          </cell>
          <cell r="I659">
            <v>0</v>
          </cell>
        </row>
        <row r="660">
          <cell r="A660" t="str">
            <v>5313065.3Resane hormigón simple en bordillo exterior (39.00 x 0.30)m (11.70 m2)</v>
          </cell>
          <cell r="C660" t="str">
            <v>Equipos</v>
          </cell>
        </row>
        <row r="661">
          <cell r="A661" t="str">
            <v>5313065.3Resane hormigón simple en bordillo exterior (39.00 x 0.30)m (11.70 m2)</v>
          </cell>
          <cell r="B661" t="str">
            <v>%5M.O</v>
          </cell>
          <cell r="C661" t="str">
            <v>Herramientas y material gastable</v>
          </cell>
          <cell r="D661">
            <v>5</v>
          </cell>
          <cell r="E661" t="str">
            <v>%</v>
          </cell>
          <cell r="F661">
            <v>226.97</v>
          </cell>
          <cell r="G661">
            <v>0</v>
          </cell>
          <cell r="H661">
            <v>3.72</v>
          </cell>
          <cell r="I661">
            <v>0</v>
          </cell>
        </row>
        <row r="662">
          <cell r="A662" t="str">
            <v>5313065.3Resane hormigón simple en bordillo exterior (39.00 x 0.30)m (11.70 m2)</v>
          </cell>
          <cell r="B662" t="str">
            <v/>
          </cell>
          <cell r="C662" t="str">
            <v>Total/UND</v>
          </cell>
          <cell r="H662">
            <v>2096.1</v>
          </cell>
          <cell r="I662">
            <v>301.77000000000004</v>
          </cell>
          <cell r="J662">
            <v>2397.87</v>
          </cell>
        </row>
        <row r="664">
          <cell r="B664" t="str">
            <v>6</v>
          </cell>
          <cell r="C664" t="str">
            <v>REPARACIÒN EN TUBERIA DE DESAGÜE EN INTERIOR</v>
          </cell>
        </row>
        <row r="666">
          <cell r="A666" t="str">
            <v>5353966.1Desmonte tubería de ø6" acero</v>
          </cell>
          <cell r="B666">
            <v>6.1</v>
          </cell>
          <cell r="C666" t="str">
            <v>Desmonte tubería de ø6" acero</v>
          </cell>
          <cell r="D666">
            <v>1</v>
          </cell>
          <cell r="E666" t="str">
            <v>ML</v>
          </cell>
          <cell r="H666">
            <v>36.67</v>
          </cell>
          <cell r="I666">
            <v>0</v>
          </cell>
          <cell r="J666">
            <v>36.67</v>
          </cell>
        </row>
        <row r="667">
          <cell r="A667" t="str">
            <v>5353966.1Desmonte tubería de ø6" acero</v>
          </cell>
        </row>
        <row r="668">
          <cell r="A668" t="str">
            <v>5353966.1Desmonte tubería de ø6" acero</v>
          </cell>
          <cell r="B668" t="str">
            <v/>
          </cell>
          <cell r="C668" t="str">
            <v>Volumen Análisis</v>
          </cell>
          <cell r="D668">
            <v>1</v>
          </cell>
          <cell r="E668" t="str">
            <v>ML</v>
          </cell>
        </row>
        <row r="669">
          <cell r="A669" t="str">
            <v>5353966.1Desmonte tubería de ø6" acero</v>
          </cell>
          <cell r="C669" t="str">
            <v xml:space="preserve">Mano de obra  </v>
          </cell>
        </row>
        <row r="670">
          <cell r="A670" t="str">
            <v>5353966.1Desmonte tubería de ø6" acero</v>
          </cell>
          <cell r="B670" t="str">
            <v>OB-JOR.DIA104</v>
          </cell>
          <cell r="C670" t="str">
            <v>Ayudante (AY)</v>
          </cell>
          <cell r="D670">
            <v>7.0000000000000007E-2</v>
          </cell>
          <cell r="E670" t="str">
            <v>DIA</v>
          </cell>
          <cell r="F670">
            <v>291.71573159258662</v>
          </cell>
          <cell r="G670">
            <v>0</v>
          </cell>
          <cell r="H670">
            <v>20.420000000000002</v>
          </cell>
          <cell r="I670">
            <v>0</v>
          </cell>
        </row>
        <row r="671">
          <cell r="A671" t="str">
            <v>5353966.1Desmonte tubería de ø6" acero</v>
          </cell>
          <cell r="B671" t="str">
            <v>OB-JOR.DIA106</v>
          </cell>
          <cell r="C671" t="str">
            <v>Peón o Trabajador No Calificado (PE)</v>
          </cell>
          <cell r="D671">
            <v>7.0000000000000007E-2</v>
          </cell>
          <cell r="E671" t="str">
            <v>DIA</v>
          </cell>
          <cell r="F671">
            <v>226.96654913756149</v>
          </cell>
          <cell r="G671">
            <v>0</v>
          </cell>
          <cell r="H671">
            <v>15.89</v>
          </cell>
          <cell r="I671">
            <v>0</v>
          </cell>
        </row>
        <row r="672">
          <cell r="A672" t="str">
            <v>5353966.1Desmonte tubería de ø6" acero</v>
          </cell>
          <cell r="C672" t="str">
            <v>Equipos</v>
          </cell>
        </row>
        <row r="673">
          <cell r="A673" t="str">
            <v>5353966.1Desmonte tubería de ø6" acero</v>
          </cell>
          <cell r="B673" t="str">
            <v>%3M.O</v>
          </cell>
          <cell r="C673" t="str">
            <v>Herramientas y material gastable</v>
          </cell>
          <cell r="D673">
            <v>3</v>
          </cell>
          <cell r="E673" t="str">
            <v>%</v>
          </cell>
          <cell r="F673">
            <v>36.31</v>
          </cell>
          <cell r="G673">
            <v>0</v>
          </cell>
          <cell r="H673">
            <v>0.36</v>
          </cell>
          <cell r="I673">
            <v>0</v>
          </cell>
        </row>
        <row r="674">
          <cell r="A674" t="str">
            <v>5353966.1Desmonte tubería de ø6" acero</v>
          </cell>
          <cell r="B674" t="str">
            <v/>
          </cell>
          <cell r="C674" t="str">
            <v>Total/UND</v>
          </cell>
          <cell r="H674">
            <v>36.67</v>
          </cell>
          <cell r="I674">
            <v>0</v>
          </cell>
          <cell r="J674">
            <v>36.67</v>
          </cell>
        </row>
        <row r="676">
          <cell r="A676" t="str">
            <v>2033786.2Suministro tubería acero sin costura ø6" sch-40</v>
          </cell>
          <cell r="B676">
            <v>6.2</v>
          </cell>
          <cell r="C676" t="str">
            <v>Suministro tubería acero sin costura ø6" sch-40</v>
          </cell>
          <cell r="D676">
            <v>1</v>
          </cell>
          <cell r="E676" t="str">
            <v>ML</v>
          </cell>
          <cell r="H676">
            <v>2763.38</v>
          </cell>
          <cell r="I676">
            <v>497.41</v>
          </cell>
          <cell r="J676">
            <v>3260.79</v>
          </cell>
        </row>
        <row r="677">
          <cell r="A677" t="str">
            <v>2033786.2Suministro tubería acero sin costura ø6" sch-40</v>
          </cell>
          <cell r="C677" t="str">
            <v>Suministro tubería acero sin costura ø6" sch-40</v>
          </cell>
        </row>
        <row r="678">
          <cell r="A678" t="str">
            <v>2033786.2Suministro tubería acero sin costura ø6" sch-40</v>
          </cell>
          <cell r="C678" t="str">
            <v>Volumen Análisis</v>
          </cell>
          <cell r="D678">
            <v>1</v>
          </cell>
          <cell r="E678" t="str">
            <v>ML</v>
          </cell>
        </row>
        <row r="679">
          <cell r="A679" t="str">
            <v>2033786.2Suministro tubería acero sin costura ø6" sch-40</v>
          </cell>
          <cell r="C679" t="str">
            <v>Materiales y Equipos</v>
          </cell>
        </row>
        <row r="680">
          <cell r="A680" t="str">
            <v>2033786.2Suministro tubería acero sin costura ø6" sch-40</v>
          </cell>
          <cell r="B680" t="str">
            <v>P-OTRO1528</v>
          </cell>
          <cell r="C680" t="str">
            <v>Suministro tubería acero sin costura ø6" SCH-40</v>
          </cell>
          <cell r="D680">
            <v>1</v>
          </cell>
          <cell r="E680" t="str">
            <v>ML</v>
          </cell>
          <cell r="F680">
            <v>2763.3813559322034</v>
          </cell>
          <cell r="G680">
            <v>497.40864406779656</v>
          </cell>
          <cell r="H680">
            <v>2763.38</v>
          </cell>
          <cell r="I680">
            <v>497.41</v>
          </cell>
        </row>
        <row r="681">
          <cell r="A681" t="str">
            <v>2033786.2Suministro tubería acero sin costura ø6" sch-40</v>
          </cell>
          <cell r="C681" t="str">
            <v>Total/UND</v>
          </cell>
          <cell r="H681">
            <v>2763.38</v>
          </cell>
          <cell r="I681">
            <v>497.41</v>
          </cell>
          <cell r="J681">
            <v>3260.79</v>
          </cell>
        </row>
        <row r="683">
          <cell r="A683" t="str">
            <v>9975686.3Colocación tubería acero sin costura ø6" sch-40</v>
          </cell>
          <cell r="B683">
            <v>6.3</v>
          </cell>
          <cell r="C683" t="str">
            <v>Colocación tubería acero sin costura ø6" sch-40</v>
          </cell>
          <cell r="D683">
            <v>1</v>
          </cell>
          <cell r="E683" t="str">
            <v>ML</v>
          </cell>
          <cell r="H683">
            <v>26.01</v>
          </cell>
          <cell r="I683">
            <v>0</v>
          </cell>
          <cell r="J683">
            <v>26.01</v>
          </cell>
        </row>
        <row r="684">
          <cell r="A684" t="str">
            <v>9975686.3Colocación tubería acero sin costura ø6" sch-40</v>
          </cell>
          <cell r="C684" t="str">
            <v>Colocación tubería acero sin costura ø6" sch-40</v>
          </cell>
        </row>
        <row r="685">
          <cell r="A685" t="str">
            <v>9975686.3Colocación tubería acero sin costura ø6" sch-40</v>
          </cell>
          <cell r="C685" t="str">
            <v>Volumen Análisis</v>
          </cell>
          <cell r="D685">
            <v>1</v>
          </cell>
          <cell r="E685" t="str">
            <v>ML</v>
          </cell>
        </row>
        <row r="686">
          <cell r="A686" t="str">
            <v>9975686.3Colocación tubería acero sin costura ø6" sch-40</v>
          </cell>
          <cell r="C686" t="str">
            <v>Materiales y Equipos</v>
          </cell>
        </row>
        <row r="687">
          <cell r="A687" t="str">
            <v>9975686.3Colocación tubería acero sin costura ø6" sch-40</v>
          </cell>
          <cell r="B687" t="str">
            <v>OB-ALB.TEC847</v>
          </cell>
          <cell r="C687" t="str">
            <v>Colocación tubería acero sin costura ø6" SCH-40</v>
          </cell>
          <cell r="D687">
            <v>1</v>
          </cell>
          <cell r="E687" t="str">
            <v>ML</v>
          </cell>
          <cell r="F687">
            <v>26.007916296144597</v>
          </cell>
          <cell r="G687">
            <v>0</v>
          </cell>
          <cell r="H687">
            <v>26.01</v>
          </cell>
          <cell r="I687">
            <v>0</v>
          </cell>
        </row>
        <row r="688">
          <cell r="A688" t="str">
            <v>9975686.3Colocación tubería acero sin costura ø6" sch-40</v>
          </cell>
          <cell r="C688" t="str">
            <v>Total/UND</v>
          </cell>
          <cell r="H688">
            <v>26.01</v>
          </cell>
          <cell r="I688">
            <v>0</v>
          </cell>
          <cell r="J688">
            <v>26.01</v>
          </cell>
        </row>
        <row r="690">
          <cell r="A690" t="str">
            <v>9796996.4Suministro y colocación Codo ø6" x 90 acero sch-40</v>
          </cell>
          <cell r="B690">
            <v>6.4</v>
          </cell>
          <cell r="C690" t="str">
            <v>Suministro y colocación Codo ø6" x 90 acero sch-40</v>
          </cell>
          <cell r="D690">
            <v>1</v>
          </cell>
          <cell r="E690" t="str">
            <v>UND</v>
          </cell>
          <cell r="H690">
            <v>3956.4</v>
          </cell>
          <cell r="I690">
            <v>708.25</v>
          </cell>
          <cell r="J690">
            <v>4664.6499999999996</v>
          </cell>
        </row>
        <row r="691">
          <cell r="A691" t="str">
            <v>9796996.4Suministro y colocación Codo ø6" x 90 acero sch-40</v>
          </cell>
          <cell r="C691" t="str">
            <v>Letrero de obra</v>
          </cell>
        </row>
        <row r="692">
          <cell r="A692" t="str">
            <v>9796996.4Suministro y colocación Codo ø6" x 90 acero sch-40</v>
          </cell>
          <cell r="C692" t="str">
            <v>Volumen Análisis</v>
          </cell>
          <cell r="D692">
            <v>1</v>
          </cell>
          <cell r="E692" t="str">
            <v>UND</v>
          </cell>
        </row>
        <row r="693">
          <cell r="A693" t="str">
            <v>9796996.4Suministro y colocación Codo ø6" x 90 acero sch-40</v>
          </cell>
          <cell r="C693" t="str">
            <v>Materiales y Equipos</v>
          </cell>
        </row>
        <row r="694">
          <cell r="A694" t="str">
            <v>9796996.4Suministro y colocación Codo ø6" x 90 acero sch-40</v>
          </cell>
          <cell r="B694" t="str">
            <v>P-OTRO1529</v>
          </cell>
          <cell r="C694" t="str">
            <v>Suministro codo ø6" x 90º acero SCH-40</v>
          </cell>
          <cell r="D694">
            <v>1</v>
          </cell>
          <cell r="E694" t="str">
            <v>UND</v>
          </cell>
          <cell r="F694">
            <v>2500</v>
          </cell>
          <cell r="G694">
            <v>450</v>
          </cell>
          <cell r="H694">
            <v>2500</v>
          </cell>
          <cell r="I694">
            <v>450</v>
          </cell>
        </row>
        <row r="695">
          <cell r="A695" t="str">
            <v>9796996.4Suministro y colocación Codo ø6" x 90 acero sch-40</v>
          </cell>
          <cell r="B695" t="str">
            <v>P-OTRO1530</v>
          </cell>
          <cell r="C695" t="str">
            <v>Junta Drisser</v>
          </cell>
          <cell r="D695">
            <v>1</v>
          </cell>
          <cell r="E695" t="str">
            <v>UND</v>
          </cell>
          <cell r="F695">
            <v>1434.7457627118645</v>
          </cell>
          <cell r="G695">
            <v>258.25423728813553</v>
          </cell>
          <cell r="H695">
            <v>1434.75</v>
          </cell>
          <cell r="I695">
            <v>258.25</v>
          </cell>
        </row>
        <row r="696">
          <cell r="A696" t="str">
            <v>9796996.4Suministro y colocación Codo ø6" x 90 acero sch-40</v>
          </cell>
          <cell r="C696" t="str">
            <v>Mano de Obra</v>
          </cell>
        </row>
        <row r="697">
          <cell r="A697" t="str">
            <v>9796996.4Suministro y colocación Codo ø6" x 90 acero sch-40</v>
          </cell>
          <cell r="B697" t="str">
            <v>OB-ALB.TEC848</v>
          </cell>
          <cell r="C697" t="str">
            <v>Colocación codo ø6" x 90º acero SCH-40</v>
          </cell>
          <cell r="D697">
            <v>1</v>
          </cell>
          <cell r="E697" t="str">
            <v>UND</v>
          </cell>
          <cell r="F697">
            <v>21.648662826908097</v>
          </cell>
          <cell r="G697">
            <v>0</v>
          </cell>
          <cell r="H697">
            <v>21.65</v>
          </cell>
          <cell r="I697">
            <v>0</v>
          </cell>
        </row>
        <row r="698">
          <cell r="A698" t="str">
            <v>9796996.4Suministro y colocación Codo ø6" x 90 acero sch-40</v>
          </cell>
          <cell r="C698" t="str">
            <v>Total/UND</v>
          </cell>
          <cell r="H698">
            <v>3956.4</v>
          </cell>
          <cell r="I698">
            <v>708.25</v>
          </cell>
          <cell r="J698">
            <v>4664.6499999999996</v>
          </cell>
        </row>
        <row r="700">
          <cell r="A700" t="str">
            <v>6490676.5Aplicación de tratamiento anticorrosivo para tuberías</v>
          </cell>
          <cell r="B700">
            <v>6.5</v>
          </cell>
          <cell r="C700" t="str">
            <v>Aplicación de tratamiento anticorrosivo para tuberías</v>
          </cell>
          <cell r="D700">
            <v>1</v>
          </cell>
          <cell r="E700" t="str">
            <v>M2</v>
          </cell>
          <cell r="H700">
            <v>37.049999999999997</v>
          </cell>
          <cell r="I700">
            <v>2.69</v>
          </cell>
          <cell r="J700">
            <v>39.739999999999995</v>
          </cell>
        </row>
        <row r="701">
          <cell r="A701" t="str">
            <v>6490676.5Aplicación de tratamiento anticorrosivo para tuberías</v>
          </cell>
          <cell r="C701" t="str">
            <v>Aplicación de tratamiento anticorrosivo para tuberías</v>
          </cell>
        </row>
        <row r="702">
          <cell r="A702" t="str">
            <v>6490676.5Aplicación de tratamiento anticorrosivo para tuberías</v>
          </cell>
          <cell r="C702" t="str">
            <v>Volumen Análisis</v>
          </cell>
          <cell r="D702">
            <v>1</v>
          </cell>
          <cell r="E702" t="str">
            <v>M2</v>
          </cell>
        </row>
        <row r="703">
          <cell r="A703" t="str">
            <v>6490676.5Aplicación de tratamiento anticorrosivo para tuberías</v>
          </cell>
          <cell r="C703" t="str">
            <v>Materiales y Equipos</v>
          </cell>
        </row>
        <row r="704">
          <cell r="A704" t="str">
            <v>6490676.5Aplicación de tratamiento anticorrosivo para tuberías</v>
          </cell>
          <cell r="B704" t="str">
            <v>P-PINT391</v>
          </cell>
          <cell r="C704" t="str">
            <v>Pintura Anticorrosivo Tropical</v>
          </cell>
          <cell r="D704">
            <v>0.08</v>
          </cell>
          <cell r="E704" t="str">
            <v>GL</v>
          </cell>
          <cell r="F704">
            <v>187.07691425923409</v>
          </cell>
          <cell r="G704">
            <v>33.673844566662126</v>
          </cell>
          <cell r="H704">
            <v>14.97</v>
          </cell>
          <cell r="I704">
            <v>2.69</v>
          </cell>
        </row>
        <row r="705">
          <cell r="A705" t="str">
            <v>6490676.5Aplicación de tratamiento anticorrosivo para tuberías</v>
          </cell>
          <cell r="C705" t="str">
            <v>Mano de Obra</v>
          </cell>
        </row>
        <row r="706">
          <cell r="A706" t="str">
            <v>6490676.5Aplicación de tratamiento anticorrosivo para tuberías</v>
          </cell>
          <cell r="B706" t="str">
            <v>OB-PINT331</v>
          </cell>
          <cell r="C706" t="str">
            <v>Preparación de superficie y aplicación 2 manos pintura industrial</v>
          </cell>
          <cell r="D706">
            <v>1</v>
          </cell>
          <cell r="E706" t="str">
            <v>M2</v>
          </cell>
          <cell r="F706">
            <v>22.075075882589619</v>
          </cell>
          <cell r="G706">
            <v>0</v>
          </cell>
          <cell r="H706">
            <v>22.08</v>
          </cell>
          <cell r="I706">
            <v>0</v>
          </cell>
        </row>
        <row r="707">
          <cell r="A707" t="str">
            <v>6490676.5Aplicación de tratamiento anticorrosivo para tuberías</v>
          </cell>
          <cell r="C707" t="str">
            <v>Total/UND</v>
          </cell>
          <cell r="H707">
            <v>37.049999999999997</v>
          </cell>
          <cell r="I707">
            <v>2.69</v>
          </cell>
          <cell r="J707">
            <v>39.739999999999995</v>
          </cell>
        </row>
        <row r="709">
          <cell r="A709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B709">
            <v>7</v>
          </cell>
          <cell r="C709" t="str">
            <v xml:space="preserve">Construcción escalera interior y exterior del Depósito, en acero inoxidable,  en angulares 2" x 2"x1/4" y barra lisa ø3/4" @ 0.50 m, apoyo cada 1.40 m, (h=7.20 m) (incluye instalación) </v>
          </cell>
          <cell r="D709">
            <v>1</v>
          </cell>
          <cell r="E709" t="str">
            <v>UND</v>
          </cell>
          <cell r="H709">
            <v>156506.51999999999</v>
          </cell>
          <cell r="I709">
            <v>28171.17</v>
          </cell>
          <cell r="J709">
            <v>184677.69</v>
          </cell>
        </row>
        <row r="710">
          <cell r="A710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0" t="str">
            <v>Escalera</v>
          </cell>
        </row>
        <row r="711">
          <cell r="A711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1" t="str">
            <v>Volumen Análisis</v>
          </cell>
          <cell r="D711">
            <v>1</v>
          </cell>
          <cell r="E711" t="str">
            <v>UND</v>
          </cell>
        </row>
        <row r="712">
          <cell r="A712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2" t="str">
            <v>Materiales y Equipos</v>
          </cell>
        </row>
        <row r="713">
          <cell r="A713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B713" t="str">
            <v>TC-OTRO1497</v>
          </cell>
          <cell r="C713" t="str">
            <v xml:space="preserve">Construcción escalera interior y exterior de depósito, en acero inoxidable, en angulares 2" x2"x1/4" y barra lisa ø3/4" @ 0.50m, apoyo cada 1.40m, (h=7.20m) (incluye instalación) </v>
          </cell>
          <cell r="D713">
            <v>1</v>
          </cell>
          <cell r="E713" t="str">
            <v>UND</v>
          </cell>
          <cell r="F713">
            <v>156506.52118644069</v>
          </cell>
          <cell r="G713">
            <v>28171.173813559319</v>
          </cell>
          <cell r="H713">
            <v>156506.51999999999</v>
          </cell>
          <cell r="I713">
            <v>28171.17</v>
          </cell>
        </row>
        <row r="714">
          <cell r="A714" t="str">
            <v xml:space="preserve">8183537Construcción escalera interior y exterior del Depósito, en acero inoxidable,  en angulares 2" x 2"x1/4" y barra lisa ø3/4" @ 0.50 m, apoyo cada 1.40 m, (h=7.20 m) (incluye instalación) </v>
          </cell>
          <cell r="C714" t="str">
            <v>Total/UND</v>
          </cell>
          <cell r="H714">
            <v>156506.51999999999</v>
          </cell>
          <cell r="I714">
            <v>28171.17</v>
          </cell>
          <cell r="J714">
            <v>184677.69</v>
          </cell>
        </row>
        <row r="716">
          <cell r="A716" t="str">
            <v>3473098Tapa (0.70 x 0.70) m en tola 1/4" y angulares 1½" x1½" : (incluye suministro y  colocación)</v>
          </cell>
          <cell r="B716">
            <v>8</v>
          </cell>
          <cell r="C716" t="str">
            <v>Tapa (0.70 x 0.70) m en tola 1/4" y angulares 1½" x1½" : (incluye suministro y  colocación)</v>
          </cell>
          <cell r="D716">
            <v>1</v>
          </cell>
          <cell r="E716" t="str">
            <v>UND</v>
          </cell>
          <cell r="H716">
            <v>2517.5299999999997</v>
          </cell>
          <cell r="I716">
            <v>293.55</v>
          </cell>
          <cell r="J716">
            <v>2811.08</v>
          </cell>
        </row>
        <row r="717">
          <cell r="A717" t="str">
            <v>3473098Tapa (0.70 x 0.70) m en tola 1/4" y angulares 1½" x1½" : (incluye suministro y  colocación)</v>
          </cell>
          <cell r="C717" t="str">
            <v>Tapa en Tola</v>
          </cell>
        </row>
        <row r="718">
          <cell r="A718" t="str">
            <v>3473098Tapa (0.70 x 0.70) m en tola 1/4" y angulares 1½" x1½" : (incluye suministro y  colocación)</v>
          </cell>
          <cell r="C718" t="str">
            <v>Volumen Análisis</v>
          </cell>
          <cell r="D718">
            <v>1</v>
          </cell>
          <cell r="E718" t="str">
            <v>UND</v>
          </cell>
        </row>
        <row r="719">
          <cell r="A719" t="str">
            <v>3473098Tapa (0.70 x 0.70) m en tola 1/4" y angulares 1½" x1½" : (incluye suministro y  colocación)</v>
          </cell>
          <cell r="C719" t="str">
            <v>Materiales y Equipos</v>
          </cell>
        </row>
        <row r="720">
          <cell r="A720" t="str">
            <v>3473098Tapa (0.70 x 0.70) m en tola 1/4" y angulares 1½" x1½" : (incluye suministro y  colocación)</v>
          </cell>
          <cell r="B720" t="str">
            <v>P-OTRO1540</v>
          </cell>
          <cell r="C720" t="str">
            <v xml:space="preserve">Tola de 1/4" </v>
          </cell>
          <cell r="D720">
            <v>1</v>
          </cell>
          <cell r="E720" t="str">
            <v>UND</v>
          </cell>
          <cell r="F720">
            <v>1010.9152542372883</v>
          </cell>
          <cell r="G720">
            <v>181.9647457627118</v>
          </cell>
          <cell r="H720">
            <v>1010.92</v>
          </cell>
          <cell r="I720">
            <v>181.96</v>
          </cell>
        </row>
        <row r="721">
          <cell r="A721" t="str">
            <v>3473098Tapa (0.70 x 0.70) m en tola 1/4" y angulares 1½" x1½" : (incluye suministro y  colocación)</v>
          </cell>
          <cell r="B721" t="str">
            <v>P-OTRO1539</v>
          </cell>
          <cell r="C721" t="str">
            <v>angulares 1½" x1½"</v>
          </cell>
          <cell r="D721">
            <v>1</v>
          </cell>
          <cell r="E721" t="str">
            <v>UND</v>
          </cell>
          <cell r="F721">
            <v>619.92372881355936</v>
          </cell>
          <cell r="G721">
            <v>111.58627118644063</v>
          </cell>
          <cell r="H721">
            <v>619.91999999999996</v>
          </cell>
          <cell r="I721">
            <v>111.59</v>
          </cell>
        </row>
        <row r="722">
          <cell r="A722" t="str">
            <v>3473098Tapa (0.70 x 0.70) m en tola 1/4" y angulares 1½" x1½" : (incluye suministro y  colocación)</v>
          </cell>
          <cell r="C722" t="str">
            <v>Mano de Obra</v>
          </cell>
        </row>
        <row r="723">
          <cell r="A723" t="str">
            <v>3473098Tapa (0.70 x 0.70) m en tola 1/4" y angulares 1½" x1½" : (incluye suministro y  colocación)</v>
          </cell>
          <cell r="B723" t="str">
            <v>OB-JOR.DIA101</v>
          </cell>
          <cell r="C723" t="str">
            <v>Trabajador de 1ra Categoría (T1)</v>
          </cell>
          <cell r="D723">
            <v>1</v>
          </cell>
          <cell r="E723" t="str">
            <v>DIA</v>
          </cell>
          <cell r="F723">
            <v>540.380145063481</v>
          </cell>
          <cell r="G723">
            <v>0</v>
          </cell>
          <cell r="H723">
            <v>540.38</v>
          </cell>
          <cell r="I723">
            <v>0</v>
          </cell>
        </row>
        <row r="724">
          <cell r="A724" t="str">
            <v>3473098Tapa (0.70 x 0.70) m en tola 1/4" y angulares 1½" x1½" : (incluye suministro y  colocación)</v>
          </cell>
          <cell r="B724" t="str">
            <v>OB-JOR.DIA104</v>
          </cell>
          <cell r="C724" t="str">
            <v>Ayudante (AY)</v>
          </cell>
          <cell r="D724">
            <v>1</v>
          </cell>
          <cell r="E724" t="str">
            <v>DIA</v>
          </cell>
          <cell r="F724">
            <v>291.71573159258662</v>
          </cell>
          <cell r="G724">
            <v>0</v>
          </cell>
          <cell r="H724">
            <v>291.72000000000003</v>
          </cell>
          <cell r="I724">
            <v>0</v>
          </cell>
        </row>
        <row r="725">
          <cell r="A725" t="str">
            <v>3473098Tapa (0.70 x 0.70) m en tola 1/4" y angulares 1½" x1½" : (incluye suministro y  colocación)</v>
          </cell>
          <cell r="B725" t="str">
            <v>%20M.O</v>
          </cell>
          <cell r="C725" t="str">
            <v>Herramientas y material gastable de M.O</v>
          </cell>
          <cell r="D725">
            <v>20</v>
          </cell>
          <cell r="E725" t="str">
            <v>%</v>
          </cell>
          <cell r="F725">
            <v>832.1</v>
          </cell>
          <cell r="G725">
            <v>0</v>
          </cell>
          <cell r="H725">
            <v>54.59</v>
          </cell>
          <cell r="I725">
            <v>0</v>
          </cell>
        </row>
        <row r="726">
          <cell r="A726" t="str">
            <v>3473098Tapa (0.70 x 0.70) m en tola 1/4" y angulares 1½" x1½" : (incluye suministro y  colocación)</v>
          </cell>
          <cell r="C726" t="str">
            <v>Total/UND</v>
          </cell>
          <cell r="H726">
            <v>2517.5299999999997</v>
          </cell>
          <cell r="I726">
            <v>293.55</v>
          </cell>
          <cell r="J726">
            <v>2811.08</v>
          </cell>
        </row>
        <row r="728">
          <cell r="A728" t="str">
            <v>6290549Construcción de acera en hormigón simple F'c=180 kg/cm², ancho=1.00 m</v>
          </cell>
          <cell r="B728" t="str">
            <v>ANA-120.12.ACER</v>
          </cell>
          <cell r="C728" t="str">
            <v>ACERA EN HORMIGON VIOLINADA E=0.10m - HORMIGON INDUSTRIAL 180KG/CM2</v>
          </cell>
          <cell r="D728">
            <v>1</v>
          </cell>
          <cell r="E728" t="str">
            <v>M2</v>
          </cell>
          <cell r="H728">
            <v>262.37</v>
          </cell>
          <cell r="I728">
            <v>35.78</v>
          </cell>
          <cell r="J728">
            <v>298.14999999999998</v>
          </cell>
        </row>
        <row r="729">
          <cell r="A729" t="str">
            <v>6290549Construcción de acera en hormigón simple F'c=180 kg/cm², ancho=1.00 m</v>
          </cell>
          <cell r="B729" t="str">
            <v/>
          </cell>
          <cell r="C729" t="str">
            <v xml:space="preserve">Acera en hormigón e=0.10m </v>
          </cell>
          <cell r="E729">
            <v>10</v>
          </cell>
        </row>
        <row r="730">
          <cell r="A730" t="str">
            <v>6290549Construcción de acera en hormigón simple F'c=180 kg/cm², ancho=1.00 m</v>
          </cell>
          <cell r="B730" t="str">
            <v/>
          </cell>
          <cell r="C730" t="str">
            <v>Volumen Análisis</v>
          </cell>
          <cell r="D730">
            <v>1</v>
          </cell>
          <cell r="E730" t="str">
            <v>M2</v>
          </cell>
        </row>
        <row r="731">
          <cell r="A731" t="str">
            <v>6290549Construcción de acera en hormigón simple F'c=180 kg/cm², ancho=1.00 m</v>
          </cell>
          <cell r="B731" t="str">
            <v/>
          </cell>
          <cell r="C731" t="str">
            <v>Materiales y Equipos</v>
          </cell>
        </row>
        <row r="732">
          <cell r="A732" t="str">
            <v>6290549Construcción de acera en hormigón simple F'c=180 kg/cm², ancho=1.00 m</v>
          </cell>
          <cell r="B732" t="str">
            <v>P-HORM198</v>
          </cell>
          <cell r="C732" t="str">
            <v>Hormigón Industrial 180 Kg/cm2</v>
          </cell>
          <cell r="D732">
            <v>0.11000000000000001</v>
          </cell>
          <cell r="E732" t="str">
            <v>M3</v>
          </cell>
          <cell r="F732">
            <v>1806.8349817013695</v>
          </cell>
          <cell r="G732">
            <v>325.23029670624646</v>
          </cell>
          <cell r="H732">
            <v>198.75</v>
          </cell>
          <cell r="I732">
            <v>35.78</v>
          </cell>
        </row>
        <row r="733">
          <cell r="A733" t="str">
            <v>6290549Construcción de acera en hormigón simple F'c=180 kg/cm², ancho=1.00 m</v>
          </cell>
          <cell r="B733" t="str">
            <v/>
          </cell>
          <cell r="C733" t="str">
            <v>Mano de Obra</v>
          </cell>
        </row>
        <row r="734">
          <cell r="A734" t="str">
            <v>6290549Construcción de acera en hormigón simple F'c=180 kg/cm², ancho=1.00 m</v>
          </cell>
          <cell r="B734" t="str">
            <v>ANA-101.04.LIGA</v>
          </cell>
          <cell r="C734" t="str">
            <v>PERSONAL POR LA CASA PARA VACIADOS</v>
          </cell>
          <cell r="D734">
            <v>0.11000000000000001</v>
          </cell>
          <cell r="E734" t="str">
            <v>M3</v>
          </cell>
          <cell r="F734">
            <v>30.86</v>
          </cell>
          <cell r="G734">
            <v>0</v>
          </cell>
          <cell r="H734">
            <v>3.39</v>
          </cell>
          <cell r="I734">
            <v>0</v>
          </cell>
        </row>
        <row r="735">
          <cell r="A735" t="str">
            <v>6290549Construcción de acera en hormigón simple F'c=180 kg/cm², ancho=1.00 m</v>
          </cell>
          <cell r="B735" t="str">
            <v>OB-JOR.DIA104</v>
          </cell>
          <cell r="C735" t="str">
            <v>Preparación superficie - Ayudante AY</v>
          </cell>
          <cell r="D735">
            <v>0.01</v>
          </cell>
          <cell r="E735" t="str">
            <v>DIA</v>
          </cell>
          <cell r="F735">
            <v>291.71573159258662</v>
          </cell>
          <cell r="G735">
            <v>0</v>
          </cell>
          <cell r="H735">
            <v>2.92</v>
          </cell>
          <cell r="I735">
            <v>0</v>
          </cell>
        </row>
        <row r="736">
          <cell r="A736" t="str">
            <v>6290549Construcción de acera en hormigón simple F'c=180 kg/cm², ancho=1.00 m</v>
          </cell>
          <cell r="B736" t="str">
            <v>OB-VIA.PUB751</v>
          </cell>
          <cell r="C736" t="str">
            <v>Mano de obra frotado y violinado</v>
          </cell>
          <cell r="D736">
            <v>1</v>
          </cell>
          <cell r="E736" t="str">
            <v>M2</v>
          </cell>
          <cell r="F736">
            <v>57.313194784025022</v>
          </cell>
          <cell r="G736">
            <v>0</v>
          </cell>
          <cell r="H736">
            <v>57.31</v>
          </cell>
          <cell r="I736">
            <v>0</v>
          </cell>
        </row>
        <row r="737">
          <cell r="A737" t="str">
            <v>6290549Construcción de acera en hormigón simple F'c=180 kg/cm², ancho=1.00 m</v>
          </cell>
          <cell r="B737" t="str">
            <v/>
          </cell>
          <cell r="C737" t="str">
            <v>Total/UND</v>
          </cell>
          <cell r="H737">
            <v>262.37</v>
          </cell>
          <cell r="I737">
            <v>35.78</v>
          </cell>
          <cell r="J737">
            <v>298.14999999999998</v>
          </cell>
        </row>
        <row r="739">
          <cell r="B739">
            <v>10</v>
          </cell>
          <cell r="C739" t="str">
            <v>APLICACIÓN DE SAND BLASTING (INCLUYE ALQUILER DE EQUIPO), EN:</v>
          </cell>
        </row>
        <row r="741">
          <cell r="A741" t="str">
            <v xml:space="preserve">81576110.1Cilindro interior </v>
          </cell>
          <cell r="B741">
            <v>10.1</v>
          </cell>
          <cell r="C741" t="str">
            <v xml:space="preserve">Cilindro interior </v>
          </cell>
          <cell r="D741">
            <v>1</v>
          </cell>
          <cell r="E741" t="str">
            <v>M2</v>
          </cell>
          <cell r="H741">
            <v>350</v>
          </cell>
          <cell r="I741">
            <v>63</v>
          </cell>
          <cell r="J741">
            <v>413</v>
          </cell>
        </row>
        <row r="742">
          <cell r="A742" t="str">
            <v xml:space="preserve">81576110.1Cilindro interior </v>
          </cell>
          <cell r="C742" t="str">
            <v xml:space="preserve">Cilindro interior </v>
          </cell>
        </row>
        <row r="743">
          <cell r="A743" t="str">
            <v xml:space="preserve">81576110.1Cilindro interior </v>
          </cell>
          <cell r="C743" t="str">
            <v>Volumen Análisis</v>
          </cell>
          <cell r="D743">
            <v>1</v>
          </cell>
          <cell r="E743" t="str">
            <v>M2</v>
          </cell>
        </row>
        <row r="744">
          <cell r="A744" t="str">
            <v xml:space="preserve">81576110.1Cilindro interior </v>
          </cell>
          <cell r="C744" t="str">
            <v>Materiales y Equipos</v>
          </cell>
        </row>
        <row r="745">
          <cell r="A745" t="str">
            <v xml:space="preserve">81576110.1Cilindro interior </v>
          </cell>
          <cell r="C745" t="str">
            <v>Mano de Obra</v>
          </cell>
        </row>
        <row r="746">
          <cell r="A746" t="str">
            <v xml:space="preserve">81576110.1Cilindro interior </v>
          </cell>
          <cell r="B746" t="str">
            <v>TC-OTRO1498</v>
          </cell>
          <cell r="C746" t="str">
            <v xml:space="preserve">APLICACIÓN DE SAND BLASTING </v>
          </cell>
          <cell r="D746">
            <v>1</v>
          </cell>
          <cell r="E746" t="str">
            <v>M2</v>
          </cell>
          <cell r="F746">
            <v>350</v>
          </cell>
          <cell r="G746">
            <v>63</v>
          </cell>
          <cell r="H746">
            <v>350</v>
          </cell>
          <cell r="I746">
            <v>63</v>
          </cell>
        </row>
        <row r="747">
          <cell r="A747" t="str">
            <v xml:space="preserve">81576110.1Cilindro interior </v>
          </cell>
          <cell r="C747" t="str">
            <v>Total/UND</v>
          </cell>
          <cell r="H747">
            <v>350</v>
          </cell>
          <cell r="I747">
            <v>63</v>
          </cell>
          <cell r="J747">
            <v>413</v>
          </cell>
        </row>
        <row r="749">
          <cell r="A749" t="str">
            <v xml:space="preserve">49428810.2Cilindro exterior </v>
          </cell>
          <cell r="B749">
            <v>10.199999999999999</v>
          </cell>
          <cell r="C749" t="str">
            <v xml:space="preserve">Cilindro exterior </v>
          </cell>
          <cell r="D749">
            <v>1</v>
          </cell>
          <cell r="E749" t="str">
            <v>M2</v>
          </cell>
          <cell r="H749">
            <v>350</v>
          </cell>
          <cell r="I749">
            <v>63</v>
          </cell>
          <cell r="J749">
            <v>413</v>
          </cell>
        </row>
        <row r="750">
          <cell r="A750" t="str">
            <v xml:space="preserve">49428810.2Cilindro exterior </v>
          </cell>
          <cell r="C750" t="str">
            <v xml:space="preserve">Cilindro exterior </v>
          </cell>
        </row>
        <row r="751">
          <cell r="A751" t="str">
            <v xml:space="preserve">49428810.2Cilindro exterior </v>
          </cell>
          <cell r="C751" t="str">
            <v>Volumen Análisis</v>
          </cell>
          <cell r="D751">
            <v>1</v>
          </cell>
          <cell r="E751" t="str">
            <v>M2</v>
          </cell>
        </row>
        <row r="752">
          <cell r="A752" t="str">
            <v xml:space="preserve">49428810.2Cilindro exterior </v>
          </cell>
          <cell r="C752" t="str">
            <v>Materiales y Equipos</v>
          </cell>
        </row>
        <row r="753">
          <cell r="A753" t="str">
            <v xml:space="preserve">49428810.2Cilindro exterior </v>
          </cell>
          <cell r="C753" t="str">
            <v>Mano de Obra</v>
          </cell>
        </row>
        <row r="754">
          <cell r="A754" t="str">
            <v xml:space="preserve">49428810.2Cilindro exterior </v>
          </cell>
          <cell r="B754" t="str">
            <v>TC-OTRO1498</v>
          </cell>
          <cell r="C754" t="str">
            <v xml:space="preserve">APLICACIÓN DE SAND BLASTING </v>
          </cell>
          <cell r="D754">
            <v>1</v>
          </cell>
          <cell r="E754" t="str">
            <v>M2</v>
          </cell>
          <cell r="F754">
            <v>350</v>
          </cell>
          <cell r="G754">
            <v>63</v>
          </cell>
          <cell r="H754">
            <v>350</v>
          </cell>
          <cell r="I754">
            <v>63</v>
          </cell>
        </row>
        <row r="755">
          <cell r="A755" t="str">
            <v xml:space="preserve">49428810.2Cilindro exterior </v>
          </cell>
          <cell r="C755" t="str">
            <v>Total/UND</v>
          </cell>
          <cell r="H755">
            <v>350</v>
          </cell>
          <cell r="I755">
            <v>63</v>
          </cell>
          <cell r="J755">
            <v>413</v>
          </cell>
        </row>
        <row r="757">
          <cell r="A757" t="str">
            <v>38503210.3Cúpula interior</v>
          </cell>
          <cell r="B757">
            <v>10.3</v>
          </cell>
          <cell r="C757" t="str">
            <v>Cúpula interior</v>
          </cell>
          <cell r="D757">
            <v>1</v>
          </cell>
          <cell r="E757" t="str">
            <v>M2</v>
          </cell>
          <cell r="H757">
            <v>350</v>
          </cell>
          <cell r="I757">
            <v>63</v>
          </cell>
          <cell r="J757">
            <v>413</v>
          </cell>
        </row>
        <row r="758">
          <cell r="A758" t="str">
            <v>38503210.3Cúpula interior</v>
          </cell>
          <cell r="C758" t="str">
            <v>Cúpula interior</v>
          </cell>
        </row>
        <row r="759">
          <cell r="A759" t="str">
            <v>38503210.3Cúpula interior</v>
          </cell>
          <cell r="C759" t="str">
            <v>Volumen Análisis</v>
          </cell>
          <cell r="D759">
            <v>1</v>
          </cell>
          <cell r="E759" t="str">
            <v>M2</v>
          </cell>
        </row>
        <row r="760">
          <cell r="A760" t="str">
            <v>38503210.3Cúpula interior</v>
          </cell>
          <cell r="C760" t="str">
            <v>Materiales y Equipos</v>
          </cell>
        </row>
        <row r="761">
          <cell r="A761" t="str">
            <v>38503210.3Cúpula interior</v>
          </cell>
          <cell r="C761" t="str">
            <v>Mano de Obra</v>
          </cell>
        </row>
        <row r="762">
          <cell r="A762" t="str">
            <v>38503210.3Cúpula interior</v>
          </cell>
          <cell r="B762" t="str">
            <v>TC-OTRO1498</v>
          </cell>
          <cell r="C762" t="str">
            <v xml:space="preserve">APLICACIÓN DE SAND BLASTING </v>
          </cell>
          <cell r="D762">
            <v>1</v>
          </cell>
          <cell r="E762" t="str">
            <v>M2</v>
          </cell>
          <cell r="F762">
            <v>350</v>
          </cell>
          <cell r="G762">
            <v>63</v>
          </cell>
          <cell r="H762">
            <v>350</v>
          </cell>
          <cell r="I762">
            <v>63</v>
          </cell>
        </row>
        <row r="763">
          <cell r="A763" t="str">
            <v>38503210.3Cúpula interior</v>
          </cell>
          <cell r="C763" t="str">
            <v>Total/UND</v>
          </cell>
          <cell r="H763">
            <v>350</v>
          </cell>
          <cell r="I763">
            <v>63</v>
          </cell>
          <cell r="J763">
            <v>413</v>
          </cell>
        </row>
        <row r="765">
          <cell r="A765" t="str">
            <v>63524410.4Cúpula exterior</v>
          </cell>
          <cell r="B765">
            <v>10.4</v>
          </cell>
          <cell r="C765" t="str">
            <v>Cúpula exterior</v>
          </cell>
          <cell r="D765">
            <v>1</v>
          </cell>
          <cell r="E765" t="str">
            <v>M2</v>
          </cell>
          <cell r="H765">
            <v>350</v>
          </cell>
          <cell r="I765">
            <v>63</v>
          </cell>
          <cell r="J765">
            <v>413</v>
          </cell>
        </row>
        <row r="766">
          <cell r="A766" t="str">
            <v>63524410.4Cúpula exterior</v>
          </cell>
          <cell r="C766" t="str">
            <v>Cúpula exterior</v>
          </cell>
        </row>
        <row r="767">
          <cell r="A767" t="str">
            <v>63524410.4Cúpula exterior</v>
          </cell>
          <cell r="C767" t="str">
            <v>Volumen Análisis</v>
          </cell>
          <cell r="D767">
            <v>1</v>
          </cell>
          <cell r="E767" t="str">
            <v>M2</v>
          </cell>
        </row>
        <row r="768">
          <cell r="A768" t="str">
            <v>63524410.4Cúpula exterior</v>
          </cell>
          <cell r="C768" t="str">
            <v>Materiales y Equipos</v>
          </cell>
        </row>
        <row r="769">
          <cell r="A769" t="str">
            <v>63524410.4Cúpula exterior</v>
          </cell>
          <cell r="C769" t="str">
            <v>Mano de Obra</v>
          </cell>
        </row>
        <row r="770">
          <cell r="A770" t="str">
            <v>63524410.4Cúpula exterior</v>
          </cell>
          <cell r="B770" t="str">
            <v>TC-OTRO1498</v>
          </cell>
          <cell r="C770" t="str">
            <v xml:space="preserve">APLICACIÓN DE SAND BLASTING </v>
          </cell>
          <cell r="D770">
            <v>1</v>
          </cell>
          <cell r="E770" t="str">
            <v>M2</v>
          </cell>
          <cell r="F770">
            <v>350</v>
          </cell>
          <cell r="G770">
            <v>63</v>
          </cell>
          <cell r="H770">
            <v>350</v>
          </cell>
          <cell r="I770">
            <v>63</v>
          </cell>
        </row>
        <row r="771">
          <cell r="A771" t="str">
            <v>63524410.4Cúpula exterior</v>
          </cell>
          <cell r="C771" t="str">
            <v>Total/UND</v>
          </cell>
          <cell r="H771">
            <v>350</v>
          </cell>
          <cell r="I771">
            <v>63</v>
          </cell>
          <cell r="J771">
            <v>413</v>
          </cell>
        </row>
        <row r="773">
          <cell r="A773" t="str">
            <v>30387810.5Fondo</v>
          </cell>
          <cell r="B773">
            <v>10.5</v>
          </cell>
          <cell r="C773" t="str">
            <v>Fondo</v>
          </cell>
          <cell r="D773">
            <v>1</v>
          </cell>
          <cell r="E773" t="str">
            <v>M2</v>
          </cell>
          <cell r="H773">
            <v>350</v>
          </cell>
          <cell r="I773">
            <v>63</v>
          </cell>
          <cell r="J773">
            <v>413</v>
          </cell>
        </row>
        <row r="774">
          <cell r="A774" t="str">
            <v>30387810.5Fondo</v>
          </cell>
          <cell r="C774" t="str">
            <v>Fondo</v>
          </cell>
        </row>
        <row r="775">
          <cell r="A775" t="str">
            <v>30387810.5Fondo</v>
          </cell>
          <cell r="C775" t="str">
            <v>Volumen Análisis</v>
          </cell>
          <cell r="D775">
            <v>1</v>
          </cell>
          <cell r="E775" t="str">
            <v>M2</v>
          </cell>
        </row>
        <row r="776">
          <cell r="A776" t="str">
            <v>30387810.5Fondo</v>
          </cell>
          <cell r="C776" t="str">
            <v>Materiales y Equipos</v>
          </cell>
        </row>
        <row r="777">
          <cell r="A777" t="str">
            <v>30387810.5Fondo</v>
          </cell>
          <cell r="C777" t="str">
            <v>Mano de Obra</v>
          </cell>
        </row>
        <row r="778">
          <cell r="A778" t="str">
            <v>30387810.5Fondo</v>
          </cell>
          <cell r="B778" t="str">
            <v>TC-OTRO1498</v>
          </cell>
          <cell r="C778" t="str">
            <v xml:space="preserve">APLICACIÓN DE SAND BLASTING </v>
          </cell>
          <cell r="D778">
            <v>1</v>
          </cell>
          <cell r="E778" t="str">
            <v>M2</v>
          </cell>
          <cell r="F778">
            <v>350</v>
          </cell>
          <cell r="G778">
            <v>63</v>
          </cell>
          <cell r="H778">
            <v>350</v>
          </cell>
          <cell r="I778">
            <v>63</v>
          </cell>
        </row>
        <row r="779">
          <cell r="A779" t="str">
            <v>30387810.5Fondo</v>
          </cell>
          <cell r="C779" t="str">
            <v>Total/UND</v>
          </cell>
          <cell r="H779">
            <v>350</v>
          </cell>
          <cell r="I779">
            <v>63</v>
          </cell>
          <cell r="J779">
            <v>413</v>
          </cell>
        </row>
        <row r="781">
          <cell r="A781" t="str">
            <v xml:space="preserve">71221510.6Tubería ø6" </v>
          </cell>
          <cell r="B781">
            <v>10.6</v>
          </cell>
          <cell r="C781" t="str">
            <v xml:space="preserve">Tubería ø6" </v>
          </cell>
          <cell r="D781">
            <v>1</v>
          </cell>
          <cell r="E781" t="str">
            <v>M2</v>
          </cell>
          <cell r="H781">
            <v>2763.38</v>
          </cell>
          <cell r="I781">
            <v>497.41</v>
          </cell>
          <cell r="J781">
            <v>3260.79</v>
          </cell>
        </row>
        <row r="782">
          <cell r="A782" t="str">
            <v xml:space="preserve">71221510.6Tubería ø6" </v>
          </cell>
          <cell r="C782" t="str">
            <v xml:space="preserve">Tubería ø6" </v>
          </cell>
        </row>
        <row r="783">
          <cell r="A783" t="str">
            <v xml:space="preserve">71221510.6Tubería ø6" </v>
          </cell>
          <cell r="C783" t="str">
            <v>Volumen Análisis</v>
          </cell>
          <cell r="D783">
            <v>1</v>
          </cell>
          <cell r="E783" t="str">
            <v>M2</v>
          </cell>
        </row>
        <row r="784">
          <cell r="A784" t="str">
            <v xml:space="preserve">71221510.6Tubería ø6" </v>
          </cell>
          <cell r="C784" t="str">
            <v>Materiales y Equipos</v>
          </cell>
        </row>
        <row r="785">
          <cell r="A785" t="str">
            <v xml:space="preserve">71221510.6Tubería ø6" </v>
          </cell>
          <cell r="B785" t="str">
            <v>P-OTRO1528</v>
          </cell>
          <cell r="C785" t="str">
            <v>Suministro tubería acero sin costura ø6" SCH-40</v>
          </cell>
          <cell r="D785">
            <v>1</v>
          </cell>
          <cell r="E785" t="str">
            <v>ML</v>
          </cell>
          <cell r="F785">
            <v>2763.3813559322034</v>
          </cell>
          <cell r="G785">
            <v>497.40864406779656</v>
          </cell>
          <cell r="H785">
            <v>2763.38</v>
          </cell>
          <cell r="I785">
            <v>497.41</v>
          </cell>
        </row>
        <row r="786">
          <cell r="A786" t="str">
            <v xml:space="preserve">71221510.6Tubería ø6" </v>
          </cell>
          <cell r="C786" t="str">
            <v>Total/UND</v>
          </cell>
          <cell r="H786">
            <v>2763.38</v>
          </cell>
          <cell r="I786">
            <v>497.41</v>
          </cell>
          <cell r="J786">
            <v>3260.79</v>
          </cell>
        </row>
        <row r="788">
          <cell r="B788">
            <v>11</v>
          </cell>
          <cell r="C788" t="str">
            <v>TRATAMIENTO INTERIOR EN DEPÓSITO</v>
          </cell>
        </row>
        <row r="790">
          <cell r="A790" t="str">
            <v xml:space="preserve">15250111.1Tratamiento con recubrimiento epóxica Sika -guard 62 en paredes </v>
          </cell>
          <cell r="B790">
            <v>11.1</v>
          </cell>
          <cell r="C790" t="str">
            <v xml:space="preserve">Tratamiento con recubrimiento epóxica Sika -guard 62 en paredes </v>
          </cell>
          <cell r="D790">
            <v>1</v>
          </cell>
          <cell r="E790" t="str">
            <v>M2</v>
          </cell>
          <cell r="H790">
            <v>385.35</v>
          </cell>
          <cell r="I790">
            <v>69.36</v>
          </cell>
          <cell r="J790">
            <v>454.71000000000004</v>
          </cell>
        </row>
        <row r="791">
          <cell r="A791" t="str">
            <v xml:space="preserve">15250111.1Tratamiento con recubrimiento epóxica Sika -guard 62 en paredes </v>
          </cell>
          <cell r="C791" t="str">
            <v xml:space="preserve">Tratamiento con recubrimiento epóxica Sika -guard 62 en paredes </v>
          </cell>
        </row>
        <row r="792">
          <cell r="A792" t="str">
            <v xml:space="preserve">15250111.1Tratamiento con recubrimiento epóxica Sika -guard 62 en paredes </v>
          </cell>
          <cell r="C792" t="str">
            <v>Volumen Análisis</v>
          </cell>
          <cell r="D792">
            <v>1</v>
          </cell>
          <cell r="E792" t="str">
            <v>M2</v>
          </cell>
        </row>
        <row r="793">
          <cell r="A793" t="str">
            <v xml:space="preserve">15250111.1Tratamiento con recubrimiento epóxica Sika -guard 62 en paredes </v>
          </cell>
          <cell r="C793" t="str">
            <v>Materiales y Equipos</v>
          </cell>
        </row>
        <row r="794">
          <cell r="A794" t="str">
            <v xml:space="preserve">15250111.1Tratamiento con recubrimiento epóxica Sika -guard 62 en paredes </v>
          </cell>
          <cell r="B794" t="str">
            <v>P-OTRO1536</v>
          </cell>
          <cell r="C794" t="str">
            <v>Pintura Epóxica Sika -guard 62</v>
          </cell>
          <cell r="D794">
            <v>0.08</v>
          </cell>
          <cell r="E794" t="str">
            <v>GL</v>
          </cell>
          <cell r="F794">
            <v>2644.0677966101698</v>
          </cell>
          <cell r="G794">
            <v>475.93220338983019</v>
          </cell>
          <cell r="H794">
            <v>211.53</v>
          </cell>
          <cell r="I794">
            <v>38.07</v>
          </cell>
        </row>
        <row r="795">
          <cell r="A795" t="str">
            <v xml:space="preserve">15250111.1Tratamiento con recubrimiento epóxica Sika -guard 62 en paredes </v>
          </cell>
          <cell r="B795" t="str">
            <v>P-PINT398</v>
          </cell>
          <cell r="C795" t="str">
            <v>Thinner Popular AAA 2000</v>
          </cell>
          <cell r="D795">
            <v>0.08</v>
          </cell>
          <cell r="E795" t="str">
            <v>GL</v>
          </cell>
          <cell r="F795">
            <v>102.57263203812388</v>
          </cell>
          <cell r="G795">
            <v>18.463073766862294</v>
          </cell>
          <cell r="H795">
            <v>8.2100000000000009</v>
          </cell>
          <cell r="I795">
            <v>1.48</v>
          </cell>
        </row>
        <row r="796">
          <cell r="A796" t="str">
            <v xml:space="preserve">15250111.1Tratamiento con recubrimiento epóxica Sika -guard 62 en paredes </v>
          </cell>
          <cell r="B796" t="str">
            <v>ALQ-EQ.PE266</v>
          </cell>
          <cell r="C796" t="str">
            <v>Compresor Aire IngersollRand 185CFM 2 pistolas (incluye combustible)</v>
          </cell>
          <cell r="D796">
            <v>0.16</v>
          </cell>
          <cell r="E796" t="str">
            <v>HR</v>
          </cell>
          <cell r="F796">
            <v>472.55684136805041</v>
          </cell>
          <cell r="G796">
            <v>85.060231446249077</v>
          </cell>
          <cell r="H796">
            <v>75.61</v>
          </cell>
          <cell r="I796">
            <v>13.61</v>
          </cell>
        </row>
        <row r="797">
          <cell r="A797" t="str">
            <v xml:space="preserve">15250111.1Tratamiento con recubrimiento epóxica Sika -guard 62 en paredes </v>
          </cell>
          <cell r="C797" t="str">
            <v>mano de obrta</v>
          </cell>
        </row>
        <row r="798">
          <cell r="A798" t="str">
            <v xml:space="preserve">15250111.1Tratamiento con recubrimiento epóxica Sika -guard 62 en paredes </v>
          </cell>
          <cell r="B798" t="str">
            <v>TC-OTRO1499</v>
          </cell>
          <cell r="C798" t="str">
            <v xml:space="preserve">Tratamiento con recubrimiento epóxica Sika -guard 62 </v>
          </cell>
          <cell r="D798">
            <v>1</v>
          </cell>
          <cell r="E798" t="str">
            <v>M2</v>
          </cell>
          <cell r="F798">
            <v>90.000000000000014</v>
          </cell>
          <cell r="G798">
            <v>16.199999999999989</v>
          </cell>
          <cell r="H798">
            <v>90</v>
          </cell>
          <cell r="I798">
            <v>16.2</v>
          </cell>
        </row>
        <row r="799">
          <cell r="A799" t="str">
            <v xml:space="preserve">15250111.1Tratamiento con recubrimiento epóxica Sika -guard 62 en paredes </v>
          </cell>
          <cell r="C799" t="str">
            <v>Total/UND</v>
          </cell>
          <cell r="H799">
            <v>385.35</v>
          </cell>
          <cell r="I799">
            <v>69.36</v>
          </cell>
          <cell r="J799">
            <v>454.71000000000004</v>
          </cell>
        </row>
        <row r="801">
          <cell r="A801" t="str">
            <v xml:space="preserve">82123011.2Tratamiento con recubrimiento epóxica Sika -guard 62 en tola de fondo </v>
          </cell>
          <cell r="B801">
            <v>11.2</v>
          </cell>
          <cell r="C801" t="str">
            <v xml:space="preserve">Tratamiento con recubrimiento epóxica Sika -guard 62 en tola de fondo </v>
          </cell>
          <cell r="D801">
            <v>1</v>
          </cell>
          <cell r="E801" t="str">
            <v>M2</v>
          </cell>
          <cell r="H801">
            <v>385.35</v>
          </cell>
          <cell r="I801">
            <v>69.36</v>
          </cell>
          <cell r="J801">
            <v>454.71000000000004</v>
          </cell>
        </row>
        <row r="802">
          <cell r="A802" t="str">
            <v xml:space="preserve">82123011.2Tratamiento con recubrimiento epóxica Sika -guard 62 en tola de fondo </v>
          </cell>
          <cell r="C802" t="str">
            <v xml:space="preserve">Tratamiento con recubrimiento epóxica Sika -guard 62 en paredes </v>
          </cell>
        </row>
        <row r="803">
          <cell r="A803" t="str">
            <v xml:space="preserve">82123011.2Tratamiento con recubrimiento epóxica Sika -guard 62 en tola de fondo </v>
          </cell>
          <cell r="C803" t="str">
            <v>Volumen Análisis</v>
          </cell>
          <cell r="D803">
            <v>1</v>
          </cell>
          <cell r="E803" t="str">
            <v>M2</v>
          </cell>
        </row>
        <row r="804">
          <cell r="A804" t="str">
            <v xml:space="preserve">82123011.2Tratamiento con recubrimiento epóxica Sika -guard 62 en tola de fondo </v>
          </cell>
          <cell r="C804" t="str">
            <v>Materiales y Equipos</v>
          </cell>
        </row>
        <row r="805">
          <cell r="A805" t="str">
            <v xml:space="preserve">82123011.2Tratamiento con recubrimiento epóxica Sika -guard 62 en tola de fondo </v>
          </cell>
          <cell r="B805" t="str">
            <v>P-OTRO1536</v>
          </cell>
          <cell r="C805" t="str">
            <v>Pintura Epóxica Sika -guard 62</v>
          </cell>
          <cell r="D805">
            <v>0.08</v>
          </cell>
          <cell r="E805" t="str">
            <v>GL</v>
          </cell>
          <cell r="F805">
            <v>2644.0677966101698</v>
          </cell>
          <cell r="G805">
            <v>475.93220338983019</v>
          </cell>
          <cell r="H805">
            <v>211.53</v>
          </cell>
          <cell r="I805">
            <v>38.07</v>
          </cell>
        </row>
        <row r="806">
          <cell r="A806" t="str">
            <v xml:space="preserve">82123011.2Tratamiento con recubrimiento epóxica Sika -guard 62 en tola de fondo </v>
          </cell>
          <cell r="B806" t="str">
            <v>P-PINT398</v>
          </cell>
          <cell r="C806" t="str">
            <v>Thinner Popular AAA 2000</v>
          </cell>
          <cell r="D806">
            <v>0.08</v>
          </cell>
          <cell r="E806" t="str">
            <v>GL</v>
          </cell>
          <cell r="F806">
            <v>102.57263203812388</v>
          </cell>
          <cell r="G806">
            <v>18.463073766862294</v>
          </cell>
          <cell r="H806">
            <v>8.2100000000000009</v>
          </cell>
          <cell r="I806">
            <v>1.48</v>
          </cell>
        </row>
        <row r="807">
          <cell r="A807" t="str">
            <v xml:space="preserve">82123011.2Tratamiento con recubrimiento epóxica Sika -guard 62 en tola de fondo </v>
          </cell>
          <cell r="B807" t="str">
            <v>ALQ-EQ.PE266</v>
          </cell>
          <cell r="C807" t="str">
            <v>Compresor Aire IngersollRand 185CFM 2 pistolas (incluye combustible)</v>
          </cell>
          <cell r="D807">
            <v>0.16</v>
          </cell>
          <cell r="E807" t="str">
            <v>HR</v>
          </cell>
          <cell r="F807">
            <v>472.55684136805041</v>
          </cell>
          <cell r="G807">
            <v>85.060231446249077</v>
          </cell>
          <cell r="H807">
            <v>75.61</v>
          </cell>
          <cell r="I807">
            <v>13.61</v>
          </cell>
        </row>
        <row r="808">
          <cell r="A808" t="str">
            <v xml:space="preserve">82123011.2Tratamiento con recubrimiento epóxica Sika -guard 62 en tola de fondo </v>
          </cell>
          <cell r="C808" t="str">
            <v>mano de obrta</v>
          </cell>
        </row>
        <row r="809">
          <cell r="A809" t="str">
            <v xml:space="preserve">82123011.2Tratamiento con recubrimiento epóxica Sika -guard 62 en tola de fondo </v>
          </cell>
          <cell r="B809" t="str">
            <v>TC-OTRO1499</v>
          </cell>
          <cell r="C809" t="str">
            <v xml:space="preserve">Tratamiento con recubrimiento epóxica Sika -guard 62 </v>
          </cell>
          <cell r="D809">
            <v>1</v>
          </cell>
          <cell r="E809" t="str">
            <v>M2</v>
          </cell>
          <cell r="F809">
            <v>90.000000000000014</v>
          </cell>
          <cell r="G809">
            <v>16.199999999999989</v>
          </cell>
          <cell r="H809">
            <v>90</v>
          </cell>
          <cell r="I809">
            <v>16.2</v>
          </cell>
        </row>
        <row r="810">
          <cell r="A810" t="str">
            <v xml:space="preserve">82123011.2Tratamiento con recubrimiento epóxica Sika -guard 62 en tola de fondo </v>
          </cell>
          <cell r="C810" t="str">
            <v>Total/UND</v>
          </cell>
          <cell r="H810">
            <v>385.35</v>
          </cell>
          <cell r="I810">
            <v>69.36</v>
          </cell>
          <cell r="J810">
            <v>454.71000000000004</v>
          </cell>
        </row>
        <row r="812">
          <cell r="A812" t="str">
            <v>98298011.3Tratamiento con recubrimiento expósito Sika -guard 62 en techo</v>
          </cell>
          <cell r="B812">
            <v>11.3</v>
          </cell>
          <cell r="C812" t="str">
            <v>Tratamiento con recubrimiento expósito Sika -guard 62 en techo</v>
          </cell>
          <cell r="D812">
            <v>1</v>
          </cell>
          <cell r="E812" t="str">
            <v>M2</v>
          </cell>
          <cell r="H812">
            <v>385.35</v>
          </cell>
          <cell r="I812">
            <v>69.36</v>
          </cell>
          <cell r="J812">
            <v>454.71000000000004</v>
          </cell>
        </row>
        <row r="813">
          <cell r="A813" t="str">
            <v>98298011.3Tratamiento con recubrimiento expósito Sika -guard 62 en techo</v>
          </cell>
          <cell r="C813" t="str">
            <v xml:space="preserve">Tratamiento con recubrimiento epóxica Sika -guard 62 en paredes </v>
          </cell>
        </row>
        <row r="814">
          <cell r="A814" t="str">
            <v>98298011.3Tratamiento con recubrimiento expósito Sika -guard 62 en techo</v>
          </cell>
          <cell r="C814" t="str">
            <v>Volumen Análisis</v>
          </cell>
          <cell r="D814">
            <v>1</v>
          </cell>
          <cell r="E814" t="str">
            <v>M2</v>
          </cell>
        </row>
        <row r="815">
          <cell r="A815" t="str">
            <v>98298011.3Tratamiento con recubrimiento expósito Sika -guard 62 en techo</v>
          </cell>
          <cell r="C815" t="str">
            <v>Materiales y Equipos</v>
          </cell>
        </row>
        <row r="816">
          <cell r="A816" t="str">
            <v>98298011.3Tratamiento con recubrimiento expósito Sika -guard 62 en techo</v>
          </cell>
          <cell r="B816" t="str">
            <v>P-OTRO1536</v>
          </cell>
          <cell r="C816" t="str">
            <v>Pintura Epóxica Sika -guard 62</v>
          </cell>
          <cell r="D816">
            <v>0.08</v>
          </cell>
          <cell r="E816" t="str">
            <v>GL</v>
          </cell>
          <cell r="F816">
            <v>2644.0677966101698</v>
          </cell>
          <cell r="G816">
            <v>475.93220338983019</v>
          </cell>
          <cell r="H816">
            <v>211.53</v>
          </cell>
          <cell r="I816">
            <v>38.07</v>
          </cell>
        </row>
        <row r="817">
          <cell r="A817" t="str">
            <v>98298011.3Tratamiento con recubrimiento expósito Sika -guard 62 en techo</v>
          </cell>
          <cell r="B817" t="str">
            <v>P-PINT398</v>
          </cell>
          <cell r="C817" t="str">
            <v>Thinner Popular AAA 2000</v>
          </cell>
          <cell r="D817">
            <v>0.08</v>
          </cell>
          <cell r="E817" t="str">
            <v>GL</v>
          </cell>
          <cell r="F817">
            <v>102.57263203812388</v>
          </cell>
          <cell r="G817">
            <v>18.463073766862294</v>
          </cell>
          <cell r="H817">
            <v>8.2100000000000009</v>
          </cell>
          <cell r="I817">
            <v>1.48</v>
          </cell>
        </row>
        <row r="818">
          <cell r="A818" t="str">
            <v>98298011.3Tratamiento con recubrimiento expósito Sika -guard 62 en techo</v>
          </cell>
          <cell r="B818" t="str">
            <v>ALQ-EQ.PE266</v>
          </cell>
          <cell r="C818" t="str">
            <v>Compresor Aire IngersollRand 185CFM 2 pistolas (incluye combustible)</v>
          </cell>
          <cell r="D818">
            <v>0.16</v>
          </cell>
          <cell r="E818" t="str">
            <v>HR</v>
          </cell>
          <cell r="F818">
            <v>472.55684136805041</v>
          </cell>
          <cell r="G818">
            <v>85.060231446249077</v>
          </cell>
          <cell r="H818">
            <v>75.61</v>
          </cell>
          <cell r="I818">
            <v>13.61</v>
          </cell>
        </row>
        <row r="819">
          <cell r="A819" t="str">
            <v>98298011.3Tratamiento con recubrimiento expósito Sika -guard 62 en techo</v>
          </cell>
          <cell r="C819" t="str">
            <v>mano de obrta</v>
          </cell>
        </row>
        <row r="820">
          <cell r="A820" t="str">
            <v>98298011.3Tratamiento con recubrimiento expósito Sika -guard 62 en techo</v>
          </cell>
          <cell r="B820" t="str">
            <v>TC-OTRO1499</v>
          </cell>
          <cell r="C820" t="str">
            <v xml:space="preserve">Tratamiento con recubrimiento epóxica Sika -guard 62 </v>
          </cell>
          <cell r="D820">
            <v>1</v>
          </cell>
          <cell r="E820" t="str">
            <v>M2</v>
          </cell>
          <cell r="F820">
            <v>90.000000000000014</v>
          </cell>
          <cell r="G820">
            <v>16.199999999999989</v>
          </cell>
          <cell r="H820">
            <v>90</v>
          </cell>
          <cell r="I820">
            <v>16.2</v>
          </cell>
        </row>
        <row r="821">
          <cell r="A821" t="str">
            <v>98298011.3Tratamiento con recubrimiento expósito Sika -guard 62 en techo</v>
          </cell>
          <cell r="C821" t="str">
            <v>Total/UND</v>
          </cell>
          <cell r="H821">
            <v>385.35</v>
          </cell>
          <cell r="I821">
            <v>69.36</v>
          </cell>
          <cell r="J821">
            <v>454.71000000000004</v>
          </cell>
        </row>
        <row r="823">
          <cell r="B823">
            <v>12</v>
          </cell>
          <cell r="C823" t="str">
            <v>PINTURA EXTERIOR EN DEPÓSITO (INCLUYE SUMINISTRO Y MANO DE OBRA)</v>
          </cell>
        </row>
        <row r="825">
          <cell r="A825" t="str">
            <v>31701412.1Pintura epóxica tipo Amerlock 400 en exterior (pared, techo y tubería Ø6")</v>
          </cell>
          <cell r="B825">
            <v>12.1</v>
          </cell>
          <cell r="C825" t="str">
            <v>Pintura epóxica tipo Amerlock 400 en exterior (pared, techo y tubería Ø6")</v>
          </cell>
          <cell r="D825">
            <v>1</v>
          </cell>
          <cell r="E825" t="str">
            <v>M2</v>
          </cell>
          <cell r="H825">
            <v>306.44</v>
          </cell>
          <cell r="I825">
            <v>55.16</v>
          </cell>
          <cell r="J825">
            <v>361.6</v>
          </cell>
        </row>
        <row r="826">
          <cell r="A826" t="str">
            <v>31701412.1Pintura epóxica tipo Amerlock 400 en exterior (pared, techo y tubería Ø6")</v>
          </cell>
          <cell r="C826" t="str">
            <v>Pintura epóxica</v>
          </cell>
        </row>
        <row r="827">
          <cell r="A827" t="str">
            <v>31701412.1Pintura epóxica tipo Amerlock 400 en exterior (pared, techo y tubería Ø6")</v>
          </cell>
          <cell r="C827" t="str">
            <v>Volumen Análisis</v>
          </cell>
          <cell r="D827">
            <v>1</v>
          </cell>
          <cell r="E827" t="str">
            <v>M2</v>
          </cell>
        </row>
        <row r="828">
          <cell r="A828" t="str">
            <v>31701412.1Pintura epóxica tipo Amerlock 400 en exterior (pared, techo y tubería Ø6")</v>
          </cell>
          <cell r="C828" t="str">
            <v>Materiales y Equipos</v>
          </cell>
        </row>
        <row r="829">
          <cell r="A829" t="str">
            <v>31701412.1Pintura epóxica tipo Amerlock 400 en exterior (pared, techo y tubería Ø6")</v>
          </cell>
          <cell r="B829" t="str">
            <v>TC-OTRO1501</v>
          </cell>
          <cell r="C829" t="str">
            <v>Pintura epóxica tipo Amerlock 400 en exterior (pared, techo y tubería Ø6")</v>
          </cell>
          <cell r="D829">
            <v>0.08</v>
          </cell>
          <cell r="E829" t="str">
            <v>GL</v>
          </cell>
          <cell r="F829">
            <v>3830.5084745762715</v>
          </cell>
          <cell r="G829">
            <v>689.49152542372849</v>
          </cell>
          <cell r="H829">
            <v>306.44</v>
          </cell>
          <cell r="I829">
            <v>55.16</v>
          </cell>
        </row>
        <row r="830">
          <cell r="A830" t="str">
            <v>31701412.1Pintura epóxica tipo Amerlock 400 en exterior (pared, techo y tubería Ø6")</v>
          </cell>
          <cell r="C830" t="str">
            <v>Total/UND</v>
          </cell>
          <cell r="H830">
            <v>306.44</v>
          </cell>
          <cell r="I830">
            <v>55.16</v>
          </cell>
          <cell r="J830">
            <v>361.6</v>
          </cell>
        </row>
        <row r="832">
          <cell r="B832">
            <v>13</v>
          </cell>
          <cell r="C832" t="str">
            <v>MISCELÁNEOS</v>
          </cell>
        </row>
        <row r="834">
          <cell r="A834" t="str">
            <v xml:space="preserve">81951713.1Lámpara reflectora para iluminación interior de tanque. </v>
          </cell>
          <cell r="B834">
            <v>13.1</v>
          </cell>
          <cell r="C834" t="str">
            <v xml:space="preserve">Lámpara reflectora para iluminación interior de tanque. </v>
          </cell>
          <cell r="D834">
            <v>1</v>
          </cell>
          <cell r="E834" t="str">
            <v>UND</v>
          </cell>
          <cell r="H834">
            <v>3800</v>
          </cell>
          <cell r="I834">
            <v>684</v>
          </cell>
          <cell r="J834">
            <v>4484</v>
          </cell>
        </row>
        <row r="835">
          <cell r="A835" t="str">
            <v xml:space="preserve">81951713.1Lámpara reflectora para iluminación interior de tanque. </v>
          </cell>
          <cell r="C835" t="str">
            <v>Lámpara</v>
          </cell>
        </row>
        <row r="836">
          <cell r="A836" t="str">
            <v xml:space="preserve">81951713.1Lámpara reflectora para iluminación interior de tanque. </v>
          </cell>
          <cell r="C836" t="str">
            <v>Volumen Análisis</v>
          </cell>
          <cell r="D836">
            <v>1</v>
          </cell>
          <cell r="E836" t="str">
            <v>UND</v>
          </cell>
        </row>
        <row r="837">
          <cell r="A837" t="str">
            <v xml:space="preserve">81951713.1Lámpara reflectora para iluminación interior de tanque. </v>
          </cell>
          <cell r="C837" t="str">
            <v>Materiales y Equipos</v>
          </cell>
        </row>
        <row r="838">
          <cell r="A838" t="str">
            <v xml:space="preserve">81951713.1Lámpara reflectora para iluminación interior de tanque. </v>
          </cell>
          <cell r="B838" t="str">
            <v>P-OTRO1532</v>
          </cell>
          <cell r="C838" t="str">
            <v>Lampara reflectora</v>
          </cell>
          <cell r="D838">
            <v>1</v>
          </cell>
          <cell r="E838" t="str">
            <v>UND</v>
          </cell>
          <cell r="F838">
            <v>3800</v>
          </cell>
          <cell r="G838">
            <v>684</v>
          </cell>
          <cell r="H838">
            <v>3800</v>
          </cell>
          <cell r="I838">
            <v>684</v>
          </cell>
        </row>
        <row r="839">
          <cell r="A839" t="str">
            <v xml:space="preserve">81951713.1Lámpara reflectora para iluminación interior de tanque. </v>
          </cell>
          <cell r="C839" t="str">
            <v>Total/UND</v>
          </cell>
          <cell r="H839">
            <v>3800</v>
          </cell>
          <cell r="I839">
            <v>684</v>
          </cell>
          <cell r="J839">
            <v>4484</v>
          </cell>
        </row>
        <row r="841">
          <cell r="A841" t="str">
            <v xml:space="preserve">63414013.2Ventilador </v>
          </cell>
          <cell r="B841">
            <v>13.2</v>
          </cell>
          <cell r="C841" t="str">
            <v xml:space="preserve">Ventilador </v>
          </cell>
          <cell r="D841">
            <v>1</v>
          </cell>
          <cell r="E841" t="str">
            <v>UND</v>
          </cell>
          <cell r="H841">
            <v>2050</v>
          </cell>
          <cell r="I841">
            <v>369</v>
          </cell>
          <cell r="J841">
            <v>2419</v>
          </cell>
        </row>
        <row r="842">
          <cell r="A842" t="str">
            <v xml:space="preserve">63414013.2Ventilador </v>
          </cell>
          <cell r="C842" t="str">
            <v xml:space="preserve">Ventilador </v>
          </cell>
        </row>
        <row r="843">
          <cell r="A843" t="str">
            <v xml:space="preserve">63414013.2Ventilador </v>
          </cell>
          <cell r="C843" t="str">
            <v>Volumen Análisis</v>
          </cell>
          <cell r="D843">
            <v>1</v>
          </cell>
          <cell r="E843" t="str">
            <v>UND</v>
          </cell>
        </row>
        <row r="844">
          <cell r="A844" t="str">
            <v xml:space="preserve">63414013.2Ventilador </v>
          </cell>
          <cell r="C844" t="str">
            <v>Materiales y Equipos</v>
          </cell>
        </row>
        <row r="845">
          <cell r="A845" t="str">
            <v xml:space="preserve">63414013.2Ventilador </v>
          </cell>
          <cell r="B845" t="str">
            <v>P-OTRO1537</v>
          </cell>
          <cell r="C845" t="str">
            <v>Ventilador</v>
          </cell>
          <cell r="D845">
            <v>1</v>
          </cell>
          <cell r="E845" t="str">
            <v>UND</v>
          </cell>
          <cell r="F845">
            <v>2050</v>
          </cell>
          <cell r="G845">
            <v>369</v>
          </cell>
          <cell r="H845">
            <v>2050</v>
          </cell>
          <cell r="I845">
            <v>369</v>
          </cell>
        </row>
        <row r="846">
          <cell r="A846" t="str">
            <v xml:space="preserve">63414013.2Ventilador </v>
          </cell>
          <cell r="C846" t="str">
            <v>Total/UND</v>
          </cell>
          <cell r="H846">
            <v>2050</v>
          </cell>
          <cell r="I846">
            <v>369</v>
          </cell>
          <cell r="J846">
            <v>2419</v>
          </cell>
        </row>
        <row r="848">
          <cell r="A848" t="str">
            <v>51969913.3Planta eléctrica (incluye combustible y transporte.)</v>
          </cell>
          <cell r="B848">
            <v>13.3</v>
          </cell>
          <cell r="C848" t="str">
            <v>Planta eléctrica (incluye combustible y transporte.)</v>
          </cell>
          <cell r="D848">
            <v>1</v>
          </cell>
          <cell r="E848" t="str">
            <v>Día</v>
          </cell>
          <cell r="H848">
            <v>21864.41</v>
          </cell>
          <cell r="I848">
            <v>3935.59</v>
          </cell>
          <cell r="J848">
            <v>25800</v>
          </cell>
        </row>
        <row r="849">
          <cell r="A849" t="str">
            <v>51969913.3Planta eléctrica (incluye combustible y transporte.)</v>
          </cell>
          <cell r="C849" t="str">
            <v xml:space="preserve">Planta eléctrica </v>
          </cell>
        </row>
        <row r="850">
          <cell r="A850" t="str">
            <v>51969913.3Planta eléctrica (incluye combustible y transporte.)</v>
          </cell>
          <cell r="C850" t="str">
            <v>Volumen Análisis</v>
          </cell>
          <cell r="D850">
            <v>1</v>
          </cell>
          <cell r="E850" t="str">
            <v>Día</v>
          </cell>
        </row>
        <row r="851">
          <cell r="A851" t="str">
            <v>51969913.3Planta eléctrica (incluye combustible y transporte.)</v>
          </cell>
          <cell r="C851" t="str">
            <v>Materiales y Equipos</v>
          </cell>
        </row>
        <row r="852">
          <cell r="A852" t="str">
            <v>51969913.3Planta eléctrica (incluye combustible y transporte.)</v>
          </cell>
          <cell r="B852" t="str">
            <v>P-OTRO1533</v>
          </cell>
          <cell r="C852" t="str">
            <v>Planta eléctrica</v>
          </cell>
          <cell r="D852">
            <v>1</v>
          </cell>
          <cell r="E852" t="str">
            <v>Día</v>
          </cell>
          <cell r="F852">
            <v>21864.406779661018</v>
          </cell>
          <cell r="G852">
            <v>3935.5932203389821</v>
          </cell>
          <cell r="H852">
            <v>21864.41</v>
          </cell>
          <cell r="I852">
            <v>3935.59</v>
          </cell>
        </row>
        <row r="853">
          <cell r="A853" t="str">
            <v>51969913.3Planta eléctrica (incluye combustible y transporte.)</v>
          </cell>
          <cell r="C853" t="str">
            <v>Total/UND</v>
          </cell>
          <cell r="H853">
            <v>21864.41</v>
          </cell>
          <cell r="I853">
            <v>3935.59</v>
          </cell>
          <cell r="J853">
            <v>25800</v>
          </cell>
        </row>
        <row r="855">
          <cell r="A855" t="str">
            <v>54623513.4Alquiler de andamio (cubicar según factura)</v>
          </cell>
          <cell r="B855">
            <v>13.4</v>
          </cell>
          <cell r="C855" t="str">
            <v>Alquiler de andamio (cubicar según factura)</v>
          </cell>
          <cell r="D855">
            <v>1</v>
          </cell>
          <cell r="E855" t="str">
            <v>UND</v>
          </cell>
          <cell r="H855">
            <v>1003.49</v>
          </cell>
          <cell r="I855">
            <v>180.63</v>
          </cell>
          <cell r="J855">
            <v>1184.1199999999999</v>
          </cell>
        </row>
        <row r="856">
          <cell r="A856" t="str">
            <v>54623513.4Alquiler de andamio (cubicar según factura)</v>
          </cell>
          <cell r="C856" t="str">
            <v>Alquiler de andamio (cubicar según factura)</v>
          </cell>
        </row>
        <row r="857">
          <cell r="A857" t="str">
            <v>54623513.4Alquiler de andamio (cubicar según factura)</v>
          </cell>
          <cell r="C857" t="str">
            <v>Volumen Análisis</v>
          </cell>
          <cell r="D857">
            <v>1</v>
          </cell>
          <cell r="E857" t="str">
            <v>UND</v>
          </cell>
        </row>
        <row r="858">
          <cell r="A858" t="str">
            <v>54623513.4Alquiler de andamio (cubicar según factura)</v>
          </cell>
          <cell r="C858" t="str">
            <v>Materiales y Equipos</v>
          </cell>
        </row>
        <row r="859">
          <cell r="A859" t="str">
            <v>54623513.4Alquiler de andamio (cubicar según factura)</v>
          </cell>
          <cell r="B859" t="str">
            <v>P-AN.ME344</v>
          </cell>
          <cell r="C859" t="str">
            <v xml:space="preserve">Marcos 6 pies de alto x 3 pies de ancho </v>
          </cell>
          <cell r="D859">
            <v>1</v>
          </cell>
          <cell r="E859" t="str">
            <v>UND</v>
          </cell>
          <cell r="F859">
            <v>1003.4883513756836</v>
          </cell>
          <cell r="G859">
            <v>180.62790324762295</v>
          </cell>
          <cell r="H859">
            <v>1003.49</v>
          </cell>
          <cell r="I859">
            <v>180.63</v>
          </cell>
        </row>
        <row r="860">
          <cell r="A860" t="str">
            <v>54623513.4Alquiler de andamio (cubicar según factura)</v>
          </cell>
          <cell r="C860" t="str">
            <v>Total/UND</v>
          </cell>
          <cell r="H860">
            <v>1003.49</v>
          </cell>
          <cell r="I860">
            <v>180.63</v>
          </cell>
          <cell r="J860">
            <v>1184.1199999999999</v>
          </cell>
        </row>
        <row r="862">
          <cell r="A862" t="str">
            <v>19542713.5Logo y letrero de INAPA en depósito</v>
          </cell>
          <cell r="B862">
            <v>13.5</v>
          </cell>
          <cell r="C862" t="str">
            <v>Logo y letrero de INAPA en depósito</v>
          </cell>
          <cell r="D862">
            <v>1</v>
          </cell>
          <cell r="E862" t="str">
            <v>UND</v>
          </cell>
          <cell r="H862">
            <v>16171.17</v>
          </cell>
          <cell r="I862">
            <v>2910.81</v>
          </cell>
          <cell r="J862">
            <v>19081.98</v>
          </cell>
        </row>
        <row r="863">
          <cell r="A863" t="str">
            <v>19542713.5Logo y letrero de INAPA en depósito</v>
          </cell>
          <cell r="C863" t="str">
            <v>Letrero de obra</v>
          </cell>
        </row>
        <row r="864">
          <cell r="A864" t="str">
            <v>19542713.5Logo y letrero de INAPA en depósito</v>
          </cell>
          <cell r="C864" t="str">
            <v>Volumen Análisis</v>
          </cell>
          <cell r="D864">
            <v>1</v>
          </cell>
          <cell r="E864" t="str">
            <v>UND</v>
          </cell>
        </row>
        <row r="865">
          <cell r="A865" t="str">
            <v>19542713.5Logo y letrero de INAPA en depósito</v>
          </cell>
          <cell r="C865" t="str">
            <v>Materiales y Equipos</v>
          </cell>
        </row>
        <row r="866">
          <cell r="A866" t="str">
            <v>19542713.5Logo y letrero de INAPA en depósito</v>
          </cell>
          <cell r="B866" t="str">
            <v>P-LETR153</v>
          </cell>
          <cell r="C866" t="str">
            <v>Arte e impresión en vilnil y colocación</v>
          </cell>
          <cell r="D866">
            <v>1</v>
          </cell>
          <cell r="E866" t="str">
            <v>UND</v>
          </cell>
          <cell r="F866">
            <v>6233.5806868697236</v>
          </cell>
          <cell r="G866">
            <v>1122.0445236365504</v>
          </cell>
          <cell r="H866">
            <v>6233.58</v>
          </cell>
          <cell r="I866">
            <v>1122.04</v>
          </cell>
        </row>
        <row r="867">
          <cell r="A867" t="str">
            <v>19542713.5Logo y letrero de INAPA en depósito</v>
          </cell>
          <cell r="B867" t="str">
            <v>P-LETR154</v>
          </cell>
          <cell r="C867" t="str">
            <v>Estructura metálica todo costo</v>
          </cell>
          <cell r="D867">
            <v>1</v>
          </cell>
          <cell r="E867" t="str">
            <v>UND</v>
          </cell>
          <cell r="F867">
            <v>9937.5923993575325</v>
          </cell>
          <cell r="G867">
            <v>1788.7666318843549</v>
          </cell>
          <cell r="H867">
            <v>9937.59</v>
          </cell>
          <cell r="I867">
            <v>1788.77</v>
          </cell>
        </row>
        <row r="868">
          <cell r="A868" t="str">
            <v>19542713.5Logo y letrero de INAPA en depósito</v>
          </cell>
          <cell r="C868" t="str">
            <v>Total/UND</v>
          </cell>
          <cell r="H868">
            <v>16171.17</v>
          </cell>
          <cell r="I868">
            <v>2910.81</v>
          </cell>
          <cell r="J868">
            <v>19081.98</v>
          </cell>
        </row>
        <row r="871">
          <cell r="B871" t="str">
            <v>B</v>
          </cell>
          <cell r="C871" t="str">
            <v xml:space="preserve">DISTRITO MUNICIPAL LA COLONIA </v>
          </cell>
        </row>
        <row r="873">
          <cell r="B873" t="str">
            <v>I</v>
          </cell>
          <cell r="C873" t="str">
            <v>REHABILITACIÓN DEPÓSITO REGULADOR METALICO SUPERFICIAL, CAPACIDAD 383 M³ (101,400 GL)</v>
          </cell>
        </row>
        <row r="875">
          <cell r="B875">
            <v>1</v>
          </cell>
          <cell r="C875" t="str">
            <v>ACONDICIONAMIENTO ÁREA EXTERIOR DEL DEPÒSITO</v>
          </cell>
        </row>
        <row r="877">
          <cell r="A877" t="str">
            <v>8695671.1Limpieza del área exterior</v>
          </cell>
          <cell r="B877" t="str">
            <v>1.1</v>
          </cell>
          <cell r="C877" t="str">
            <v>Limpieza del área exterior</v>
          </cell>
          <cell r="D877">
            <v>1</v>
          </cell>
          <cell r="E877" t="str">
            <v>M2</v>
          </cell>
          <cell r="H877">
            <v>51.59</v>
          </cell>
          <cell r="I877">
            <v>0</v>
          </cell>
          <cell r="J877">
            <v>51.59</v>
          </cell>
        </row>
        <row r="878">
          <cell r="A878" t="str">
            <v>8695671.1Limpieza del área exterior</v>
          </cell>
          <cell r="B878" t="str">
            <v/>
          </cell>
        </row>
        <row r="879">
          <cell r="A879" t="str">
            <v>8695671.1Limpieza del área exterior</v>
          </cell>
          <cell r="B879" t="str">
            <v/>
          </cell>
          <cell r="C879" t="str">
            <v>Volumen Análisis</v>
          </cell>
          <cell r="D879">
            <v>650</v>
          </cell>
          <cell r="E879" t="str">
            <v>M2</v>
          </cell>
        </row>
        <row r="880">
          <cell r="A880" t="str">
            <v>8695671.1Limpieza del área exterior</v>
          </cell>
          <cell r="B880" t="str">
            <v/>
          </cell>
          <cell r="C880" t="str">
            <v>Mano de Obra</v>
          </cell>
        </row>
        <row r="881">
          <cell r="A881" t="str">
            <v>8695671.1Limpieza del área exterior</v>
          </cell>
          <cell r="B881" t="str">
            <v>OB-JOR.DIA102</v>
          </cell>
          <cell r="C881" t="str">
            <v>Capataz</v>
          </cell>
          <cell r="D881">
            <v>7.6999999999999999E-2</v>
          </cell>
          <cell r="E881" t="str">
            <v>DIA</v>
          </cell>
          <cell r="F881">
            <v>432.23523394179011</v>
          </cell>
          <cell r="G881">
            <v>0</v>
          </cell>
          <cell r="H881">
            <v>33.28</v>
          </cell>
          <cell r="I881">
            <v>0</v>
          </cell>
        </row>
        <row r="882">
          <cell r="A882" t="str">
            <v>8695671.1Limpieza del área exterior</v>
          </cell>
          <cell r="B882" t="str">
            <v>OB-JOR.DIA106</v>
          </cell>
          <cell r="C882" t="str">
            <v>(3) Peón o Trabajador No Calificado (PE)</v>
          </cell>
          <cell r="D882">
            <v>7.6999999999999999E-2</v>
          </cell>
          <cell r="E882" t="str">
            <v>DIA</v>
          </cell>
          <cell r="F882">
            <v>226.96654913756149</v>
          </cell>
          <cell r="G882">
            <v>0</v>
          </cell>
          <cell r="H882">
            <v>17.48</v>
          </cell>
          <cell r="I882">
            <v>0</v>
          </cell>
        </row>
        <row r="883">
          <cell r="A883" t="str">
            <v>8695671.1Limpieza del área exterior</v>
          </cell>
          <cell r="C883" t="str">
            <v>Equipos</v>
          </cell>
        </row>
        <row r="884">
          <cell r="A884" t="str">
            <v>8695671.1Limpieza del área exterior</v>
          </cell>
          <cell r="B884" t="str">
            <v>%5M.O</v>
          </cell>
          <cell r="C884" t="str">
            <v>Herramientas y material gastable de M.O</v>
          </cell>
          <cell r="D884">
            <v>5</v>
          </cell>
          <cell r="E884" t="str">
            <v>%</v>
          </cell>
          <cell r="F884">
            <v>50.760000000000005</v>
          </cell>
          <cell r="G884">
            <v>0</v>
          </cell>
          <cell r="H884">
            <v>0.83</v>
          </cell>
          <cell r="I884">
            <v>0</v>
          </cell>
        </row>
        <row r="885">
          <cell r="A885" t="str">
            <v>8695671.1Limpieza del área exterior</v>
          </cell>
          <cell r="B885" t="str">
            <v/>
          </cell>
          <cell r="C885" t="str">
            <v>Total/UND</v>
          </cell>
          <cell r="H885">
            <v>51.59</v>
          </cell>
          <cell r="I885">
            <v>0</v>
          </cell>
          <cell r="J885">
            <v>51.59</v>
          </cell>
        </row>
        <row r="887">
          <cell r="A887" t="str">
            <v>6331821.2Nivelación con equipo</v>
          </cell>
          <cell r="B887" t="str">
            <v>1.2</v>
          </cell>
          <cell r="C887" t="str">
            <v>Nivelación con equipo</v>
          </cell>
          <cell r="D887">
            <v>1</v>
          </cell>
          <cell r="E887" t="str">
            <v>M2</v>
          </cell>
          <cell r="H887">
            <v>70.010000000000005</v>
          </cell>
          <cell r="I887">
            <v>12.33</v>
          </cell>
          <cell r="J887">
            <v>82.34</v>
          </cell>
        </row>
        <row r="888">
          <cell r="A888" t="str">
            <v>6331821.2Nivelación con equipo</v>
          </cell>
          <cell r="B888" t="str">
            <v/>
          </cell>
          <cell r="C888" t="str">
            <v>Nivelacion con equipo</v>
          </cell>
          <cell r="J888">
            <v>1278.0733666666665</v>
          </cell>
        </row>
        <row r="889">
          <cell r="A889" t="str">
            <v>6331821.2Nivelación con equipo</v>
          </cell>
          <cell r="B889" t="str">
            <v/>
          </cell>
          <cell r="C889" t="str">
            <v xml:space="preserve">Volumen Análisis </v>
          </cell>
          <cell r="D889">
            <v>650</v>
          </cell>
          <cell r="E889" t="str">
            <v>M2</v>
          </cell>
        </row>
        <row r="890">
          <cell r="A890" t="str">
            <v>6331821.2Nivelación con equipo</v>
          </cell>
          <cell r="B890" t="str">
            <v/>
          </cell>
          <cell r="C890" t="str">
            <v>Rendimientos</v>
          </cell>
        </row>
        <row r="891">
          <cell r="A891" t="str">
            <v>6331821.2Nivelación con equipo</v>
          </cell>
          <cell r="B891" t="str">
            <v/>
          </cell>
          <cell r="C891" t="str">
            <v>Regado y nivelado con Motonivelador CAT12H</v>
          </cell>
          <cell r="D891">
            <v>90</v>
          </cell>
          <cell r="E891" t="str">
            <v>M3E/HR</v>
          </cell>
        </row>
        <row r="892">
          <cell r="A892" t="str">
            <v>6331821.2Nivelación con equipo</v>
          </cell>
          <cell r="B892" t="str">
            <v/>
          </cell>
          <cell r="C892" t="str">
            <v>Terminación de superficie Motonivelador CAT12H</v>
          </cell>
          <cell r="D892">
            <v>180</v>
          </cell>
          <cell r="E892" t="str">
            <v>M3E/HR</v>
          </cell>
        </row>
        <row r="893">
          <cell r="A893" t="str">
            <v>6331821.2Nivelación con equipo</v>
          </cell>
          <cell r="B893" t="str">
            <v/>
          </cell>
          <cell r="C893" t="str">
            <v>Coeficiente de Esponjamiento</v>
          </cell>
          <cell r="D893">
            <v>1.3</v>
          </cell>
        </row>
        <row r="894">
          <cell r="A894" t="str">
            <v>6331821.2Nivelación con equipo</v>
          </cell>
          <cell r="B894" t="str">
            <v/>
          </cell>
          <cell r="C894" t="str">
            <v>Materiales y Equipos</v>
          </cell>
        </row>
        <row r="895">
          <cell r="A895" t="str">
            <v>6331821.2Nivelación con equipo</v>
          </cell>
          <cell r="B895" t="str">
            <v>ANA-100.1.EQ</v>
          </cell>
          <cell r="C895" t="str">
            <v>Regado y nivelado con Motonivelador CAT12H</v>
          </cell>
          <cell r="D895">
            <v>1.4446153846153846E-2</v>
          </cell>
          <cell r="E895" t="str">
            <v>HR</v>
          </cell>
          <cell r="F895">
            <v>1637.3600000000001</v>
          </cell>
          <cell r="G895">
            <v>294.73</v>
          </cell>
          <cell r="H895">
            <v>23.65</v>
          </cell>
          <cell r="I895">
            <v>4.26</v>
          </cell>
        </row>
        <row r="896">
          <cell r="A896" t="str">
            <v>6331821.2Nivelación con equipo</v>
          </cell>
          <cell r="B896" t="str">
            <v>ANA-100.1.EQ</v>
          </cell>
          <cell r="C896" t="str">
            <v>Terminación de superficie Motonivelador CAT12H</v>
          </cell>
          <cell r="D896">
            <v>7.2153846153846157E-3</v>
          </cell>
          <cell r="E896" t="str">
            <v>HR</v>
          </cell>
          <cell r="F896">
            <v>1637.3600000000001</v>
          </cell>
          <cell r="G896">
            <v>294.73</v>
          </cell>
          <cell r="H896">
            <v>11.81</v>
          </cell>
          <cell r="I896">
            <v>2.13</v>
          </cell>
        </row>
        <row r="897">
          <cell r="A897" t="str">
            <v>6331821.2Nivelación con equipo</v>
          </cell>
          <cell r="B897" t="str">
            <v>TRA-EQ.PE284</v>
          </cell>
          <cell r="C897" t="str">
            <v>Tranporte Ida y Vuelta interno Motoniveladora</v>
          </cell>
          <cell r="D897">
            <v>3.0769230769230769E-3</v>
          </cell>
          <cell r="E897" t="str">
            <v>UND</v>
          </cell>
          <cell r="F897">
            <v>3335.6953508332972</v>
          </cell>
          <cell r="G897">
            <v>600.4251631499933</v>
          </cell>
          <cell r="H897">
            <v>10.26</v>
          </cell>
          <cell r="I897">
            <v>1.85</v>
          </cell>
        </row>
        <row r="898">
          <cell r="A898" t="str">
            <v>6331821.2Nivelación con equipo</v>
          </cell>
          <cell r="B898" t="str">
            <v/>
          </cell>
          <cell r="C898" t="str">
            <v>Mano de Obra</v>
          </cell>
        </row>
        <row r="899">
          <cell r="A899" t="str">
            <v>6331821.2Nivelación con equipo</v>
          </cell>
          <cell r="B899" t="str">
            <v>TC-TOPO262</v>
          </cell>
          <cell r="C899" t="str">
            <v>Brigada Topográfica</v>
          </cell>
          <cell r="D899">
            <v>4.6153846153846149E-3</v>
          </cell>
          <cell r="E899" t="str">
            <v>DIA</v>
          </cell>
          <cell r="F899">
            <v>4920.1506424791141</v>
          </cell>
          <cell r="G899">
            <v>885.62711564623987</v>
          </cell>
          <cell r="H899">
            <v>22.71</v>
          </cell>
          <cell r="I899">
            <v>4.09</v>
          </cell>
        </row>
        <row r="900">
          <cell r="A900" t="str">
            <v>6331821.2Nivelación con equipo</v>
          </cell>
          <cell r="B900" t="str">
            <v>OB-JOR.DIA104</v>
          </cell>
          <cell r="C900" t="str">
            <v>Boleros - Ayudantes</v>
          </cell>
          <cell r="D900">
            <v>3.3333333333333335E-3</v>
          </cell>
          <cell r="E900" t="str">
            <v>DIA</v>
          </cell>
          <cell r="F900">
            <v>291.71573159258662</v>
          </cell>
          <cell r="G900">
            <v>0</v>
          </cell>
          <cell r="H900">
            <v>0.97</v>
          </cell>
          <cell r="I900">
            <v>0</v>
          </cell>
        </row>
        <row r="901">
          <cell r="A901" t="str">
            <v>6331821.2Nivelación con equipo</v>
          </cell>
          <cell r="B901" t="str">
            <v>%15M.O</v>
          </cell>
          <cell r="C901" t="str">
            <v>Beneficios contratista Movimientos de Tierra</v>
          </cell>
          <cell r="D901">
            <v>15</v>
          </cell>
          <cell r="E901" t="str">
            <v>%</v>
          </cell>
          <cell r="F901">
            <v>12.41394</v>
          </cell>
          <cell r="G901">
            <v>0</v>
          </cell>
          <cell r="H901">
            <v>0.61</v>
          </cell>
          <cell r="I901">
            <v>0</v>
          </cell>
        </row>
        <row r="902">
          <cell r="A902" t="str">
            <v>6331821.2Nivelación con equipo</v>
          </cell>
          <cell r="B902" t="str">
            <v/>
          </cell>
          <cell r="C902" t="str">
            <v>Total/UND</v>
          </cell>
          <cell r="H902">
            <v>70.010000000000005</v>
          </cell>
          <cell r="I902">
            <v>12.33</v>
          </cell>
          <cell r="J902">
            <v>82.34</v>
          </cell>
        </row>
        <row r="904">
          <cell r="A904" t="str">
            <v>3870761.3Suministro material de mina (caliche) de base e=0.30m+25% esponjamiento, D= km, (53.46x0.60)</v>
          </cell>
          <cell r="B904" t="str">
            <v>1.3</v>
          </cell>
          <cell r="C904" t="str">
            <v>Suministro material de mina (caliche) de base e=0.30m+25% esponjamiento, D= km, (53.46x0.60)</v>
          </cell>
          <cell r="D904">
            <v>1</v>
          </cell>
          <cell r="E904" t="str">
            <v>M3</v>
          </cell>
          <cell r="H904">
            <v>406.98</v>
          </cell>
          <cell r="I904">
            <v>72.97</v>
          </cell>
          <cell r="J904">
            <v>479.95000000000005</v>
          </cell>
        </row>
        <row r="905">
          <cell r="A905" t="str">
            <v>3870761.3Suministro material de mina (caliche) de base e=0.30m+25% esponjamiento, D= km, (53.46x0.60)</v>
          </cell>
          <cell r="B905" t="str">
            <v/>
          </cell>
          <cell r="J905">
            <v>1278.0733666666665</v>
          </cell>
        </row>
        <row r="906">
          <cell r="A906" t="str">
            <v>3870761.3Suministro material de mina (caliche) de base e=0.30m+25% esponjamiento, D= km, (53.46x0.60)</v>
          </cell>
          <cell r="B906" t="str">
            <v/>
          </cell>
          <cell r="C906" t="str">
            <v xml:space="preserve">Volumen Análisis </v>
          </cell>
          <cell r="D906">
            <v>156</v>
          </cell>
          <cell r="E906" t="str">
            <v>M3</v>
          </cell>
        </row>
        <row r="907">
          <cell r="A907" t="str">
            <v>3870761.3Suministro material de mina (caliche) de base e=0.30m+25% esponjamiento, D= km, (53.46x0.60)</v>
          </cell>
          <cell r="B907" t="str">
            <v/>
          </cell>
          <cell r="C907" t="str">
            <v>Rendimientos</v>
          </cell>
        </row>
        <row r="908">
          <cell r="A908" t="str">
            <v>3870761.3Suministro material de mina (caliche) de base e=0.30m+25% esponjamiento, D= km, (53.46x0.60)</v>
          </cell>
          <cell r="B908" t="str">
            <v/>
          </cell>
          <cell r="C908" t="str">
            <v>Coeficiente de Esponjamiento</v>
          </cell>
          <cell r="D908">
            <v>1.3</v>
          </cell>
        </row>
        <row r="909">
          <cell r="A909" t="str">
            <v>3870761.3Suministro material de mina (caliche) de base e=0.30m+25% esponjamiento, D= km, (53.46x0.60)</v>
          </cell>
          <cell r="B909" t="str">
            <v/>
          </cell>
          <cell r="C909" t="str">
            <v>Materiales y Equipos</v>
          </cell>
        </row>
        <row r="910">
          <cell r="A910" t="str">
            <v>3870761.3Suministro material de mina (caliche) de base e=0.30m+25% esponjamiento, D= km, (53.46x0.60)</v>
          </cell>
          <cell r="B910" t="str">
            <v>P-AGRE117</v>
          </cell>
          <cell r="C910" t="str">
            <v>Suministro de material relleno</v>
          </cell>
          <cell r="D910">
            <v>1.3</v>
          </cell>
          <cell r="E910" t="str">
            <v>M3</v>
          </cell>
          <cell r="F910">
            <v>113.96959115347099</v>
          </cell>
          <cell r="G910">
            <v>20.514526407624771</v>
          </cell>
          <cell r="H910">
            <v>148.16</v>
          </cell>
          <cell r="I910">
            <v>26.67</v>
          </cell>
        </row>
        <row r="911">
          <cell r="A911" t="str">
            <v>3870761.3Suministro material de mina (caliche) de base e=0.30m+25% esponjamiento, D= km, (53.46x0.60)</v>
          </cell>
          <cell r="B911" t="str">
            <v>BOTE-MATE131</v>
          </cell>
          <cell r="C911" t="str">
            <v>Transporte Material relleno (Mina 25kms)</v>
          </cell>
          <cell r="D911">
            <v>32.5</v>
          </cell>
          <cell r="E911" t="str">
            <v>M3xKM</v>
          </cell>
          <cell r="F911">
            <v>5.0035430262499458</v>
          </cell>
          <cell r="G911">
            <v>0.90063774472498981</v>
          </cell>
          <cell r="H911">
            <v>162.62</v>
          </cell>
          <cell r="I911">
            <v>29.27</v>
          </cell>
        </row>
        <row r="912">
          <cell r="A912" t="str">
            <v>3870761.3Suministro material de mina (caliche) de base e=0.30m+25% esponjamiento, D= km, (53.46x0.60)</v>
          </cell>
          <cell r="B912" t="str">
            <v/>
          </cell>
          <cell r="C912" t="str">
            <v>Mano de Obra</v>
          </cell>
        </row>
        <row r="913">
          <cell r="A913" t="str">
            <v>3870761.3Suministro material de mina (caliche) de base e=0.30m+25% esponjamiento, D= km, (53.46x0.60)</v>
          </cell>
          <cell r="B913" t="str">
            <v>TC-TOPO262</v>
          </cell>
          <cell r="C913" t="str">
            <v>Brigada Topográfica</v>
          </cell>
          <cell r="D913">
            <v>1.9230769230769232E-2</v>
          </cell>
          <cell r="E913" t="str">
            <v>DIA</v>
          </cell>
          <cell r="F913">
            <v>4920.1506424791141</v>
          </cell>
          <cell r="G913">
            <v>885.62711564623987</v>
          </cell>
          <cell r="H913">
            <v>94.62</v>
          </cell>
          <cell r="I913">
            <v>17.03</v>
          </cell>
        </row>
        <row r="914">
          <cell r="A914" t="str">
            <v>3870761.3Suministro material de mina (caliche) de base e=0.30m+25% esponjamiento, D= km, (53.46x0.60)</v>
          </cell>
          <cell r="B914" t="str">
            <v>OB-JOR.DIA104</v>
          </cell>
          <cell r="C914" t="str">
            <v>Boleros - Ayudantes</v>
          </cell>
          <cell r="D914">
            <v>3.3333333333333335E-3</v>
          </cell>
          <cell r="E914" t="str">
            <v>DIA</v>
          </cell>
          <cell r="F914">
            <v>291.71573159258662</v>
          </cell>
          <cell r="G914">
            <v>0</v>
          </cell>
          <cell r="H914">
            <v>0.97</v>
          </cell>
          <cell r="I914">
            <v>0</v>
          </cell>
        </row>
        <row r="915">
          <cell r="A915" t="str">
            <v>3870761.3Suministro material de mina (caliche) de base e=0.30m+25% esponjamiento, D= km, (53.46x0.60)</v>
          </cell>
          <cell r="B915" t="str">
            <v>%15M.O</v>
          </cell>
          <cell r="C915" t="str">
            <v>Beneficios contratista Movimientos de Tierra</v>
          </cell>
          <cell r="D915">
            <v>15</v>
          </cell>
          <cell r="E915" t="str">
            <v>%</v>
          </cell>
          <cell r="F915">
            <v>12.41394</v>
          </cell>
          <cell r="G915">
            <v>0</v>
          </cell>
          <cell r="H915">
            <v>0.61</v>
          </cell>
          <cell r="I915">
            <v>0</v>
          </cell>
        </row>
        <row r="916">
          <cell r="A916" t="str">
            <v>3870761.3Suministro material de mina (caliche) de base e=0.30m+25% esponjamiento, D= km, (53.46x0.60)</v>
          </cell>
          <cell r="B916" t="str">
            <v/>
          </cell>
          <cell r="C916" t="str">
            <v>Total/UND</v>
          </cell>
          <cell r="H916">
            <v>406.98</v>
          </cell>
          <cell r="I916">
            <v>72.97</v>
          </cell>
          <cell r="J916">
            <v>479.95000000000005</v>
          </cell>
        </row>
        <row r="918">
          <cell r="A918" t="str">
            <v>1577581.4Compactación con compactador mecánico en capas de 0.20m compactado al 95%</v>
          </cell>
          <cell r="B918" t="str">
            <v>1.4</v>
          </cell>
          <cell r="C918" t="str">
            <v>Compactación con compactador mecánico en capas de 0.20m compactado al 95%</v>
          </cell>
          <cell r="D918">
            <v>1</v>
          </cell>
          <cell r="E918" t="str">
            <v>M3N</v>
          </cell>
          <cell r="H918">
            <v>167.82000000000002</v>
          </cell>
          <cell r="I918">
            <v>29.92</v>
          </cell>
          <cell r="J918">
            <v>197.74</v>
          </cell>
        </row>
        <row r="919">
          <cell r="A919" t="str">
            <v>1577581.4Compactación con compactador mecánico en capas de 0.20m compactado al 95%</v>
          </cell>
          <cell r="B919" t="str">
            <v/>
          </cell>
          <cell r="J919">
            <v>1278.0733666666665</v>
          </cell>
        </row>
        <row r="920">
          <cell r="A920" t="str">
            <v>1577581.4Compactación con compactador mecánico en capas de 0.20m compactado al 95%</v>
          </cell>
          <cell r="B920" t="str">
            <v/>
          </cell>
          <cell r="C920" t="str">
            <v xml:space="preserve">Volumen Análisis </v>
          </cell>
          <cell r="D920">
            <v>148.19999999999999</v>
          </cell>
          <cell r="E920" t="str">
            <v>M3N</v>
          </cell>
        </row>
        <row r="921">
          <cell r="A921" t="str">
            <v>1577581.4Compactación con compactador mecánico en capas de 0.20m compactado al 95%</v>
          </cell>
          <cell r="B921" t="str">
            <v/>
          </cell>
          <cell r="C921" t="str">
            <v>Rendimientos</v>
          </cell>
        </row>
        <row r="922">
          <cell r="A922" t="str">
            <v>1577581.4Compactación con compactador mecánico en capas de 0.20m compactado al 95%</v>
          </cell>
          <cell r="B922" t="str">
            <v/>
          </cell>
          <cell r="C922" t="str">
            <v>Compactación con Rodillo IR SD100-D</v>
          </cell>
          <cell r="D922">
            <v>75</v>
          </cell>
          <cell r="E922" t="str">
            <v>M3E/HR</v>
          </cell>
        </row>
        <row r="923">
          <cell r="A923" t="str">
            <v>1577581.4Compactación con compactador mecánico en capas de 0.20m compactado al 95%</v>
          </cell>
          <cell r="B923" t="str">
            <v/>
          </cell>
          <cell r="C923" t="str">
            <v>Camión de agua 2,000 GLS</v>
          </cell>
          <cell r="D923">
            <v>300</v>
          </cell>
          <cell r="E923" t="str">
            <v>M3E/UND</v>
          </cell>
        </row>
        <row r="924">
          <cell r="A924" t="str">
            <v>1577581.4Compactación con compactador mecánico en capas de 0.20m compactado al 95%</v>
          </cell>
          <cell r="B924" t="str">
            <v/>
          </cell>
          <cell r="C924" t="str">
            <v>Coeficiente de Esponjamiento</v>
          </cell>
          <cell r="D924">
            <v>1.3</v>
          </cell>
        </row>
        <row r="925">
          <cell r="A925" t="str">
            <v>1577581.4Compactación con compactador mecánico en capas de 0.20m compactado al 95%</v>
          </cell>
          <cell r="B925" t="str">
            <v/>
          </cell>
          <cell r="C925" t="str">
            <v>Materiales y Equipos</v>
          </cell>
        </row>
        <row r="926">
          <cell r="A926" t="str">
            <v>1577581.4Compactación con compactador mecánico en capas de 0.20m compactado al 95%</v>
          </cell>
          <cell r="B926" t="str">
            <v>ANA-100.09.EQ</v>
          </cell>
          <cell r="C926" t="str">
            <v>Compactación con Rodillo IR SD100-D</v>
          </cell>
          <cell r="D926">
            <v>1.7341430499325235E-2</v>
          </cell>
          <cell r="E926" t="str">
            <v>HR</v>
          </cell>
          <cell r="F926">
            <v>1108.4100000000001</v>
          </cell>
          <cell r="G926">
            <v>199.51</v>
          </cell>
          <cell r="H926">
            <v>19.22</v>
          </cell>
          <cell r="I926">
            <v>3.46</v>
          </cell>
        </row>
        <row r="927">
          <cell r="A927" t="str">
            <v>1577581.4Compactación con compactador mecánico en capas de 0.20m compactado al 95%</v>
          </cell>
          <cell r="B927" t="str">
            <v>P-AGRE125</v>
          </cell>
          <cell r="C927" t="str">
            <v>Camión de agua 2,000 GLS</v>
          </cell>
          <cell r="D927">
            <v>4.3184885290148455E-3</v>
          </cell>
          <cell r="E927" t="str">
            <v>UND</v>
          </cell>
          <cell r="F927">
            <v>555.94922513888275</v>
          </cell>
          <cell r="G927">
            <v>100.07086052499892</v>
          </cell>
          <cell r="H927">
            <v>2.4</v>
          </cell>
          <cell r="I927">
            <v>0.43</v>
          </cell>
        </row>
        <row r="928">
          <cell r="A928" t="str">
            <v>1577581.4Compactación con compactador mecánico en capas de 0.20m compactado al 95%</v>
          </cell>
          <cell r="B928" t="str">
            <v>TRA-EQ.PE287</v>
          </cell>
          <cell r="C928" t="str">
            <v>Tranporte Ida y Vuelta interno Rodillo</v>
          </cell>
          <cell r="D928">
            <v>1.3495276653171391E-2</v>
          </cell>
          <cell r="E928" t="str">
            <v>UND</v>
          </cell>
          <cell r="F928">
            <v>3335.6953508332972</v>
          </cell>
          <cell r="G928">
            <v>600.4251631499933</v>
          </cell>
          <cell r="H928">
            <v>45.02</v>
          </cell>
          <cell r="I928">
            <v>8.1</v>
          </cell>
        </row>
        <row r="929">
          <cell r="A929" t="str">
            <v>1577581.4Compactación con compactador mecánico en capas de 0.20m compactado al 95%</v>
          </cell>
          <cell r="B929" t="str">
            <v/>
          </cell>
          <cell r="C929" t="str">
            <v>Mano de Obra</v>
          </cell>
        </row>
        <row r="930">
          <cell r="A930" t="str">
            <v>1577581.4Compactación con compactador mecánico en capas de 0.20m compactado al 95%</v>
          </cell>
          <cell r="B930" t="str">
            <v>TC-TOPO262</v>
          </cell>
          <cell r="C930" t="str">
            <v>Brigada Topográfica</v>
          </cell>
          <cell r="D930">
            <v>2.0242914979757085E-2</v>
          </cell>
          <cell r="E930" t="str">
            <v>DIA</v>
          </cell>
          <cell r="F930">
            <v>4920.1506424791141</v>
          </cell>
          <cell r="G930">
            <v>885.62711564623987</v>
          </cell>
          <cell r="H930">
            <v>99.6</v>
          </cell>
          <cell r="I930">
            <v>17.93</v>
          </cell>
        </row>
        <row r="931">
          <cell r="A931" t="str">
            <v>1577581.4Compactación con compactador mecánico en capas de 0.20m compactado al 95%</v>
          </cell>
          <cell r="B931" t="str">
            <v>OB-JOR.DIA104</v>
          </cell>
          <cell r="C931" t="str">
            <v>Boleros - Ayudantes</v>
          </cell>
          <cell r="D931">
            <v>3.3333333333333335E-3</v>
          </cell>
          <cell r="E931" t="str">
            <v>DIA</v>
          </cell>
          <cell r="F931">
            <v>291.71573159258662</v>
          </cell>
          <cell r="G931">
            <v>0</v>
          </cell>
          <cell r="H931">
            <v>0.97</v>
          </cell>
          <cell r="I931">
            <v>0</v>
          </cell>
        </row>
        <row r="932">
          <cell r="A932" t="str">
            <v>1577581.4Compactación con compactador mecánico en capas de 0.20m compactado al 95%</v>
          </cell>
          <cell r="B932" t="str">
            <v>%15M.O</v>
          </cell>
          <cell r="C932" t="str">
            <v>Beneficios contratista Movimientos de Tierra</v>
          </cell>
          <cell r="D932">
            <v>15</v>
          </cell>
          <cell r="E932" t="str">
            <v>%</v>
          </cell>
          <cell r="F932">
            <v>12.41394</v>
          </cell>
          <cell r="G932">
            <v>0</v>
          </cell>
          <cell r="H932">
            <v>0.61</v>
          </cell>
          <cell r="I932">
            <v>0</v>
          </cell>
        </row>
        <row r="933">
          <cell r="A933" t="str">
            <v>1577581.4Compactación con compactador mecánico en capas de 0.20m compactado al 95%</v>
          </cell>
          <cell r="B933" t="str">
            <v/>
          </cell>
          <cell r="C933" t="str">
            <v>Total/UND</v>
          </cell>
          <cell r="H933">
            <v>167.82000000000002</v>
          </cell>
          <cell r="I933">
            <v>29.92</v>
          </cell>
          <cell r="J933">
            <v>197.74</v>
          </cell>
        </row>
        <row r="935">
          <cell r="A935" t="str">
            <v xml:space="preserve">3494581.5Bote de material sobrante (incluye carguío y esparcimiento en botadero) (D= 5.00 km) </v>
          </cell>
          <cell r="B935" t="str">
            <v>1.5</v>
          </cell>
          <cell r="C935" t="str">
            <v xml:space="preserve">Bote de material sobrante (incluye carguío y esparcimiento en botadero) (D= 5.00 km) </v>
          </cell>
          <cell r="D935">
            <v>1</v>
          </cell>
          <cell r="E935" t="str">
            <v>M3E</v>
          </cell>
          <cell r="H935">
            <v>80.86999999999999</v>
          </cell>
          <cell r="I935">
            <v>14.54</v>
          </cell>
          <cell r="J935">
            <v>95.41</v>
          </cell>
        </row>
        <row r="936">
          <cell r="A936" t="str">
            <v xml:space="preserve">3494581.5Bote de material sobrante (incluye carguío y esparcimiento en botadero) (D= 5.00 km) </v>
          </cell>
          <cell r="B936" t="str">
            <v/>
          </cell>
          <cell r="C936" t="str">
            <v xml:space="preserve">Carga y bote material  </v>
          </cell>
        </row>
        <row r="937">
          <cell r="A937" t="str">
            <v xml:space="preserve">3494581.5Bote de material sobrante (incluye carguío y esparcimiento en botadero) (D= 5.00 km) </v>
          </cell>
          <cell r="B937" t="str">
            <v/>
          </cell>
          <cell r="C937" t="str">
            <v xml:space="preserve">Volumen Análisis </v>
          </cell>
          <cell r="D937">
            <v>1</v>
          </cell>
          <cell r="E937" t="str">
            <v>M3E</v>
          </cell>
        </row>
        <row r="938">
          <cell r="A938" t="str">
            <v xml:space="preserve">3494581.5Bote de material sobrante (incluye carguío y esparcimiento en botadero) (D= 5.00 km) </v>
          </cell>
          <cell r="B938" t="str">
            <v/>
          </cell>
          <cell r="C938" t="str">
            <v>Materiales y Equipos</v>
          </cell>
        </row>
        <row r="939">
          <cell r="A939" t="str">
            <v xml:space="preserve">3494581.5Bote de material sobrante (incluye carguío y esparcimiento en botadero) (D= 5.00 km) </v>
          </cell>
          <cell r="B939" t="str">
            <v>ANA-101.08.EQ</v>
          </cell>
          <cell r="C939" t="str">
            <v>Carga con Excavadora CAT320D Cubo</v>
          </cell>
          <cell r="D939">
            <v>1</v>
          </cell>
          <cell r="E939" t="str">
            <v>M3E</v>
          </cell>
          <cell r="F939">
            <v>23.88</v>
          </cell>
          <cell r="G939">
            <v>4.29</v>
          </cell>
          <cell r="H939">
            <v>23.88</v>
          </cell>
          <cell r="I939">
            <v>4.29</v>
          </cell>
        </row>
        <row r="940">
          <cell r="A940" t="str">
            <v xml:space="preserve">3494581.5Bote de material sobrante (incluye carguío y esparcimiento en botadero) (D= 5.00 km) </v>
          </cell>
          <cell r="B940" t="str">
            <v>BOTE-MATE130</v>
          </cell>
          <cell r="C940" t="str">
            <v xml:space="preserve">Bote camiones volteo (arranque) </v>
          </cell>
          <cell r="D940">
            <v>1</v>
          </cell>
          <cell r="E940" t="str">
            <v>M3E</v>
          </cell>
          <cell r="F940">
            <v>31.967080445485767</v>
          </cell>
          <cell r="G940">
            <v>5.7540744801874375</v>
          </cell>
          <cell r="H940">
            <v>31.97</v>
          </cell>
          <cell r="I940">
            <v>5.75</v>
          </cell>
        </row>
        <row r="941">
          <cell r="A941" t="str">
            <v xml:space="preserve">3494581.5Bote de material sobrante (incluye carguío y esparcimiento en botadero) (D= 5.00 km) </v>
          </cell>
          <cell r="B941" t="str">
            <v>BOTE-MATE131</v>
          </cell>
          <cell r="C941" t="str">
            <v>Bote camiones volteo por Kms (Min 5kms)</v>
          </cell>
          <cell r="D941">
            <v>5</v>
          </cell>
          <cell r="E941" t="str">
            <v>M3xKM</v>
          </cell>
          <cell r="F941">
            <v>5.0035430262499458</v>
          </cell>
          <cell r="G941">
            <v>0.90063774472498981</v>
          </cell>
          <cell r="H941">
            <v>25.02</v>
          </cell>
          <cell r="I941">
            <v>4.5</v>
          </cell>
        </row>
        <row r="942">
          <cell r="A942" t="str">
            <v xml:space="preserve">3494581.5Bote de material sobrante (incluye carguío y esparcimiento en botadero) (D= 5.00 km) </v>
          </cell>
          <cell r="B942" t="str">
            <v/>
          </cell>
          <cell r="C942" t="str">
            <v>Total/UND</v>
          </cell>
          <cell r="H942">
            <v>80.86999999999999</v>
          </cell>
          <cell r="I942">
            <v>14.54</v>
          </cell>
          <cell r="J942">
            <v>95.41</v>
          </cell>
        </row>
        <row r="944">
          <cell r="A944" t="str">
            <v xml:space="preserve">2622241.6Embellecimiento con gravilla </v>
          </cell>
          <cell r="B944" t="str">
            <v>1.6</v>
          </cell>
          <cell r="C944" t="str">
            <v xml:space="preserve">Embellecimiento con gravilla </v>
          </cell>
          <cell r="D944">
            <v>1</v>
          </cell>
          <cell r="E944" t="str">
            <v>M2</v>
          </cell>
          <cell r="H944">
            <v>384.41</v>
          </cell>
          <cell r="I944">
            <v>66.05</v>
          </cell>
          <cell r="J944">
            <v>0.6930153846153847</v>
          </cell>
        </row>
        <row r="945">
          <cell r="A945" t="str">
            <v xml:space="preserve">2622241.6Embellecimiento con gravilla </v>
          </cell>
        </row>
        <row r="946">
          <cell r="A946" t="str">
            <v xml:space="preserve">2622241.6Embellecimiento con gravilla </v>
          </cell>
          <cell r="C946" t="str">
            <v>Volumen Análisis</v>
          </cell>
          <cell r="D946">
            <v>650</v>
          </cell>
          <cell r="E946" t="str">
            <v>M2</v>
          </cell>
        </row>
        <row r="947">
          <cell r="A947" t="str">
            <v xml:space="preserve">2622241.6Embellecimiento con gravilla </v>
          </cell>
          <cell r="C947" t="str">
            <v>Materiales y Equipos</v>
          </cell>
        </row>
        <row r="948">
          <cell r="A948" t="str">
            <v xml:space="preserve">2622241.6Embellecimiento con gravilla </v>
          </cell>
          <cell r="B948" t="str">
            <v>P-CODI.191</v>
          </cell>
          <cell r="C948" t="str">
            <v>gravilla 3/4 @ 3/8"</v>
          </cell>
          <cell r="D948">
            <v>1</v>
          </cell>
          <cell r="E948" t="str">
            <v>m3</v>
          </cell>
          <cell r="F948">
            <v>366.92648859166269</v>
          </cell>
          <cell r="G948">
            <v>66.046767946499244</v>
          </cell>
          <cell r="H948">
            <v>366.93</v>
          </cell>
          <cell r="I948">
            <v>66.05</v>
          </cell>
        </row>
        <row r="949">
          <cell r="A949" t="str">
            <v xml:space="preserve">2622241.6Embellecimiento con gravilla </v>
          </cell>
          <cell r="C949" t="str">
            <v>Mano de Obra</v>
          </cell>
        </row>
        <row r="950">
          <cell r="A950" t="str">
            <v xml:space="preserve">2622241.6Embellecimiento con gravilla </v>
          </cell>
          <cell r="B950" t="str">
            <v>OB-JOR.DIA106</v>
          </cell>
          <cell r="C950" t="str">
            <v>Peón o Trabajador No Calificado (PE)</v>
          </cell>
          <cell r="D950">
            <v>7.6999999999999999E-2</v>
          </cell>
          <cell r="E950" t="str">
            <v>Día</v>
          </cell>
          <cell r="F950">
            <v>226.96654913756149</v>
          </cell>
          <cell r="G950">
            <v>0</v>
          </cell>
          <cell r="H950">
            <v>17.48</v>
          </cell>
          <cell r="I950">
            <v>0</v>
          </cell>
        </row>
        <row r="951">
          <cell r="A951" t="str">
            <v xml:space="preserve">2622241.6Embellecimiento con gravilla </v>
          </cell>
          <cell r="C951" t="str">
            <v>Total/UND</v>
          </cell>
          <cell r="H951">
            <v>384.41</v>
          </cell>
          <cell r="I951">
            <v>66.05</v>
          </cell>
          <cell r="J951">
            <v>450.46000000000004</v>
          </cell>
        </row>
        <row r="953">
          <cell r="B953">
            <v>2</v>
          </cell>
          <cell r="C953" t="str">
            <v>DEPÓSITO SUPERFICIAL METÁLICO:</v>
          </cell>
        </row>
        <row r="955">
          <cell r="A955" t="str">
            <v>7728072.1Apertura y cierre de hueco de (2.00x1.80)m acceso a interior deposito (1 abertura)</v>
          </cell>
          <cell r="B955">
            <v>2.1</v>
          </cell>
          <cell r="C955" t="str">
            <v>Apertura y cierre de hueco de (2.00x1.80)m acceso a interior deposito (1 abertura)</v>
          </cell>
          <cell r="D955">
            <v>1</v>
          </cell>
          <cell r="E955" t="str">
            <v>UND</v>
          </cell>
          <cell r="H955">
            <v>13008.47</v>
          </cell>
          <cell r="I955">
            <v>2341.5300000000002</v>
          </cell>
          <cell r="J955">
            <v>15350</v>
          </cell>
        </row>
        <row r="956">
          <cell r="A956" t="str">
            <v>7728072.1Apertura y cierre de hueco de (2.00x1.80)m acceso a interior deposito (1 abertura)</v>
          </cell>
          <cell r="C956" t="str">
            <v>Apertura y cierre de hueco</v>
          </cell>
        </row>
        <row r="957">
          <cell r="A957" t="str">
            <v>7728072.1Apertura y cierre de hueco de (2.00x1.80)m acceso a interior deposito (1 abertura)</v>
          </cell>
          <cell r="C957" t="str">
            <v>Volumen Análisis</v>
          </cell>
          <cell r="D957">
            <v>1</v>
          </cell>
          <cell r="E957" t="str">
            <v>UND</v>
          </cell>
        </row>
        <row r="958">
          <cell r="A958" t="str">
            <v>7728072.1Apertura y cierre de hueco de (2.00x1.80)m acceso a interior deposito (1 abertura)</v>
          </cell>
          <cell r="C958" t="str">
            <v>Materiales y Equipos</v>
          </cell>
        </row>
        <row r="959">
          <cell r="A959" t="str">
            <v>7728072.1Apertura y cierre de hueco de (2.00x1.80)m acceso a interior deposito (1 abertura)</v>
          </cell>
          <cell r="B959" t="str">
            <v>TC-OTRO1503</v>
          </cell>
          <cell r="C959" t="str">
            <v>Apertura y cierre de hueco de (2.00x1.80)m acceso a interior deposito (1 apertura)</v>
          </cell>
          <cell r="D959">
            <v>1</v>
          </cell>
          <cell r="E959" t="str">
            <v>UND</v>
          </cell>
          <cell r="F959">
            <v>13008.474576271186</v>
          </cell>
          <cell r="G959">
            <v>2341.5254237288136</v>
          </cell>
          <cell r="H959">
            <v>13008.47</v>
          </cell>
          <cell r="I959">
            <v>2341.5300000000002</v>
          </cell>
        </row>
        <row r="960">
          <cell r="A960" t="str">
            <v>7728072.1Apertura y cierre de hueco de (2.00x1.80)m acceso a interior deposito (1 abertura)</v>
          </cell>
          <cell r="C960" t="str">
            <v>Total/UND</v>
          </cell>
          <cell r="H960">
            <v>13008.47</v>
          </cell>
          <cell r="I960">
            <v>2341.5300000000002</v>
          </cell>
          <cell r="J960">
            <v>15350</v>
          </cell>
        </row>
        <row r="962">
          <cell r="A962" t="str">
            <v>4186122.2Desmonte y retiro de fondo (a=53.46 m²)</v>
          </cell>
          <cell r="B962">
            <v>2.2000000000000002</v>
          </cell>
          <cell r="C962" t="str">
            <v>Desmonte y retiro de fondo (a=53.46 m²)</v>
          </cell>
          <cell r="D962">
            <v>1</v>
          </cell>
          <cell r="E962" t="str">
            <v>P2</v>
          </cell>
          <cell r="H962">
            <v>40.33</v>
          </cell>
          <cell r="I962">
            <v>0</v>
          </cell>
          <cell r="J962">
            <v>40.33</v>
          </cell>
        </row>
        <row r="963">
          <cell r="A963" t="str">
            <v>4186122.2Desmonte y retiro de fondo (a=53.46 m²)</v>
          </cell>
          <cell r="B963" t="str">
            <v/>
          </cell>
        </row>
        <row r="964">
          <cell r="A964" t="str">
            <v>4186122.2Desmonte y retiro de fondo (a=53.46 m²)</v>
          </cell>
          <cell r="B964" t="str">
            <v/>
          </cell>
          <cell r="C964" t="str">
            <v>Volumen Análisis</v>
          </cell>
          <cell r="D964">
            <v>1</v>
          </cell>
          <cell r="E964" t="str">
            <v>P2</v>
          </cell>
        </row>
        <row r="965">
          <cell r="A965" t="str">
            <v>4186122.2Desmonte y retiro de fondo (a=53.46 m²)</v>
          </cell>
          <cell r="C965" t="str">
            <v xml:space="preserve">Mano de obra  </v>
          </cell>
        </row>
        <row r="966">
          <cell r="A966" t="str">
            <v>4186122.2Desmonte y retiro de fondo (a=53.46 m²)</v>
          </cell>
          <cell r="B966" t="str">
            <v>OB-JOR.DIA104</v>
          </cell>
          <cell r="C966" t="str">
            <v>Ayudante (AY)</v>
          </cell>
          <cell r="D966">
            <v>7.6999999999999999E-2</v>
          </cell>
          <cell r="E966" t="str">
            <v>DIA</v>
          </cell>
          <cell r="F966">
            <v>291.71573159258662</v>
          </cell>
          <cell r="G966">
            <v>0</v>
          </cell>
          <cell r="H966">
            <v>22.46</v>
          </cell>
          <cell r="I966">
            <v>0</v>
          </cell>
        </row>
        <row r="967">
          <cell r="A967" t="str">
            <v>4186122.2Desmonte y retiro de fondo (a=53.46 m²)</v>
          </cell>
          <cell r="B967" t="str">
            <v>OB-JOR.DIA106</v>
          </cell>
          <cell r="C967" t="str">
            <v>Peón o Trabajador No Calificado (PE)</v>
          </cell>
          <cell r="D967">
            <v>7.6999999999999999E-2</v>
          </cell>
          <cell r="E967" t="str">
            <v>DIA</v>
          </cell>
          <cell r="F967">
            <v>226.96654913756149</v>
          </cell>
          <cell r="G967">
            <v>0</v>
          </cell>
          <cell r="H967">
            <v>17.48</v>
          </cell>
          <cell r="I967">
            <v>0</v>
          </cell>
        </row>
        <row r="968">
          <cell r="A968" t="str">
            <v>4186122.2Desmonte y retiro de fondo (a=53.46 m²)</v>
          </cell>
          <cell r="C968" t="str">
            <v>Equipos</v>
          </cell>
        </row>
        <row r="969">
          <cell r="A969" t="str">
            <v>4186122.2Desmonte y retiro de fondo (a=53.46 m²)</v>
          </cell>
          <cell r="B969" t="str">
            <v>%3M.O</v>
          </cell>
          <cell r="C969" t="str">
            <v>Herramientas y material gastable</v>
          </cell>
          <cell r="D969">
            <v>3</v>
          </cell>
          <cell r="E969" t="str">
            <v>%</v>
          </cell>
          <cell r="F969">
            <v>39.94</v>
          </cell>
          <cell r="G969">
            <v>0</v>
          </cell>
          <cell r="H969">
            <v>0.39</v>
          </cell>
          <cell r="I969">
            <v>0</v>
          </cell>
        </row>
        <row r="970">
          <cell r="A970" t="str">
            <v>4186122.2Desmonte y retiro de fondo (a=53.46 m²)</v>
          </cell>
          <cell r="B970" t="str">
            <v/>
          </cell>
          <cell r="C970" t="str">
            <v>Total/UND</v>
          </cell>
          <cell r="H970">
            <v>40.33</v>
          </cell>
          <cell r="I970">
            <v>0</v>
          </cell>
          <cell r="J970">
            <v>40.33</v>
          </cell>
        </row>
        <row r="972">
          <cell r="A972" t="str">
            <v>7998912.3Bote de material con camión (incluye carguío y esparcimiento en botadero) D =5.00 km</v>
          </cell>
          <cell r="B972">
            <v>2.2999999999999998</v>
          </cell>
          <cell r="C972" t="str">
            <v>Bote de material con camión (incluye carguío y esparcimiento en botadero) D =5.00 km</v>
          </cell>
          <cell r="D972">
            <v>1</v>
          </cell>
          <cell r="E972" t="str">
            <v>Viaje</v>
          </cell>
          <cell r="H972">
            <v>622.03</v>
          </cell>
          <cell r="I972">
            <v>111.87</v>
          </cell>
          <cell r="J972">
            <v>733.9</v>
          </cell>
        </row>
        <row r="973">
          <cell r="A973" t="str">
            <v>7998912.3Bote de material con camión (incluye carguío y esparcimiento en botadero) D =5.00 km</v>
          </cell>
          <cell r="B973" t="str">
            <v/>
          </cell>
          <cell r="C973" t="str">
            <v xml:space="preserve">Carga y bote material  </v>
          </cell>
        </row>
        <row r="974">
          <cell r="A974" t="str">
            <v>7998912.3Bote de material con camión (incluye carguío y esparcimiento en botadero) D =5.00 km</v>
          </cell>
          <cell r="B974" t="str">
            <v/>
          </cell>
          <cell r="C974" t="str">
            <v xml:space="preserve">Volumen Análisis </v>
          </cell>
          <cell r="D974">
            <v>1</v>
          </cell>
          <cell r="E974" t="str">
            <v>Viaje</v>
          </cell>
        </row>
        <row r="975">
          <cell r="A975" t="str">
            <v>7998912.3Bote de material con camión (incluye carguío y esparcimiento en botadero) D =5.00 km</v>
          </cell>
          <cell r="B975" t="str">
            <v/>
          </cell>
          <cell r="C975" t="str">
            <v>Materiales y Equipos</v>
          </cell>
        </row>
        <row r="976">
          <cell r="A976" t="str">
            <v>7998912.3Bote de material con camión (incluye carguío y esparcimiento en botadero) D =5.00 km</v>
          </cell>
          <cell r="B976" t="str">
            <v>ANA-101.08.EQ</v>
          </cell>
          <cell r="C976" t="str">
            <v>Carga con Excavadora CAT320D Cubo</v>
          </cell>
          <cell r="D976">
            <v>10.69</v>
          </cell>
          <cell r="E976" t="str">
            <v>M3E</v>
          </cell>
          <cell r="F976">
            <v>23.88</v>
          </cell>
          <cell r="G976">
            <v>4.29</v>
          </cell>
          <cell r="H976">
            <v>255.28</v>
          </cell>
          <cell r="I976">
            <v>45.86</v>
          </cell>
        </row>
        <row r="977">
          <cell r="A977" t="str">
            <v>7998912.3Bote de material con camión (incluye carguío y esparcimiento en botadero) D =5.00 km</v>
          </cell>
          <cell r="B977" t="str">
            <v>BOTE-MATE130</v>
          </cell>
          <cell r="C977" t="str">
            <v xml:space="preserve">Bote camiones volteo (arranque) </v>
          </cell>
          <cell r="D977">
            <v>10.69</v>
          </cell>
          <cell r="E977" t="str">
            <v>M3E</v>
          </cell>
          <cell r="F977">
            <v>31.967080445485767</v>
          </cell>
          <cell r="G977">
            <v>5.7540744801874375</v>
          </cell>
          <cell r="H977">
            <v>341.73</v>
          </cell>
          <cell r="I977">
            <v>61.51</v>
          </cell>
        </row>
        <row r="978">
          <cell r="A978" t="str">
            <v>7998912.3Bote de material con camión (incluye carguío y esparcimiento en botadero) D =5.00 km</v>
          </cell>
          <cell r="B978" t="str">
            <v>BOTE-MATE131</v>
          </cell>
          <cell r="C978" t="str">
            <v>Bote camiones volteo por Kms (Min 5kms)</v>
          </cell>
          <cell r="D978">
            <v>5</v>
          </cell>
          <cell r="E978" t="str">
            <v>M3xKM</v>
          </cell>
          <cell r="F978">
            <v>5.0035430262499458</v>
          </cell>
          <cell r="G978">
            <v>0.90063774472498981</v>
          </cell>
          <cell r="H978">
            <v>25.02</v>
          </cell>
          <cell r="I978">
            <v>4.5</v>
          </cell>
        </row>
        <row r="979">
          <cell r="A979" t="str">
            <v>7998912.3Bote de material con camión (incluye carguío y esparcimiento en botadero) D =5.00 km</v>
          </cell>
          <cell r="B979" t="str">
            <v/>
          </cell>
          <cell r="C979" t="str">
            <v>Total/UND</v>
          </cell>
          <cell r="H979">
            <v>622.03</v>
          </cell>
          <cell r="I979">
            <v>111.87</v>
          </cell>
          <cell r="J979">
            <v>733.9</v>
          </cell>
        </row>
        <row r="981">
          <cell r="B981">
            <v>3</v>
          </cell>
          <cell r="C981" t="str">
            <v>EXTRACCIÓN DE MATERIAL (DENTRO DEL DEPÓSITO)</v>
          </cell>
        </row>
        <row r="983">
          <cell r="A983" t="str">
            <v>7801263.1Extracción de material de base compacto a mano (53.46x0.60) m</v>
          </cell>
          <cell r="B983">
            <v>3.1</v>
          </cell>
          <cell r="C983" t="str">
            <v>Extracción de material de base compacto a mano (53.46x0.60) m</v>
          </cell>
          <cell r="D983">
            <v>1</v>
          </cell>
          <cell r="E983" t="str">
            <v>M3N</v>
          </cell>
          <cell r="H983">
            <v>156.39000000000001</v>
          </cell>
          <cell r="I983">
            <v>0</v>
          </cell>
          <cell r="J983">
            <v>156.39000000000001</v>
          </cell>
        </row>
        <row r="984">
          <cell r="A984" t="str">
            <v>7801263.1Extracción de material de base compacto a mano (53.46x0.60) m</v>
          </cell>
          <cell r="B984" t="str">
            <v/>
          </cell>
        </row>
        <row r="985">
          <cell r="A985" t="str">
            <v>7801263.1Extracción de material de base compacto a mano (53.46x0.60) m</v>
          </cell>
          <cell r="B985" t="str">
            <v/>
          </cell>
          <cell r="C985" t="str">
            <v>Volumen Análisis</v>
          </cell>
          <cell r="D985">
            <v>1</v>
          </cell>
          <cell r="E985" t="str">
            <v>M3N</v>
          </cell>
        </row>
        <row r="986">
          <cell r="A986" t="str">
            <v>7801263.1Extracción de material de base compacto a mano (53.46x0.60) m</v>
          </cell>
          <cell r="C986" t="str">
            <v xml:space="preserve">Mano de obra  </v>
          </cell>
        </row>
        <row r="987">
          <cell r="A987" t="str">
            <v>7801263.1Extracción de material de base compacto a mano (53.46x0.60) m</v>
          </cell>
          <cell r="B987" t="str">
            <v>OB-JOR.DIA102</v>
          </cell>
          <cell r="C987" t="str">
            <v>CAPATAZ</v>
          </cell>
          <cell r="D987">
            <v>9.852216748768472E-2</v>
          </cell>
          <cell r="E987" t="str">
            <v>DIA</v>
          </cell>
          <cell r="F987">
            <v>432.23523394179011</v>
          </cell>
          <cell r="G987">
            <v>0</v>
          </cell>
          <cell r="H987">
            <v>42.58</v>
          </cell>
          <cell r="I987">
            <v>0</v>
          </cell>
        </row>
        <row r="988">
          <cell r="A988" t="str">
            <v>7801263.1Extracción de material de base compacto a mano (53.46x0.60) m</v>
          </cell>
          <cell r="B988" t="str">
            <v>OB-JOR.DIA106</v>
          </cell>
          <cell r="C988" t="str">
            <v>Peón o Trabajador No Calificado (PE) (PICADOR)</v>
          </cell>
          <cell r="D988">
            <v>0.43478260869565222</v>
          </cell>
          <cell r="E988" t="str">
            <v>DIA</v>
          </cell>
          <cell r="F988">
            <v>226.96654913756149</v>
          </cell>
          <cell r="G988">
            <v>0</v>
          </cell>
          <cell r="H988">
            <v>98.68</v>
          </cell>
          <cell r="I988">
            <v>0</v>
          </cell>
        </row>
        <row r="989">
          <cell r="A989" t="str">
            <v>7801263.1Extracción de material de base compacto a mano (53.46x0.60) m</v>
          </cell>
          <cell r="B989" t="str">
            <v>OB-JOR.DIA106</v>
          </cell>
          <cell r="C989" t="str">
            <v>Peón o Trabajador No Calificado (PE) (PALERO)</v>
          </cell>
          <cell r="D989">
            <v>5.5555555555555552E-2</v>
          </cell>
          <cell r="E989" t="str">
            <v>DIA</v>
          </cell>
          <cell r="F989">
            <v>226.96654913756149</v>
          </cell>
          <cell r="G989">
            <v>0</v>
          </cell>
          <cell r="H989">
            <v>12.61</v>
          </cell>
          <cell r="I989">
            <v>0</v>
          </cell>
        </row>
        <row r="990">
          <cell r="A990" t="str">
            <v>7801263.1Extracción de material de base compacto a mano (53.46x0.60) m</v>
          </cell>
          <cell r="C990" t="str">
            <v>Equipos</v>
          </cell>
        </row>
        <row r="991">
          <cell r="A991" t="str">
            <v>7801263.1Extracción de material de base compacto a mano (53.46x0.60) m</v>
          </cell>
          <cell r="B991" t="str">
            <v>%5M.O</v>
          </cell>
          <cell r="C991" t="str">
            <v>Herramientas y material gastable</v>
          </cell>
          <cell r="D991">
            <v>5</v>
          </cell>
          <cell r="E991" t="str">
            <v>%</v>
          </cell>
          <cell r="F991">
            <v>153.87</v>
          </cell>
          <cell r="G991">
            <v>0</v>
          </cell>
          <cell r="H991">
            <v>2.52</v>
          </cell>
          <cell r="I991">
            <v>0</v>
          </cell>
        </row>
        <row r="992">
          <cell r="A992" t="str">
            <v>7801263.1Extracción de material de base compacto a mano (53.46x0.60) m</v>
          </cell>
          <cell r="B992" t="str">
            <v/>
          </cell>
          <cell r="C992" t="str">
            <v>Total/UND</v>
          </cell>
          <cell r="H992">
            <v>156.39000000000001</v>
          </cell>
          <cell r="I992">
            <v>0</v>
          </cell>
          <cell r="J992">
            <v>156.39000000000001</v>
          </cell>
        </row>
        <row r="994">
          <cell r="A994" t="str">
            <v xml:space="preserve">8162343.2Bote de material (incluye carguío y esparcimiento en botadero) (D= 5 km) </v>
          </cell>
          <cell r="B994" t="str">
            <v>ANA-101.16.EQ</v>
          </cell>
          <cell r="C994" t="str">
            <v>CARGA Y BOTE MATERIAL A MANO CAMION 6M3</v>
          </cell>
          <cell r="D994">
            <v>1</v>
          </cell>
          <cell r="E994" t="str">
            <v>Viaje</v>
          </cell>
          <cell r="H994">
            <v>8320.34</v>
          </cell>
          <cell r="I994">
            <v>1497.66</v>
          </cell>
          <cell r="J994">
            <v>9818</v>
          </cell>
        </row>
        <row r="995">
          <cell r="A995" t="str">
            <v xml:space="preserve">8162343.2Bote de material (incluye carguío y esparcimiento en botadero) (D= 5 km) </v>
          </cell>
          <cell r="B995" t="str">
            <v/>
          </cell>
          <cell r="C995" t="str">
            <v xml:space="preserve">Carga y bote material  </v>
          </cell>
        </row>
        <row r="996">
          <cell r="A996" t="str">
            <v xml:space="preserve">8162343.2Bote de material (incluye carguío y esparcimiento en botadero) (D= 5 km) </v>
          </cell>
          <cell r="B996" t="str">
            <v/>
          </cell>
          <cell r="C996" t="str">
            <v xml:space="preserve">Volumen Análisis </v>
          </cell>
          <cell r="D996">
            <v>4.8499999999999996</v>
          </cell>
          <cell r="E996" t="str">
            <v>Viaje</v>
          </cell>
        </row>
        <row r="997">
          <cell r="A997" t="str">
            <v xml:space="preserve">8162343.2Bote de material (incluye carguío y esparcimiento en botadero) (D= 5 km) </v>
          </cell>
          <cell r="B997" t="str">
            <v/>
          </cell>
          <cell r="C997" t="str">
            <v>Materiales y Equipos</v>
          </cell>
        </row>
        <row r="998">
          <cell r="A998" t="str">
            <v xml:space="preserve">8162343.2Bote de material (incluye carguío y esparcimiento en botadero) (D= 5 km) </v>
          </cell>
          <cell r="B998" t="str">
            <v>BOTE-MATE128</v>
          </cell>
          <cell r="C998" t="str">
            <v>Carga y Bote a mano Material - en camion 6M3 (volumen real de camiones 4.85M3)</v>
          </cell>
          <cell r="D998">
            <v>10.69</v>
          </cell>
          <cell r="E998" t="str">
            <v>m3</v>
          </cell>
          <cell r="F998">
            <v>778.32891519443604</v>
          </cell>
          <cell r="G998">
            <v>140.09920473499847</v>
          </cell>
          <cell r="H998">
            <v>8320.34</v>
          </cell>
          <cell r="I998">
            <v>1497.66</v>
          </cell>
        </row>
        <row r="999">
          <cell r="A999" t="str">
            <v xml:space="preserve">8162343.2Bote de material (incluye carguío y esparcimiento en botadero) (D= 5 km) </v>
          </cell>
          <cell r="B999" t="str">
            <v/>
          </cell>
          <cell r="C999" t="str">
            <v>Total/UND</v>
          </cell>
          <cell r="H999">
            <v>8320.34</v>
          </cell>
          <cell r="I999">
            <v>1497.66</v>
          </cell>
          <cell r="J999">
            <v>9818</v>
          </cell>
        </row>
        <row r="1001">
          <cell r="B1001">
            <v>4</v>
          </cell>
          <cell r="C1001" t="str">
            <v xml:space="preserve">SUMINISTRO  MATERIAL DE REPOSICIÓN </v>
          </cell>
        </row>
        <row r="1003">
          <cell r="A1003" t="str">
            <v>5111924.1Suministro y colocación arena lavada e=0.15M+20% esponjamiento (53.46X0.15)</v>
          </cell>
          <cell r="B1003">
            <v>4.0999999999999996</v>
          </cell>
          <cell r="C1003" t="str">
            <v>Suministro y colocación arena lavada e=0.15M+20% esponjamiento (53.46X0.15)</v>
          </cell>
          <cell r="D1003">
            <v>1</v>
          </cell>
          <cell r="E1003" t="str">
            <v>M3</v>
          </cell>
          <cell r="H1003">
            <v>408.43</v>
          </cell>
          <cell r="I1003">
            <v>66.05</v>
          </cell>
          <cell r="J1003">
            <v>474.48</v>
          </cell>
        </row>
        <row r="1004">
          <cell r="A1004" t="str">
            <v>5111924.1Suministro y colocación arena lavada e=0.15M+20% esponjamiento (53.46X0.15)</v>
          </cell>
          <cell r="C1004" t="str">
            <v>Suministro y colocación arena lavada e=0.15M+20% esponjamiento (53.46X0.15)</v>
          </cell>
        </row>
        <row r="1005">
          <cell r="A1005" t="str">
            <v>5111924.1Suministro y colocación arena lavada e=0.15M+20% esponjamiento (53.46X0.15)</v>
          </cell>
          <cell r="C1005" t="str">
            <v>Volumen Análisis</v>
          </cell>
          <cell r="D1005">
            <v>1</v>
          </cell>
          <cell r="E1005" t="str">
            <v>M3</v>
          </cell>
        </row>
        <row r="1006">
          <cell r="A1006" t="str">
            <v>5111924.1Suministro y colocación arena lavada e=0.15M+20% esponjamiento (53.46X0.15)</v>
          </cell>
          <cell r="C1006" t="str">
            <v>Materiales y Equipos</v>
          </cell>
        </row>
        <row r="1007">
          <cell r="A1007" t="str">
            <v>5111924.1Suministro y colocación arena lavada e=0.15M+20% esponjamiento (53.46X0.15)</v>
          </cell>
          <cell r="B1007" t="str">
            <v>P-CODI.190</v>
          </cell>
          <cell r="C1007" t="str">
            <v>arena gruesa ITABO LAVADA (de PLANTA)</v>
          </cell>
          <cell r="D1007">
            <v>1</v>
          </cell>
          <cell r="E1007" t="str">
            <v>m3</v>
          </cell>
          <cell r="F1007">
            <v>366.92648859166269</v>
          </cell>
          <cell r="G1007">
            <v>66.046767946499244</v>
          </cell>
          <cell r="H1007">
            <v>366.93</v>
          </cell>
          <cell r="I1007">
            <v>66.05</v>
          </cell>
        </row>
        <row r="1008">
          <cell r="A1008" t="str">
            <v>5111924.1Suministro y colocación arena lavada e=0.15M+20% esponjamiento (53.46X0.15)</v>
          </cell>
          <cell r="C1008" t="str">
            <v>Mano de Obra</v>
          </cell>
        </row>
        <row r="1009">
          <cell r="A1009" t="str">
            <v>5111924.1Suministro y colocación arena lavada e=0.15M+20% esponjamiento (53.46X0.15)</v>
          </cell>
          <cell r="B1009" t="str">
            <v>OB-JOR.DIA106</v>
          </cell>
          <cell r="C1009" t="str">
            <v>Peón o Trabajador No Calificado (PE)</v>
          </cell>
          <cell r="D1009">
            <v>0.08</v>
          </cell>
          <cell r="E1009" t="str">
            <v>DIA</v>
          </cell>
          <cell r="F1009">
            <v>226.96654913756149</v>
          </cell>
          <cell r="G1009">
            <v>0</v>
          </cell>
          <cell r="H1009">
            <v>18.16</v>
          </cell>
          <cell r="I1009">
            <v>0</v>
          </cell>
        </row>
        <row r="1010">
          <cell r="A1010" t="str">
            <v>5111924.1Suministro y colocación arena lavada e=0.15M+20% esponjamiento (53.46X0.15)</v>
          </cell>
          <cell r="B1010" t="str">
            <v>OB-JOR.DIA104</v>
          </cell>
          <cell r="C1010" t="str">
            <v>Ayudante (AY)</v>
          </cell>
          <cell r="D1010">
            <v>0.08</v>
          </cell>
          <cell r="E1010" t="str">
            <v>DIA</v>
          </cell>
          <cell r="F1010">
            <v>291.71573159258662</v>
          </cell>
          <cell r="G1010">
            <v>0</v>
          </cell>
          <cell r="H1010">
            <v>23.34</v>
          </cell>
          <cell r="I1010">
            <v>0</v>
          </cell>
        </row>
        <row r="1011">
          <cell r="A1011" t="str">
            <v>5111924.1Suministro y colocación arena lavada e=0.15M+20% esponjamiento (53.46X0.15)</v>
          </cell>
          <cell r="C1011" t="str">
            <v>Total/UND</v>
          </cell>
          <cell r="H1011">
            <v>408.43</v>
          </cell>
          <cell r="I1011">
            <v>66.05</v>
          </cell>
          <cell r="J1011">
            <v>474.48</v>
          </cell>
        </row>
        <row r="1013">
          <cell r="A1013" t="str">
            <v>4483194.2Suministro material de base (caliche) e=0.40M + 20% esponjamiento (53.46X0.20)</v>
          </cell>
          <cell r="B1013">
            <v>4.2</v>
          </cell>
          <cell r="C1013" t="str">
            <v>Suministro material de base (caliche) e=0.40M + 20% esponjamiento (53.46X0.20)</v>
          </cell>
          <cell r="D1013">
            <v>1</v>
          </cell>
          <cell r="E1013" t="str">
            <v>M3N</v>
          </cell>
          <cell r="H1013">
            <v>887.6</v>
          </cell>
          <cell r="I1013">
            <v>159.48000000000002</v>
          </cell>
          <cell r="J1013">
            <v>1047.08</v>
          </cell>
        </row>
        <row r="1014">
          <cell r="A1014" t="str">
            <v>4483194.2Suministro material de base (caliche) e=0.40M + 20% esponjamiento (53.46X0.20)</v>
          </cell>
          <cell r="B1014" t="str">
            <v/>
          </cell>
          <cell r="C1014" t="str">
            <v>Suministro material de base (caliche) e=0.40M + 20% esponjamiento (53.46X0.20)</v>
          </cell>
          <cell r="J1014">
            <v>1278.0733666666665</v>
          </cell>
        </row>
        <row r="1015">
          <cell r="A1015" t="str">
            <v>4483194.2Suministro material de base (caliche) e=0.40M + 20% esponjamiento (53.46X0.20)</v>
          </cell>
          <cell r="B1015" t="str">
            <v/>
          </cell>
          <cell r="C1015" t="str">
            <v xml:space="preserve">Volumen Análisis </v>
          </cell>
          <cell r="D1015">
            <v>25.66</v>
          </cell>
          <cell r="E1015" t="str">
            <v>M3N</v>
          </cell>
        </row>
        <row r="1016">
          <cell r="A1016" t="str">
            <v>4483194.2Suministro material de base (caliche) e=0.40M + 20% esponjamiento (53.46X0.20)</v>
          </cell>
          <cell r="B1016" t="str">
            <v/>
          </cell>
          <cell r="C1016" t="str">
            <v>Rendimientos</v>
          </cell>
        </row>
        <row r="1017">
          <cell r="A1017" t="str">
            <v>4483194.2Suministro material de base (caliche) e=0.40M + 20% esponjamiento (53.46X0.20)</v>
          </cell>
          <cell r="B1017" t="str">
            <v/>
          </cell>
          <cell r="C1017" t="str">
            <v>Coeficiente de Esponjamiento</v>
          </cell>
          <cell r="D1017">
            <v>1.3</v>
          </cell>
        </row>
        <row r="1018">
          <cell r="A1018" t="str">
            <v>4483194.2Suministro material de base (caliche) e=0.40M + 20% esponjamiento (53.46X0.20)</v>
          </cell>
          <cell r="B1018" t="str">
            <v/>
          </cell>
          <cell r="C1018" t="str">
            <v>Materiales y Equipos</v>
          </cell>
        </row>
        <row r="1019">
          <cell r="A1019" t="str">
            <v>4483194.2Suministro material de base (caliche) e=0.40M + 20% esponjamiento (53.46X0.20)</v>
          </cell>
          <cell r="B1019" t="str">
            <v>P-AGRE117</v>
          </cell>
          <cell r="C1019" t="str">
            <v>Suministro de material relleno</v>
          </cell>
          <cell r="D1019">
            <v>1.3000779423226811</v>
          </cell>
          <cell r="E1019" t="str">
            <v>M3</v>
          </cell>
          <cell r="F1019">
            <v>113.96959115347099</v>
          </cell>
          <cell r="G1019">
            <v>20.514526407624771</v>
          </cell>
          <cell r="H1019">
            <v>148.16999999999999</v>
          </cell>
          <cell r="I1019">
            <v>26.67</v>
          </cell>
        </row>
        <row r="1020">
          <cell r="A1020" t="str">
            <v>4483194.2Suministro material de base (caliche) e=0.40M + 20% esponjamiento (53.46X0.20)</v>
          </cell>
          <cell r="B1020" t="str">
            <v>BOTE-MATE131</v>
          </cell>
          <cell r="C1020" t="str">
            <v>Transporte Material relleno (Mina 25kms)</v>
          </cell>
          <cell r="D1020">
            <v>32.501948558067028</v>
          </cell>
          <cell r="E1020" t="str">
            <v>M3xKM</v>
          </cell>
          <cell r="F1020">
            <v>5.0035430262499458</v>
          </cell>
          <cell r="G1020">
            <v>0.90063774472498981</v>
          </cell>
          <cell r="H1020">
            <v>162.62</v>
          </cell>
          <cell r="I1020">
            <v>29.27</v>
          </cell>
        </row>
        <row r="1021">
          <cell r="A1021" t="str">
            <v>4483194.2Suministro material de base (caliche) e=0.40M + 20% esponjamiento (53.46X0.20)</v>
          </cell>
          <cell r="B1021" t="str">
            <v/>
          </cell>
          <cell r="C1021" t="str">
            <v>Mano de Obra</v>
          </cell>
        </row>
        <row r="1022">
          <cell r="A1022" t="str">
            <v>4483194.2Suministro material de base (caliche) e=0.40M + 20% esponjamiento (53.46X0.20)</v>
          </cell>
          <cell r="B1022" t="str">
            <v>TC-TOPO262</v>
          </cell>
          <cell r="C1022" t="str">
            <v>Brigada Topográfica</v>
          </cell>
          <cell r="D1022">
            <v>0.11691348402182385</v>
          </cell>
          <cell r="E1022" t="str">
            <v>DIA</v>
          </cell>
          <cell r="F1022">
            <v>4920.1506424791141</v>
          </cell>
          <cell r="G1022">
            <v>885.62711564623987</v>
          </cell>
          <cell r="H1022">
            <v>575.23</v>
          </cell>
          <cell r="I1022">
            <v>103.54</v>
          </cell>
        </row>
        <row r="1023">
          <cell r="A1023" t="str">
            <v>4483194.2Suministro material de base (caliche) e=0.40M + 20% esponjamiento (53.46X0.20)</v>
          </cell>
          <cell r="B1023" t="str">
            <v>OB-JOR.DIA104</v>
          </cell>
          <cell r="C1023" t="str">
            <v>Boleros - Ayudantes</v>
          </cell>
          <cell r="D1023">
            <v>3.3333333333333335E-3</v>
          </cell>
          <cell r="E1023" t="str">
            <v>DIA</v>
          </cell>
          <cell r="F1023">
            <v>291.71573159258662</v>
          </cell>
          <cell r="G1023">
            <v>0</v>
          </cell>
          <cell r="H1023">
            <v>0.97</v>
          </cell>
          <cell r="I1023">
            <v>0</v>
          </cell>
        </row>
        <row r="1024">
          <cell r="A1024" t="str">
            <v>4483194.2Suministro material de base (caliche) e=0.40M + 20% esponjamiento (53.46X0.20)</v>
          </cell>
          <cell r="B1024" t="str">
            <v>%15M.O</v>
          </cell>
          <cell r="C1024" t="str">
            <v>Beneficios contratista Movimientos de Tierra</v>
          </cell>
          <cell r="D1024">
            <v>15</v>
          </cell>
          <cell r="E1024" t="str">
            <v>%</v>
          </cell>
          <cell r="F1024">
            <v>12.41394</v>
          </cell>
          <cell r="G1024">
            <v>0</v>
          </cell>
          <cell r="H1024">
            <v>0.61</v>
          </cell>
          <cell r="I1024">
            <v>0</v>
          </cell>
        </row>
        <row r="1025">
          <cell r="A1025" t="str">
            <v>4483194.2Suministro material de base (caliche) e=0.40M + 20% esponjamiento (53.46X0.20)</v>
          </cell>
          <cell r="B1025" t="str">
            <v/>
          </cell>
          <cell r="C1025" t="str">
            <v>Total/UND</v>
          </cell>
          <cell r="H1025">
            <v>887.6</v>
          </cell>
          <cell r="I1025">
            <v>159.48000000000002</v>
          </cell>
          <cell r="J1025">
            <v>1047.08</v>
          </cell>
        </row>
        <row r="1027">
          <cell r="A1027" t="str">
            <v xml:space="preserve">559287Suministro y colocación de hormigón F'c=210kg/cm²  o asfáltico. Incluye RC2,  e=2"=0.05M </v>
          </cell>
          <cell r="B1027">
            <v>0</v>
          </cell>
          <cell r="C1027" t="str">
            <v xml:space="preserve">Suministro y colocación de hormigón F'c=210kg/cm²  o asfáltico. Incluye RC2,  e=2"=0.05M </v>
          </cell>
          <cell r="D1027">
            <v>1</v>
          </cell>
          <cell r="E1027" t="str">
            <v>M3</v>
          </cell>
          <cell r="H1027">
            <v>1871.04</v>
          </cell>
          <cell r="I1027">
            <v>286.66000000000003</v>
          </cell>
          <cell r="J1027">
            <v>2157.6999999999998</v>
          </cell>
        </row>
        <row r="1028">
          <cell r="A1028" t="str">
            <v xml:space="preserve">559287Suministro y colocación de hormigón F'c=210kg/cm²  o asfáltico. Incluye RC2,  e=2"=0.05M </v>
          </cell>
          <cell r="B1028" t="str">
            <v/>
          </cell>
          <cell r="C1028" t="str">
            <v>Hormigón simple 210Kg/cm2 Tabla Cemex</v>
          </cell>
        </row>
        <row r="1029">
          <cell r="A1029" t="str">
            <v xml:space="preserve">559287Suministro y colocación de hormigón F'c=210kg/cm²  o asfáltico. Incluye RC2,  e=2"=0.05M </v>
          </cell>
          <cell r="B1029" t="str">
            <v/>
          </cell>
          <cell r="C1029" t="str">
            <v>Volumen Análisis</v>
          </cell>
          <cell r="D1029">
            <v>1</v>
          </cell>
          <cell r="E1029" t="str">
            <v>M3</v>
          </cell>
        </row>
        <row r="1030">
          <cell r="A1030" t="str">
            <v xml:space="preserve">559287Suministro y colocación de hormigón F'c=210kg/cm²  o asfáltico. Incluye RC2,  e=2"=0.05M </v>
          </cell>
          <cell r="B1030" t="str">
            <v/>
          </cell>
          <cell r="C1030" t="str">
            <v>Materiales y Equipos</v>
          </cell>
        </row>
        <row r="1031">
          <cell r="A1031" t="str">
            <v xml:space="preserve">559287Suministro y colocación de hormigón F'c=210kg/cm²  o asfáltico. Incluye RC2,  e=2"=0.05M </v>
          </cell>
          <cell r="B1031" t="str">
            <v>P-CEME103</v>
          </cell>
          <cell r="C1031" t="str">
            <v>Cemento Gris</v>
          </cell>
          <cell r="D1031">
            <v>10</v>
          </cell>
          <cell r="E1031" t="str">
            <v>FDA</v>
          </cell>
          <cell r="F1031">
            <v>113.96959115347099</v>
          </cell>
          <cell r="G1031">
            <v>20.514526407624771</v>
          </cell>
          <cell r="H1031">
            <v>1139.7</v>
          </cell>
          <cell r="I1031">
            <v>205.15</v>
          </cell>
        </row>
        <row r="1032">
          <cell r="A1032" t="str">
            <v xml:space="preserve">559287Suministro y colocación de hormigón F'c=210kg/cm²  o asfáltico. Incluye RC2,  e=2"=0.05M </v>
          </cell>
          <cell r="B1032" t="str">
            <v>P-AGRE111</v>
          </cell>
          <cell r="C1032" t="str">
            <v>Arena Itabo gruesa lavada</v>
          </cell>
          <cell r="D1032">
            <v>0.55000000000000004</v>
          </cell>
          <cell r="E1032" t="str">
            <v>M3</v>
          </cell>
          <cell r="F1032">
            <v>389.16445759721802</v>
          </cell>
          <cell r="G1032">
            <v>70.049602367499233</v>
          </cell>
          <cell r="H1032">
            <v>214.04</v>
          </cell>
          <cell r="I1032">
            <v>38.53</v>
          </cell>
        </row>
        <row r="1033">
          <cell r="A1033" t="str">
            <v xml:space="preserve">559287Suministro y colocación de hormigón F'c=210kg/cm²  o asfáltico. Incluye RC2,  e=2"=0.05M </v>
          </cell>
          <cell r="B1033" t="str">
            <v>P-AGRE115</v>
          </cell>
          <cell r="C1033" t="str">
            <v>Grava 3/4"</v>
          </cell>
          <cell r="D1033">
            <v>0.51</v>
          </cell>
          <cell r="E1033" t="str">
            <v>M3</v>
          </cell>
          <cell r="F1033">
            <v>298.82270851214952</v>
          </cell>
          <cell r="G1033">
            <v>53.788087532186921</v>
          </cell>
          <cell r="H1033">
            <v>152.4</v>
          </cell>
          <cell r="I1033">
            <v>27.43</v>
          </cell>
        </row>
        <row r="1034">
          <cell r="A1034" t="str">
            <v xml:space="preserve">559287Suministro y colocación de hormigón F'c=210kg/cm²  o asfáltico. Incluye RC2,  e=2"=0.05M </v>
          </cell>
          <cell r="B1034" t="str">
            <v>P-AGRE124</v>
          </cell>
          <cell r="C1034" t="str">
            <v>Agua</v>
          </cell>
          <cell r="D1034">
            <v>60</v>
          </cell>
          <cell r="E1034" t="str">
            <v>GL</v>
          </cell>
          <cell r="F1034">
            <v>0.41001255353992611</v>
          </cell>
          <cell r="G1034">
            <v>7.3802259637186673E-2</v>
          </cell>
          <cell r="H1034">
            <v>24.6</v>
          </cell>
          <cell r="I1034">
            <v>4.43</v>
          </cell>
        </row>
        <row r="1035">
          <cell r="A1035" t="str">
            <v xml:space="preserve">559287Suministro y colocación de hormigón F'c=210kg/cm²  o asfáltico. Incluye RC2,  e=2"=0.05M </v>
          </cell>
          <cell r="B1035" t="str">
            <v>ANA-101.01.LIGA</v>
          </cell>
          <cell r="C1035" t="str">
            <v>Ligado y vaciado a mano</v>
          </cell>
          <cell r="D1035">
            <v>1</v>
          </cell>
          <cell r="E1035" t="str">
            <v>M3</v>
          </cell>
          <cell r="F1035">
            <v>340.3</v>
          </cell>
          <cell r="G1035">
            <v>11.12</v>
          </cell>
          <cell r="H1035">
            <v>340.3</v>
          </cell>
          <cell r="I1035">
            <v>11.12</v>
          </cell>
        </row>
        <row r="1036">
          <cell r="A1036" t="str">
            <v xml:space="preserve">559287Suministro y colocación de hormigón F'c=210kg/cm²  o asfáltico. Incluye RC2,  e=2"=0.05M </v>
          </cell>
          <cell r="B1036" t="str">
            <v/>
          </cell>
          <cell r="C1036" t="str">
            <v>Total/UND</v>
          </cell>
          <cell r="H1036">
            <v>1871.04</v>
          </cell>
          <cell r="I1036">
            <v>286.66000000000003</v>
          </cell>
          <cell r="J1036">
            <v>2157.6999999999998</v>
          </cell>
        </row>
        <row r="1038">
          <cell r="A1038" t="str">
            <v>4137564.3Compactación al 95% del Proctor modificado con compactador mecánico en capas de 0.20m</v>
          </cell>
          <cell r="B1038">
            <v>4.3</v>
          </cell>
          <cell r="C1038" t="str">
            <v>Compactación al 95% del Proctor modificado con compactador mecánico en capas de 0.20m</v>
          </cell>
          <cell r="D1038">
            <v>1</v>
          </cell>
          <cell r="E1038" t="str">
            <v>M3C</v>
          </cell>
          <cell r="H1038">
            <v>66.14</v>
          </cell>
          <cell r="I1038">
            <v>8.18</v>
          </cell>
          <cell r="J1038">
            <v>74.319999999999993</v>
          </cell>
        </row>
        <row r="1039">
          <cell r="A1039" t="str">
            <v>4137564.3Compactación al 95% del Proctor modificado con compactador mecánico en capas de 0.20m</v>
          </cell>
          <cell r="B1039" t="str">
            <v/>
          </cell>
        </row>
        <row r="1040">
          <cell r="A1040" t="str">
            <v>4137564.3Compactación al 95% del Proctor modificado con compactador mecánico en capas de 0.20m</v>
          </cell>
          <cell r="B1040" t="str">
            <v/>
          </cell>
          <cell r="C1040" t="str">
            <v>Volumen Análisis</v>
          </cell>
          <cell r="D1040">
            <v>1</v>
          </cell>
          <cell r="E1040" t="str">
            <v>M3C</v>
          </cell>
        </row>
        <row r="1041">
          <cell r="A1041" t="str">
            <v>4137564.3Compactación al 95% del Proctor modificado con compactador mecánico en capas de 0.20m</v>
          </cell>
          <cell r="B1041" t="str">
            <v/>
          </cell>
          <cell r="C1041" t="str">
            <v>Materiales y Equipos</v>
          </cell>
        </row>
        <row r="1042">
          <cell r="A1042" t="str">
            <v>4137564.3Compactación al 95% del Proctor modificado con compactador mecánico en capas de 0.20m</v>
          </cell>
          <cell r="B1042" t="str">
            <v>ALQ-EQ.PE279</v>
          </cell>
          <cell r="C1042" t="str">
            <v>Alquiler compactador mecánico + transporte</v>
          </cell>
          <cell r="D1042">
            <v>0.375</v>
          </cell>
          <cell r="E1042" t="str">
            <v>hr</v>
          </cell>
          <cell r="F1042">
            <v>104.65357222578773</v>
          </cell>
          <cell r="G1042">
            <v>18.837643000641776</v>
          </cell>
          <cell r="H1042">
            <v>39.25</v>
          </cell>
          <cell r="I1042">
            <v>7.06</v>
          </cell>
        </row>
        <row r="1043">
          <cell r="A1043" t="str">
            <v>4137564.3Compactación al 95% del Proctor modificado con compactador mecánico en capas de 0.20m</v>
          </cell>
          <cell r="B1043" t="str">
            <v>P-AGRE124</v>
          </cell>
          <cell r="C1043" t="str">
            <v>Agua</v>
          </cell>
          <cell r="D1043">
            <v>15.22</v>
          </cell>
          <cell r="E1043" t="str">
            <v>GL</v>
          </cell>
          <cell r="F1043">
            <v>0.41001255353992611</v>
          </cell>
          <cell r="G1043">
            <v>7.3802259637186673E-2</v>
          </cell>
          <cell r="H1043">
            <v>6.24</v>
          </cell>
          <cell r="I1043">
            <v>1.1200000000000001</v>
          </cell>
        </row>
        <row r="1044">
          <cell r="A1044" t="str">
            <v>4137564.3Compactación al 95% del Proctor modificado con compactador mecánico en capas de 0.20m</v>
          </cell>
          <cell r="C1044" t="str">
            <v xml:space="preserve">Mano de obra  </v>
          </cell>
        </row>
        <row r="1045">
          <cell r="A1045" t="str">
            <v>4137564.3Compactación al 95% del Proctor modificado con compactador mecánico en capas de 0.20m</v>
          </cell>
          <cell r="B1045" t="str">
            <v>OB-JOR.DIA106</v>
          </cell>
          <cell r="C1045" t="str">
            <v>Regar, mojar y apis. (1 TC = 15.45 m3 / día)</v>
          </cell>
          <cell r="D1045">
            <v>9.0999999999999998E-2</v>
          </cell>
          <cell r="E1045" t="str">
            <v>DIA</v>
          </cell>
          <cell r="F1045">
            <v>226.96654913756149</v>
          </cell>
          <cell r="G1045">
            <v>0</v>
          </cell>
          <cell r="H1045">
            <v>20.65</v>
          </cell>
          <cell r="I1045">
            <v>0</v>
          </cell>
        </row>
        <row r="1046">
          <cell r="A1046" t="str">
            <v>4137564.3Compactación al 95% del Proctor modificado con compactador mecánico en capas de 0.20m</v>
          </cell>
          <cell r="B1046" t="str">
            <v/>
          </cell>
          <cell r="C1046" t="str">
            <v>Total/UND</v>
          </cell>
          <cell r="H1046">
            <v>66.14</v>
          </cell>
          <cell r="I1046">
            <v>8.18</v>
          </cell>
          <cell r="J1046">
            <v>74.319999999999993</v>
          </cell>
        </row>
        <row r="1048">
          <cell r="B1048">
            <v>5</v>
          </cell>
          <cell r="C1048" t="str">
            <v>REPARACIONES EN ESTRUCTURA INTERIOR DEL DEPÒSITO</v>
          </cell>
        </row>
        <row r="1050">
          <cell r="A1050" t="str">
            <v>8395215.1Sustitución: suministro e instalación tolas en fondo esp.=3/8" en plancha 4'x8'</v>
          </cell>
          <cell r="B1050">
            <v>5.0999999999999996</v>
          </cell>
          <cell r="C1050" t="str">
            <v>Sustitución: suministro e instalación tolas en fondo esp.=3/8" en plancha 4'x8'</v>
          </cell>
          <cell r="D1050">
            <v>1</v>
          </cell>
          <cell r="E1050" t="str">
            <v>LBS</v>
          </cell>
          <cell r="H1050">
            <v>94.19</v>
          </cell>
          <cell r="I1050">
            <v>0.37</v>
          </cell>
          <cell r="J1050">
            <v>94.56</v>
          </cell>
        </row>
        <row r="1051">
          <cell r="A1051" t="str">
            <v>8395215.1Sustitución: suministro e instalación tolas en fondo esp.=3/8" en plancha 4'x8'</v>
          </cell>
          <cell r="C1051" t="str">
            <v>Tola de Fondo</v>
          </cell>
        </row>
        <row r="1052">
          <cell r="A1052" t="str">
            <v>8395215.1Sustitución: suministro e instalación tolas en fondo esp.=3/8" en plancha 4'x8'</v>
          </cell>
          <cell r="C1052" t="str">
            <v>Volumen Análisis</v>
          </cell>
          <cell r="D1052">
            <v>1</v>
          </cell>
          <cell r="E1052" t="str">
            <v>LBS</v>
          </cell>
        </row>
        <row r="1053">
          <cell r="A1053" t="str">
            <v>8395215.1Sustitución: suministro e instalación tolas en fondo esp.=3/8" en plancha 4'x8'</v>
          </cell>
          <cell r="C1053" t="str">
            <v>Materiales y Equipos</v>
          </cell>
        </row>
        <row r="1054">
          <cell r="A1054" t="str">
            <v>8395215.1Sustitución: suministro e instalación tolas en fondo esp.=3/8" en plancha 4'x8'</v>
          </cell>
          <cell r="B1054" t="str">
            <v>P-OTRO1538</v>
          </cell>
          <cell r="C1054" t="str">
            <v>Tolas, esp.=3/8" en plancha 4'x8'</v>
          </cell>
          <cell r="D1054">
            <v>1</v>
          </cell>
          <cell r="E1054" t="str">
            <v>LBS</v>
          </cell>
          <cell r="F1054">
            <v>2.0593220338983054</v>
          </cell>
          <cell r="G1054">
            <v>0.37067796610169479</v>
          </cell>
          <cell r="H1054">
            <v>2.06</v>
          </cell>
          <cell r="I1054">
            <v>0.37</v>
          </cell>
        </row>
        <row r="1055">
          <cell r="A1055" t="str">
            <v>8395215.1Sustitución: suministro e instalación tolas en fondo esp.=3/8" en plancha 4'x8'</v>
          </cell>
          <cell r="C1055" t="str">
            <v>Mano de Obra</v>
          </cell>
        </row>
        <row r="1056">
          <cell r="A1056" t="str">
            <v>8395215.1Sustitución: suministro e instalación tolas en fondo esp.=3/8" en plancha 4'x8'</v>
          </cell>
          <cell r="B1056" t="str">
            <v>OB-JOR.DIA101</v>
          </cell>
          <cell r="C1056" t="str">
            <v>Trabajador de 1ra Categoría (T1)</v>
          </cell>
          <cell r="D1056">
            <v>0.16</v>
          </cell>
          <cell r="E1056" t="str">
            <v>DIA</v>
          </cell>
          <cell r="F1056">
            <v>540.380145063481</v>
          </cell>
          <cell r="G1056">
            <v>0</v>
          </cell>
          <cell r="H1056">
            <v>86.46</v>
          </cell>
          <cell r="I1056">
            <v>0</v>
          </cell>
        </row>
        <row r="1057">
          <cell r="A1057" t="str">
            <v>8395215.1Sustitución: suministro e instalación tolas en fondo esp.=3/8" en plancha 4'x8'</v>
          </cell>
          <cell r="B1057" t="str">
            <v>%20M.O</v>
          </cell>
          <cell r="C1057" t="str">
            <v>Herramientas y material gastable de M.O</v>
          </cell>
          <cell r="D1057">
            <v>20</v>
          </cell>
          <cell r="E1057" t="str">
            <v>%</v>
          </cell>
          <cell r="F1057">
            <v>86.46</v>
          </cell>
          <cell r="G1057">
            <v>0</v>
          </cell>
          <cell r="H1057">
            <v>5.67</v>
          </cell>
          <cell r="I1057">
            <v>0</v>
          </cell>
        </row>
        <row r="1058">
          <cell r="A1058" t="str">
            <v>8395215.1Sustitución: suministro e instalación tolas en fondo esp.=3/8" en plancha 4'x8'</v>
          </cell>
          <cell r="C1058" t="str">
            <v>Total/UND</v>
          </cell>
          <cell r="H1058">
            <v>94.19</v>
          </cell>
          <cell r="I1058">
            <v>0.37</v>
          </cell>
          <cell r="J1058">
            <v>94.56</v>
          </cell>
        </row>
        <row r="1060">
          <cell r="A1060" t="str">
            <v xml:space="preserve">3495975.2Refuerzo de fondo en (angular de 3" x 3" e=3/8 " L=20')- rolado en frio </v>
          </cell>
          <cell r="B1060">
            <v>5.2</v>
          </cell>
          <cell r="C1060" t="str">
            <v xml:space="preserve">Refuerzo de fondo en (angular de 3" x 3" e=3/8 " L=20')- rolado en frio </v>
          </cell>
          <cell r="D1060">
            <v>1</v>
          </cell>
          <cell r="E1060" t="str">
            <v>UND</v>
          </cell>
          <cell r="H1060">
            <v>1589.98</v>
          </cell>
          <cell r="I1060">
            <v>206.39</v>
          </cell>
          <cell r="J1060">
            <v>1796.37</v>
          </cell>
        </row>
        <row r="1061">
          <cell r="A1061" t="str">
            <v xml:space="preserve">3495975.2Refuerzo de fondo en (angular de 3" x 3" e=3/8 " L=20')- rolado en frio </v>
          </cell>
          <cell r="C1061" t="str">
            <v xml:space="preserve">Refuerzo de fondo en (angular de 3" x 3" e=3/8 " L=20')- rolado en frio </v>
          </cell>
        </row>
        <row r="1062">
          <cell r="A1062" t="str">
            <v xml:space="preserve">3495975.2Refuerzo de fondo en (angular de 3" x 3" e=3/8 " L=20')- rolado en frio </v>
          </cell>
          <cell r="C1062" t="str">
            <v>Volumen Análisis</v>
          </cell>
          <cell r="D1062">
            <v>1</v>
          </cell>
          <cell r="E1062" t="str">
            <v>UND</v>
          </cell>
        </row>
        <row r="1063">
          <cell r="A1063" t="str">
            <v xml:space="preserve">3495975.2Refuerzo de fondo en (angular de 3" x 3" e=3/8 " L=20')- rolado en frio </v>
          </cell>
          <cell r="C1063" t="str">
            <v>Materiales y Equipos</v>
          </cell>
        </row>
        <row r="1064">
          <cell r="A1064" t="str">
            <v xml:space="preserve">3495975.2Refuerzo de fondo en (angular de 3" x 3" e=3/8 " L=20')- rolado en frio </v>
          </cell>
          <cell r="B1064" t="str">
            <v>TC-OTRO1506</v>
          </cell>
          <cell r="C1064" t="str">
            <v>angular de 3" x 3" e=3/8 " L=20'</v>
          </cell>
          <cell r="D1064">
            <v>1</v>
          </cell>
          <cell r="E1064" t="str">
            <v>UND</v>
          </cell>
          <cell r="F1064">
            <v>1146.6355932203389</v>
          </cell>
          <cell r="G1064">
            <v>206.39440677966104</v>
          </cell>
          <cell r="H1064">
            <v>1146.6400000000001</v>
          </cell>
          <cell r="I1064">
            <v>206.39</v>
          </cell>
        </row>
        <row r="1065">
          <cell r="A1065" t="str">
            <v xml:space="preserve">3495975.2Refuerzo de fondo en (angular de 3" x 3" e=3/8 " L=20')- rolado en frio </v>
          </cell>
          <cell r="C1065" t="str">
            <v>Mano de Obra</v>
          </cell>
        </row>
        <row r="1066">
          <cell r="A1066" t="str">
            <v xml:space="preserve">3495975.2Refuerzo de fondo en (angular de 3" x 3" e=3/8 " L=20')- rolado en frio </v>
          </cell>
          <cell r="B1066" t="str">
            <v>OB-JOR.DIA101</v>
          </cell>
          <cell r="C1066" t="str">
            <v>Trabajador de 1ra Categoría (T1)</v>
          </cell>
          <cell r="D1066">
            <v>0.5</v>
          </cell>
          <cell r="E1066" t="str">
            <v>DIA</v>
          </cell>
          <cell r="F1066">
            <v>540.380145063481</v>
          </cell>
          <cell r="G1066">
            <v>0</v>
          </cell>
          <cell r="H1066">
            <v>270.19</v>
          </cell>
          <cell r="I1066">
            <v>0</v>
          </cell>
        </row>
        <row r="1067">
          <cell r="A1067" t="str">
            <v xml:space="preserve">3495975.2Refuerzo de fondo en (angular de 3" x 3" e=3/8 " L=20')- rolado en frio </v>
          </cell>
          <cell r="B1067" t="str">
            <v>OB-JOR.DIA104</v>
          </cell>
          <cell r="C1067" t="str">
            <v>Ayudante (AY)</v>
          </cell>
          <cell r="D1067">
            <v>0.5</v>
          </cell>
          <cell r="E1067" t="str">
            <v>DIA</v>
          </cell>
          <cell r="F1067">
            <v>291.71573159258662</v>
          </cell>
          <cell r="G1067">
            <v>0</v>
          </cell>
          <cell r="H1067">
            <v>145.86000000000001</v>
          </cell>
          <cell r="I1067">
            <v>0</v>
          </cell>
        </row>
        <row r="1068">
          <cell r="A1068" t="str">
            <v xml:space="preserve">3495975.2Refuerzo de fondo en (angular de 3" x 3" e=3/8 " L=20')- rolado en frio </v>
          </cell>
          <cell r="B1068" t="str">
            <v>%20M.O</v>
          </cell>
          <cell r="C1068" t="str">
            <v>Herramientas y material gastable de M.O</v>
          </cell>
          <cell r="D1068">
            <v>20</v>
          </cell>
          <cell r="E1068" t="str">
            <v>%</v>
          </cell>
          <cell r="F1068">
            <v>416.05</v>
          </cell>
          <cell r="G1068">
            <v>0</v>
          </cell>
          <cell r="H1068">
            <v>27.29</v>
          </cell>
          <cell r="I1068">
            <v>0</v>
          </cell>
        </row>
        <row r="1069">
          <cell r="A1069" t="str">
            <v xml:space="preserve">3495975.2Refuerzo de fondo en (angular de 3" x 3" e=3/8 " L=20')- rolado en frio </v>
          </cell>
          <cell r="C1069" t="str">
            <v>Total/UND</v>
          </cell>
          <cell r="H1069">
            <v>1589.98</v>
          </cell>
          <cell r="I1069">
            <v>206.39</v>
          </cell>
          <cell r="J1069">
            <v>1796.37</v>
          </cell>
        </row>
        <row r="1071">
          <cell r="A1071" t="str">
            <v>3162885.3Resane hormigón simple en bordillo exterior  (39.00 x 0.30)m (11.70m2)</v>
          </cell>
          <cell r="B1071">
            <v>5.3</v>
          </cell>
          <cell r="C1071" t="str">
            <v>Resane hormigón simple en bordillo exterior  (39.00 x 0.30)m (11.70m2)</v>
          </cell>
          <cell r="D1071">
            <v>1</v>
          </cell>
          <cell r="E1071" t="str">
            <v>UND</v>
          </cell>
          <cell r="H1071">
            <v>2096.1</v>
          </cell>
          <cell r="I1071">
            <v>301.77000000000004</v>
          </cell>
          <cell r="J1071">
            <v>2397.87</v>
          </cell>
        </row>
        <row r="1072">
          <cell r="A1072" t="str">
            <v>3162885.3Resane hormigón simple en bordillo exterior  (39.00 x 0.30)m (11.70m2)</v>
          </cell>
          <cell r="B1072" t="str">
            <v/>
          </cell>
          <cell r="C1072" t="str">
            <v>Volumen Análisis</v>
          </cell>
          <cell r="D1072">
            <v>1</v>
          </cell>
          <cell r="E1072" t="str">
            <v>UND</v>
          </cell>
        </row>
        <row r="1073">
          <cell r="A1073" t="str">
            <v>3162885.3Resane hormigón simple en bordillo exterior  (39.00 x 0.30)m (11.70m2)</v>
          </cell>
          <cell r="B1073" t="str">
            <v/>
          </cell>
          <cell r="C1073" t="str">
            <v>Materiales y Equipos</v>
          </cell>
        </row>
        <row r="1074">
          <cell r="A1074" t="str">
            <v>3162885.3Resane hormigón simple en bordillo exterior  (39.00 x 0.30)m (11.70m2)</v>
          </cell>
          <cell r="B1074" t="str">
            <v>P-MADE160</v>
          </cell>
          <cell r="C1074" t="str">
            <v xml:space="preserve">madera pino americano bruta </v>
          </cell>
          <cell r="D1074">
            <v>1.08</v>
          </cell>
          <cell r="E1074" t="str">
            <v>PT</v>
          </cell>
          <cell r="F1074">
            <v>23.627842068402522</v>
          </cell>
          <cell r="G1074">
            <v>4.2530115723124524</v>
          </cell>
          <cell r="H1074">
            <v>25.52</v>
          </cell>
          <cell r="I1074">
            <v>4.59</v>
          </cell>
        </row>
        <row r="1075">
          <cell r="A1075" t="str">
            <v>3162885.3Resane hormigón simple en bordillo exterior  (39.00 x 0.30)m (11.70m2)</v>
          </cell>
          <cell r="B1075" t="str">
            <v>P-ACER149</v>
          </cell>
          <cell r="C1075" t="str">
            <v>clavos corrientes con cabeza 2" en adelante</v>
          </cell>
          <cell r="D1075">
            <v>0.5</v>
          </cell>
          <cell r="E1075" t="str">
            <v>LB</v>
          </cell>
          <cell r="F1075">
            <v>12.508857565624865</v>
          </cell>
          <cell r="G1075">
            <v>2.2515943618124741</v>
          </cell>
          <cell r="H1075">
            <v>6.25</v>
          </cell>
          <cell r="I1075">
            <v>1.1299999999999999</v>
          </cell>
        </row>
        <row r="1076">
          <cell r="A1076" t="str">
            <v>3162885.3Resane hormigón simple en bordillo exterior  (39.00 x 0.30)m (11.70m2)</v>
          </cell>
          <cell r="B1076" t="str">
            <v>ANA-102.02.HORM</v>
          </cell>
          <cell r="C1076" t="str">
            <v>Hormigón 140 KG/cms2 (1:3:5)</v>
          </cell>
          <cell r="D1076">
            <v>1.17</v>
          </cell>
          <cell r="E1076" t="str">
            <v>M3</v>
          </cell>
          <cell r="F1076">
            <v>1469.7999999999997</v>
          </cell>
          <cell r="G1076">
            <v>235.5</v>
          </cell>
          <cell r="H1076">
            <v>1719.67</v>
          </cell>
          <cell r="I1076">
            <v>275.54000000000002</v>
          </cell>
        </row>
        <row r="1077">
          <cell r="A1077" t="str">
            <v>3162885.3Resane hormigón simple en bordillo exterior  (39.00 x 0.30)m (11.70m2)</v>
          </cell>
          <cell r="B1077" t="str">
            <v>P-CEME103</v>
          </cell>
          <cell r="C1077" t="str">
            <v>cemento gris</v>
          </cell>
          <cell r="D1077">
            <v>1</v>
          </cell>
          <cell r="E1077" t="str">
            <v>FDA</v>
          </cell>
          <cell r="F1077">
            <v>113.96959115347099</v>
          </cell>
          <cell r="G1077">
            <v>20.514526407624771</v>
          </cell>
          <cell r="H1077">
            <v>113.97</v>
          </cell>
          <cell r="I1077">
            <v>20.51</v>
          </cell>
        </row>
        <row r="1078">
          <cell r="A1078" t="str">
            <v>3162885.3Resane hormigón simple en bordillo exterior  (39.00 x 0.30)m (11.70m2)</v>
          </cell>
          <cell r="C1078" t="str">
            <v xml:space="preserve">Mano de obra  </v>
          </cell>
        </row>
        <row r="1079">
          <cell r="A1079" t="str">
            <v>3162885.3Resane hormigón simple en bordillo exterior  (39.00 x 0.30)m (11.70m2)</v>
          </cell>
          <cell r="B1079" t="str">
            <v>OB-JOR.DIA106</v>
          </cell>
          <cell r="C1079" t="str">
            <v>Peón o Trabajador No Calificado (PE)</v>
          </cell>
          <cell r="D1079">
            <v>1</v>
          </cell>
          <cell r="E1079" t="str">
            <v>DIA</v>
          </cell>
          <cell r="F1079">
            <v>226.96654913756149</v>
          </cell>
          <cell r="G1079">
            <v>0</v>
          </cell>
          <cell r="H1079">
            <v>226.97</v>
          </cell>
          <cell r="I1079">
            <v>0</v>
          </cell>
        </row>
        <row r="1080">
          <cell r="A1080" t="str">
            <v>3162885.3Resane hormigón simple en bordillo exterior  (39.00 x 0.30)m (11.70m2)</v>
          </cell>
          <cell r="C1080" t="str">
            <v>Equipos</v>
          </cell>
        </row>
        <row r="1081">
          <cell r="A1081" t="str">
            <v>3162885.3Resane hormigón simple en bordillo exterior  (39.00 x 0.30)m (11.70m2)</v>
          </cell>
          <cell r="B1081" t="str">
            <v>%5M.O</v>
          </cell>
          <cell r="C1081" t="str">
            <v>Herramientas y material gastable</v>
          </cell>
          <cell r="D1081">
            <v>5</v>
          </cell>
          <cell r="E1081" t="str">
            <v>%</v>
          </cell>
          <cell r="F1081">
            <v>226.97</v>
          </cell>
          <cell r="G1081">
            <v>0</v>
          </cell>
          <cell r="H1081">
            <v>3.72</v>
          </cell>
          <cell r="I1081">
            <v>0</v>
          </cell>
        </row>
        <row r="1082">
          <cell r="A1082" t="str">
            <v>3162885.3Resane hormigón simple en bordillo exterior  (39.00 x 0.30)m (11.70m2)</v>
          </cell>
          <cell r="B1082" t="str">
            <v/>
          </cell>
          <cell r="C1082" t="str">
            <v>Total/UND</v>
          </cell>
          <cell r="H1082">
            <v>2096.1</v>
          </cell>
          <cell r="I1082">
            <v>301.77000000000004</v>
          </cell>
          <cell r="J1082">
            <v>2397.87</v>
          </cell>
        </row>
        <row r="1084">
          <cell r="B1084" t="str">
            <v>6</v>
          </cell>
          <cell r="C1084" t="str">
            <v xml:space="preserve">REPARACION EN TUBERIA DE DESAGÜE </v>
          </cell>
        </row>
        <row r="1086">
          <cell r="A1086" t="str">
            <v>2938376.1Aplicación de tratamiento anticorrosivo para tuberías</v>
          </cell>
          <cell r="B1086">
            <v>6.1</v>
          </cell>
          <cell r="C1086" t="str">
            <v>Aplicación de tratamiento anticorrosivo para tuberías</v>
          </cell>
          <cell r="D1086">
            <v>1</v>
          </cell>
          <cell r="E1086" t="str">
            <v>M2</v>
          </cell>
          <cell r="H1086">
            <v>37.049999999999997</v>
          </cell>
          <cell r="I1086">
            <v>2.69</v>
          </cell>
          <cell r="J1086">
            <v>39.739999999999995</v>
          </cell>
        </row>
        <row r="1087">
          <cell r="A1087" t="str">
            <v>2938376.1Aplicación de tratamiento anticorrosivo para tuberías</v>
          </cell>
          <cell r="B1087" t="str">
            <v/>
          </cell>
          <cell r="C1087" t="str">
            <v xml:space="preserve">Ligado y vaciado a mano </v>
          </cell>
        </row>
        <row r="1088">
          <cell r="A1088" t="str">
            <v>2938376.1Aplicación de tratamiento anticorrosivo para tuberías</v>
          </cell>
          <cell r="B1088" t="str">
            <v/>
          </cell>
          <cell r="C1088" t="str">
            <v>Volumen Análisis</v>
          </cell>
          <cell r="D1088">
            <v>4.79</v>
          </cell>
          <cell r="E1088" t="str">
            <v>M2</v>
          </cell>
        </row>
        <row r="1089">
          <cell r="A1089" t="str">
            <v>2938376.1Aplicación de tratamiento anticorrosivo para tuberías</v>
          </cell>
          <cell r="B1089" t="str">
            <v/>
          </cell>
          <cell r="C1089" t="str">
            <v>Materiales y Equipos</v>
          </cell>
        </row>
        <row r="1090">
          <cell r="A1090" t="str">
            <v>2938376.1Aplicación de tratamiento anticorrosivo para tuberías</v>
          </cell>
          <cell r="B1090" t="str">
            <v>P-PINT391</v>
          </cell>
          <cell r="C1090" t="str">
            <v>Pintura Anticorrosivo Tropical</v>
          </cell>
          <cell r="D1090">
            <v>0.08</v>
          </cell>
          <cell r="E1090" t="str">
            <v>GL</v>
          </cell>
          <cell r="F1090">
            <v>187.07691425923409</v>
          </cell>
          <cell r="G1090">
            <v>33.673844566662126</v>
          </cell>
          <cell r="H1090">
            <v>14.97</v>
          </cell>
          <cell r="I1090">
            <v>2.69</v>
          </cell>
        </row>
        <row r="1091">
          <cell r="A1091" t="str">
            <v>2938376.1Aplicación de tratamiento anticorrosivo para tuberías</v>
          </cell>
          <cell r="B1091" t="str">
            <v/>
          </cell>
          <cell r="C1091" t="str">
            <v>Mano de Obra</v>
          </cell>
        </row>
        <row r="1092">
          <cell r="A1092" t="str">
            <v>2938376.1Aplicación de tratamiento anticorrosivo para tuberías</v>
          </cell>
          <cell r="B1092" t="str">
            <v>OB-PINT331</v>
          </cell>
          <cell r="C1092" t="str">
            <v>Preparación de superficie y aplicación 2 manos pintura industrial</v>
          </cell>
          <cell r="D1092">
            <v>1</v>
          </cell>
          <cell r="E1092" t="str">
            <v>M2</v>
          </cell>
          <cell r="F1092">
            <v>22.075075882589619</v>
          </cell>
          <cell r="G1092">
            <v>0</v>
          </cell>
          <cell r="H1092">
            <v>22.08</v>
          </cell>
          <cell r="I1092">
            <v>0</v>
          </cell>
        </row>
        <row r="1093">
          <cell r="A1093" t="str">
            <v>2938376.1Aplicación de tratamiento anticorrosivo para tuberías</v>
          </cell>
          <cell r="B1093" t="str">
            <v/>
          </cell>
          <cell r="C1093" t="str">
            <v>Total/UND</v>
          </cell>
          <cell r="H1093">
            <v>37.049999999999997</v>
          </cell>
          <cell r="I1093">
            <v>2.69</v>
          </cell>
          <cell r="J1093">
            <v>39.739999999999995</v>
          </cell>
        </row>
        <row r="1095">
          <cell r="A1095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B1095">
            <v>7</v>
          </cell>
          <cell r="C1095" t="str">
            <v xml:space="preserve">Construcción escalera interior y exterior del Depósito, en acero inoxidable,  en angulares 2" x 2"x1/4" y barra lisa ø3/4" @ 0.50 m, apoyo cada 1.40 m, (h=7.20 m) (incluye instalación) </v>
          </cell>
          <cell r="D1095">
            <v>1</v>
          </cell>
          <cell r="E1095" t="str">
            <v>UND</v>
          </cell>
          <cell r="H1095">
            <v>156506.51999999999</v>
          </cell>
          <cell r="I1095">
            <v>28171.17</v>
          </cell>
          <cell r="J1095">
            <v>184677.69</v>
          </cell>
        </row>
        <row r="1096">
          <cell r="A1096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096" t="str">
            <v xml:space="preserve">Construcción escalera interior y exterior del Depósito, en acero inoxidable,  en angulares 2" x 2"x1/4" y barra lisa ø3/4" @ 0.50 m, apoyo cada 1.40 m, (h=7.20 m) (incluye instalación) </v>
          </cell>
        </row>
        <row r="1097">
          <cell r="A1097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097" t="str">
            <v>Volumen Análisis</v>
          </cell>
          <cell r="D1097">
            <v>1</v>
          </cell>
          <cell r="E1097" t="str">
            <v>UND</v>
          </cell>
        </row>
        <row r="1098">
          <cell r="A1098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098" t="str">
            <v>Materiales y Equipos</v>
          </cell>
        </row>
        <row r="1099">
          <cell r="A1099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B1099" t="str">
            <v>TC-OTRO1497</v>
          </cell>
          <cell r="C1099" t="str">
            <v xml:space="preserve">Construcción escalera interior y exterior de depósito, en acero inoxidable, en angulares 2" x2"x1/4" y barra lisa ø3/4" @ 0.50m, apoyo cada 1.40m, (h=7.20m) (incluye instalación) </v>
          </cell>
          <cell r="D1099">
            <v>1</v>
          </cell>
          <cell r="E1099" t="str">
            <v>UND</v>
          </cell>
          <cell r="F1099">
            <v>156506.52118644069</v>
          </cell>
          <cell r="G1099">
            <v>28171.173813559319</v>
          </cell>
          <cell r="H1099">
            <v>156506.51999999999</v>
          </cell>
          <cell r="I1099">
            <v>28171.17</v>
          </cell>
        </row>
        <row r="1100">
          <cell r="A1100" t="str">
            <v xml:space="preserve">4436217Construcción escalera interior y exterior del Depósito, en acero inoxidable,  en angulares 2" x 2"x1/4" y barra lisa ø3/4" @ 0.50 m, apoyo cada 1.40 m, (h=7.20 m) (incluye instalación) </v>
          </cell>
          <cell r="C1100" t="str">
            <v>Total/UND</v>
          </cell>
          <cell r="H1100">
            <v>156506.51999999999</v>
          </cell>
          <cell r="I1100">
            <v>28171.17</v>
          </cell>
          <cell r="J1100">
            <v>184677.69</v>
          </cell>
        </row>
        <row r="1102">
          <cell r="A1102" t="str">
            <v>6697828Tapa (0.70 x 0.70) m en tola 1/4" y angulares 1½" x1½" : (incluye suministro y  colocación)</v>
          </cell>
          <cell r="B1102">
            <v>8</v>
          </cell>
          <cell r="C1102" t="str">
            <v>Tapa (0.70 x 0.70) m en tola 1/4" y angulares 1½" x1½" : (incluye suministro y  colocación)</v>
          </cell>
          <cell r="D1102">
            <v>1</v>
          </cell>
          <cell r="E1102" t="str">
            <v>UND</v>
          </cell>
          <cell r="H1102">
            <v>2517.5299999999997</v>
          </cell>
          <cell r="I1102">
            <v>293.55</v>
          </cell>
          <cell r="J1102">
            <v>2811.08</v>
          </cell>
        </row>
        <row r="1103">
          <cell r="A1103" t="str">
            <v>6697828Tapa (0.70 x 0.70) m en tola 1/4" y angulares 1½" x1½" : (incluye suministro y  colocación)</v>
          </cell>
          <cell r="C1103" t="str">
            <v>Tapa (0.70 x 0.70) m en tola 1/4" y angulares 1½" x1½" : (incluye suministro y  colocación)</v>
          </cell>
        </row>
        <row r="1104">
          <cell r="A1104" t="str">
            <v>6697828Tapa (0.70 x 0.70) m en tola 1/4" y angulares 1½" x1½" : (incluye suministro y  colocación)</v>
          </cell>
          <cell r="C1104" t="str">
            <v>Volumen Análisis</v>
          </cell>
          <cell r="D1104">
            <v>1</v>
          </cell>
          <cell r="E1104" t="str">
            <v>UND</v>
          </cell>
        </row>
        <row r="1105">
          <cell r="A1105" t="str">
            <v>6697828Tapa (0.70 x 0.70) m en tola 1/4" y angulares 1½" x1½" : (incluye suministro y  colocación)</v>
          </cell>
          <cell r="C1105" t="str">
            <v>Materiales y Equipos</v>
          </cell>
        </row>
        <row r="1106">
          <cell r="A1106" t="str">
            <v>6697828Tapa (0.70 x 0.70) m en tola 1/4" y angulares 1½" x1½" : (incluye suministro y  colocación)</v>
          </cell>
          <cell r="B1106" t="str">
            <v>P-OTRO1540</v>
          </cell>
          <cell r="C1106" t="str">
            <v xml:space="preserve">Tola de 1/4" </v>
          </cell>
          <cell r="D1106">
            <v>1</v>
          </cell>
          <cell r="E1106" t="str">
            <v>UND</v>
          </cell>
          <cell r="F1106">
            <v>1010.9152542372883</v>
          </cell>
          <cell r="G1106">
            <v>181.9647457627118</v>
          </cell>
          <cell r="H1106">
            <v>1010.92</v>
          </cell>
          <cell r="I1106">
            <v>181.96</v>
          </cell>
        </row>
        <row r="1107">
          <cell r="A1107" t="str">
            <v>6697828Tapa (0.70 x 0.70) m en tola 1/4" y angulares 1½" x1½" : (incluye suministro y  colocación)</v>
          </cell>
          <cell r="B1107" t="str">
            <v>P-OTRO1539</v>
          </cell>
          <cell r="C1107" t="str">
            <v>angulares 1½" x1½"</v>
          </cell>
          <cell r="D1107">
            <v>1</v>
          </cell>
          <cell r="E1107" t="str">
            <v>UND</v>
          </cell>
          <cell r="F1107">
            <v>619.92372881355936</v>
          </cell>
          <cell r="G1107">
            <v>111.58627118644063</v>
          </cell>
          <cell r="H1107">
            <v>619.91999999999996</v>
          </cell>
          <cell r="I1107">
            <v>111.59</v>
          </cell>
        </row>
        <row r="1108">
          <cell r="A1108" t="str">
            <v>6697828Tapa (0.70 x 0.70) m en tola 1/4" y angulares 1½" x1½" : (incluye suministro y  colocación)</v>
          </cell>
          <cell r="C1108" t="str">
            <v>Mano de Obra</v>
          </cell>
        </row>
        <row r="1109">
          <cell r="A1109" t="str">
            <v>6697828Tapa (0.70 x 0.70) m en tola 1/4" y angulares 1½" x1½" : (incluye suministro y  colocación)</v>
          </cell>
          <cell r="B1109" t="str">
            <v>OB-JOR.DIA101</v>
          </cell>
          <cell r="C1109" t="str">
            <v>Trabajador de 1ra Categoría (T1)</v>
          </cell>
          <cell r="D1109">
            <v>1</v>
          </cell>
          <cell r="E1109" t="str">
            <v>DIA</v>
          </cell>
          <cell r="F1109">
            <v>540.380145063481</v>
          </cell>
          <cell r="G1109">
            <v>0</v>
          </cell>
          <cell r="H1109">
            <v>540.38</v>
          </cell>
          <cell r="I1109">
            <v>0</v>
          </cell>
        </row>
        <row r="1110">
          <cell r="A1110" t="str">
            <v>6697828Tapa (0.70 x 0.70) m en tola 1/4" y angulares 1½" x1½" : (incluye suministro y  colocación)</v>
          </cell>
          <cell r="B1110" t="str">
            <v>OB-JOR.DIA104</v>
          </cell>
          <cell r="C1110" t="str">
            <v>Ayudante (AY)</v>
          </cell>
          <cell r="D1110">
            <v>1</v>
          </cell>
          <cell r="E1110" t="str">
            <v>DIA</v>
          </cell>
          <cell r="F1110">
            <v>291.71573159258662</v>
          </cell>
          <cell r="G1110">
            <v>0</v>
          </cell>
          <cell r="H1110">
            <v>291.72000000000003</v>
          </cell>
          <cell r="I1110">
            <v>0</v>
          </cell>
        </row>
        <row r="1111">
          <cell r="A1111" t="str">
            <v>6697828Tapa (0.70 x 0.70) m en tola 1/4" y angulares 1½" x1½" : (incluye suministro y  colocación)</v>
          </cell>
          <cell r="B1111" t="str">
            <v>%20M.O</v>
          </cell>
          <cell r="C1111" t="str">
            <v>Herramientas y material gastable de M.O</v>
          </cell>
          <cell r="D1111">
            <v>20</v>
          </cell>
          <cell r="E1111" t="str">
            <v>%</v>
          </cell>
          <cell r="F1111">
            <v>832.1</v>
          </cell>
          <cell r="G1111">
            <v>0</v>
          </cell>
          <cell r="H1111">
            <v>54.59</v>
          </cell>
          <cell r="I1111">
            <v>0</v>
          </cell>
        </row>
        <row r="1112">
          <cell r="A1112" t="str">
            <v>6697828Tapa (0.70 x 0.70) m en tola 1/4" y angulares 1½" x1½" : (incluye suministro y  colocación)</v>
          </cell>
          <cell r="C1112" t="str">
            <v>Total/UND</v>
          </cell>
          <cell r="H1112">
            <v>2517.5299999999997</v>
          </cell>
          <cell r="I1112">
            <v>293.55</v>
          </cell>
          <cell r="J1112">
            <v>2811.08</v>
          </cell>
        </row>
        <row r="1114">
          <cell r="A1114" t="str">
            <v>2278439Construcción de acera en hormigón simple F'c=180 kg/cm², ancho=1.00 m</v>
          </cell>
          <cell r="B1114">
            <v>9</v>
          </cell>
          <cell r="C1114" t="str">
            <v>Construcción de acera en hormigón simple F'c=180 kg/cm², ancho=1.00 m</v>
          </cell>
          <cell r="D1114">
            <v>1</v>
          </cell>
          <cell r="E1114" t="str">
            <v>M2</v>
          </cell>
          <cell r="H1114">
            <v>262.37</v>
          </cell>
          <cell r="I1114">
            <v>35.78</v>
          </cell>
          <cell r="J1114">
            <v>298.14999999999998</v>
          </cell>
        </row>
        <row r="1115">
          <cell r="A1115" t="str">
            <v>2278439Construcción de acera en hormigón simple F'c=180 kg/cm², ancho=1.00 m</v>
          </cell>
          <cell r="B1115" t="str">
            <v/>
          </cell>
          <cell r="C1115" t="str">
            <v xml:space="preserve">Acera en hormigón e=0.10m </v>
          </cell>
          <cell r="E1115">
            <v>10</v>
          </cell>
        </row>
        <row r="1116">
          <cell r="A1116" t="str">
            <v>2278439Construcción de acera en hormigón simple F'c=180 kg/cm², ancho=1.00 m</v>
          </cell>
          <cell r="B1116" t="str">
            <v/>
          </cell>
          <cell r="C1116" t="str">
            <v>Volumen Análisis</v>
          </cell>
          <cell r="D1116">
            <v>1</v>
          </cell>
          <cell r="E1116" t="str">
            <v>M2</v>
          </cell>
        </row>
        <row r="1117">
          <cell r="A1117" t="str">
            <v>2278439Construcción de acera en hormigón simple F'c=180 kg/cm², ancho=1.00 m</v>
          </cell>
          <cell r="B1117" t="str">
            <v/>
          </cell>
          <cell r="C1117" t="str">
            <v>Materiales y Equipos</v>
          </cell>
        </row>
        <row r="1118">
          <cell r="A1118" t="str">
            <v>2278439Construcción de acera en hormigón simple F'c=180 kg/cm², ancho=1.00 m</v>
          </cell>
          <cell r="B1118" t="str">
            <v>P-HORM198</v>
          </cell>
          <cell r="C1118" t="str">
            <v>Hormigón Industrial 180 Kg/cm2</v>
          </cell>
          <cell r="D1118">
            <v>0.11000000000000001</v>
          </cell>
          <cell r="E1118" t="str">
            <v>M3</v>
          </cell>
          <cell r="F1118">
            <v>1806.8349817013695</v>
          </cell>
          <cell r="G1118">
            <v>325.23029670624646</v>
          </cell>
          <cell r="H1118">
            <v>198.75</v>
          </cell>
          <cell r="I1118">
            <v>35.78</v>
          </cell>
        </row>
        <row r="1119">
          <cell r="A1119" t="str">
            <v>2278439Construcción de acera en hormigón simple F'c=180 kg/cm², ancho=1.00 m</v>
          </cell>
          <cell r="B1119" t="str">
            <v/>
          </cell>
          <cell r="C1119" t="str">
            <v>Mano de Obra</v>
          </cell>
        </row>
        <row r="1120">
          <cell r="A1120" t="str">
            <v>2278439Construcción de acera en hormigón simple F'c=180 kg/cm², ancho=1.00 m</v>
          </cell>
          <cell r="B1120" t="str">
            <v>ANA-101.04.LIGA</v>
          </cell>
          <cell r="C1120" t="str">
            <v>PERSONAL POR LA CASA PARA VACIADOS</v>
          </cell>
          <cell r="D1120">
            <v>0.11000000000000001</v>
          </cell>
          <cell r="E1120" t="str">
            <v>M3</v>
          </cell>
          <cell r="F1120">
            <v>30.86</v>
          </cell>
          <cell r="G1120">
            <v>0</v>
          </cell>
          <cell r="H1120">
            <v>3.39</v>
          </cell>
          <cell r="I1120">
            <v>0</v>
          </cell>
        </row>
        <row r="1121">
          <cell r="A1121" t="str">
            <v>2278439Construcción de acera en hormigón simple F'c=180 kg/cm², ancho=1.00 m</v>
          </cell>
          <cell r="B1121" t="str">
            <v>OB-JOR.DIA104</v>
          </cell>
          <cell r="C1121" t="str">
            <v>Preparación superficie - Ayudante AY</v>
          </cell>
          <cell r="D1121">
            <v>0.01</v>
          </cell>
          <cell r="E1121" t="str">
            <v>DIA</v>
          </cell>
          <cell r="F1121">
            <v>291.71573159258662</v>
          </cell>
          <cell r="G1121">
            <v>0</v>
          </cell>
          <cell r="H1121">
            <v>2.92</v>
          </cell>
          <cell r="I1121">
            <v>0</v>
          </cell>
        </row>
        <row r="1122">
          <cell r="A1122" t="str">
            <v>2278439Construcción de acera en hormigón simple F'c=180 kg/cm², ancho=1.00 m</v>
          </cell>
          <cell r="B1122" t="str">
            <v>OB-VIA.PUB751</v>
          </cell>
          <cell r="C1122" t="str">
            <v>Mano de obra frotado y violinado</v>
          </cell>
          <cell r="D1122">
            <v>1</v>
          </cell>
          <cell r="E1122" t="str">
            <v>M2</v>
          </cell>
          <cell r="F1122">
            <v>57.313194784025022</v>
          </cell>
          <cell r="G1122">
            <v>0</v>
          </cell>
          <cell r="H1122">
            <v>57.31</v>
          </cell>
          <cell r="I1122">
            <v>0</v>
          </cell>
        </row>
        <row r="1123">
          <cell r="A1123" t="str">
            <v>2278439Construcción de acera en hormigón simple F'c=180 kg/cm², ancho=1.00 m</v>
          </cell>
          <cell r="B1123" t="str">
            <v/>
          </cell>
          <cell r="C1123" t="str">
            <v>Total/UND</v>
          </cell>
          <cell r="H1123">
            <v>262.37</v>
          </cell>
          <cell r="I1123">
            <v>35.78</v>
          </cell>
          <cell r="J1123">
            <v>298.14999999999998</v>
          </cell>
        </row>
        <row r="1125">
          <cell r="B1125">
            <v>10</v>
          </cell>
          <cell r="C1125" t="str">
            <v>APLICACIÓN DE SAND BLASTING, EN:</v>
          </cell>
        </row>
        <row r="1127">
          <cell r="A1127" t="str">
            <v xml:space="preserve">79604610.1Cilindro interior </v>
          </cell>
          <cell r="B1127">
            <v>10.1</v>
          </cell>
          <cell r="C1127" t="str">
            <v xml:space="preserve">Cilindro interior </v>
          </cell>
          <cell r="D1127">
            <v>1</v>
          </cell>
          <cell r="E1127" t="str">
            <v>M2</v>
          </cell>
          <cell r="H1127">
            <v>350</v>
          </cell>
          <cell r="I1127">
            <v>63</v>
          </cell>
          <cell r="J1127">
            <v>413</v>
          </cell>
        </row>
        <row r="1128">
          <cell r="A1128" t="str">
            <v xml:space="preserve">79604610.1Cilindro interior </v>
          </cell>
          <cell r="C1128" t="str">
            <v xml:space="preserve">Cilindro interior </v>
          </cell>
        </row>
        <row r="1129">
          <cell r="A1129" t="str">
            <v xml:space="preserve">79604610.1Cilindro interior </v>
          </cell>
          <cell r="C1129" t="str">
            <v>Volumen Análisis</v>
          </cell>
          <cell r="D1129">
            <v>1</v>
          </cell>
          <cell r="E1129" t="str">
            <v>M2</v>
          </cell>
        </row>
        <row r="1130">
          <cell r="A1130" t="str">
            <v xml:space="preserve">79604610.1Cilindro interior </v>
          </cell>
          <cell r="C1130" t="str">
            <v>Materiales y Equipos</v>
          </cell>
        </row>
        <row r="1131">
          <cell r="A1131" t="str">
            <v xml:space="preserve">79604610.1Cilindro interior </v>
          </cell>
          <cell r="C1131" t="str">
            <v>Mano de Obra</v>
          </cell>
        </row>
        <row r="1132">
          <cell r="A1132" t="str">
            <v xml:space="preserve">79604610.1Cilindro interior </v>
          </cell>
          <cell r="B1132" t="str">
            <v>TC-OTRO1498</v>
          </cell>
          <cell r="C1132" t="str">
            <v xml:space="preserve">APLICACIÓN DE SAND BLASTING </v>
          </cell>
          <cell r="D1132">
            <v>1</v>
          </cell>
          <cell r="E1132" t="str">
            <v>M2</v>
          </cell>
          <cell r="F1132">
            <v>350</v>
          </cell>
          <cell r="G1132">
            <v>63</v>
          </cell>
          <cell r="H1132">
            <v>350</v>
          </cell>
          <cell r="I1132">
            <v>63</v>
          </cell>
        </row>
        <row r="1133">
          <cell r="A1133" t="str">
            <v xml:space="preserve">79604610.1Cilindro interior </v>
          </cell>
          <cell r="C1133" t="str">
            <v>Total/UND</v>
          </cell>
          <cell r="H1133">
            <v>350</v>
          </cell>
          <cell r="I1133">
            <v>63</v>
          </cell>
          <cell r="J1133">
            <v>413</v>
          </cell>
        </row>
        <row r="1135">
          <cell r="A1135" t="str">
            <v xml:space="preserve">88163710.2Cilindro exterior </v>
          </cell>
          <cell r="B1135">
            <v>10.199999999999999</v>
          </cell>
          <cell r="C1135" t="str">
            <v xml:space="preserve">Cilindro exterior </v>
          </cell>
          <cell r="D1135">
            <v>1</v>
          </cell>
          <cell r="E1135" t="str">
            <v>M2</v>
          </cell>
          <cell r="H1135">
            <v>350</v>
          </cell>
          <cell r="I1135">
            <v>63</v>
          </cell>
          <cell r="J1135">
            <v>413</v>
          </cell>
        </row>
        <row r="1136">
          <cell r="A1136" t="str">
            <v xml:space="preserve">88163710.2Cilindro exterior </v>
          </cell>
          <cell r="C1136" t="str">
            <v xml:space="preserve">Cilindro exterior </v>
          </cell>
        </row>
        <row r="1137">
          <cell r="A1137" t="str">
            <v xml:space="preserve">88163710.2Cilindro exterior </v>
          </cell>
          <cell r="C1137" t="str">
            <v>Volumen Análisis</v>
          </cell>
          <cell r="D1137">
            <v>1</v>
          </cell>
          <cell r="E1137" t="str">
            <v>M2</v>
          </cell>
        </row>
        <row r="1138">
          <cell r="A1138" t="str">
            <v xml:space="preserve">88163710.2Cilindro exterior </v>
          </cell>
          <cell r="C1138" t="str">
            <v>Materiales y Equipos</v>
          </cell>
        </row>
        <row r="1139">
          <cell r="A1139" t="str">
            <v xml:space="preserve">88163710.2Cilindro exterior </v>
          </cell>
          <cell r="C1139" t="str">
            <v>Mano de Obra</v>
          </cell>
        </row>
        <row r="1140">
          <cell r="A1140" t="str">
            <v xml:space="preserve">88163710.2Cilindro exterior </v>
          </cell>
          <cell r="B1140" t="str">
            <v>TC-OTRO1498</v>
          </cell>
          <cell r="C1140" t="str">
            <v xml:space="preserve">APLICACIÓN DE SAND BLASTING </v>
          </cell>
          <cell r="D1140">
            <v>1</v>
          </cell>
          <cell r="E1140" t="str">
            <v>M2</v>
          </cell>
          <cell r="F1140">
            <v>350</v>
          </cell>
          <cell r="G1140">
            <v>63</v>
          </cell>
          <cell r="H1140">
            <v>350</v>
          </cell>
          <cell r="I1140">
            <v>63</v>
          </cell>
        </row>
        <row r="1141">
          <cell r="A1141" t="str">
            <v xml:space="preserve">88163710.2Cilindro exterior </v>
          </cell>
          <cell r="C1141" t="str">
            <v>Total/UND</v>
          </cell>
          <cell r="H1141">
            <v>350</v>
          </cell>
          <cell r="I1141">
            <v>63</v>
          </cell>
          <cell r="J1141">
            <v>413</v>
          </cell>
        </row>
        <row r="1143">
          <cell r="A1143" t="str">
            <v>66326210.3Cúpula interior</v>
          </cell>
          <cell r="B1143">
            <v>10.3</v>
          </cell>
          <cell r="C1143" t="str">
            <v>Cúpula interior</v>
          </cell>
          <cell r="D1143">
            <v>1</v>
          </cell>
          <cell r="E1143" t="str">
            <v>M2</v>
          </cell>
          <cell r="H1143">
            <v>350</v>
          </cell>
          <cell r="I1143">
            <v>63</v>
          </cell>
          <cell r="J1143">
            <v>413</v>
          </cell>
        </row>
        <row r="1144">
          <cell r="A1144" t="str">
            <v>66326210.3Cúpula interior</v>
          </cell>
          <cell r="C1144" t="str">
            <v>Cúpula interior</v>
          </cell>
        </row>
        <row r="1145">
          <cell r="A1145" t="str">
            <v>66326210.3Cúpula interior</v>
          </cell>
          <cell r="C1145" t="str">
            <v>Volumen Análisis</v>
          </cell>
          <cell r="D1145">
            <v>1</v>
          </cell>
          <cell r="E1145" t="str">
            <v>M2</v>
          </cell>
        </row>
        <row r="1146">
          <cell r="A1146" t="str">
            <v>66326210.3Cúpula interior</v>
          </cell>
          <cell r="C1146" t="str">
            <v>Materiales y Equipos</v>
          </cell>
        </row>
        <row r="1147">
          <cell r="A1147" t="str">
            <v>66326210.3Cúpula interior</v>
          </cell>
          <cell r="C1147" t="str">
            <v>Mano de Obra</v>
          </cell>
        </row>
        <row r="1148">
          <cell r="A1148" t="str">
            <v>66326210.3Cúpula interior</v>
          </cell>
          <cell r="B1148" t="str">
            <v>TC-OTRO1498</v>
          </cell>
          <cell r="C1148" t="str">
            <v xml:space="preserve">APLICACIÓN DE SAND BLASTING </v>
          </cell>
          <cell r="D1148">
            <v>1</v>
          </cell>
          <cell r="E1148" t="str">
            <v>M2</v>
          </cell>
          <cell r="F1148">
            <v>350</v>
          </cell>
          <cell r="G1148">
            <v>63</v>
          </cell>
          <cell r="H1148">
            <v>350</v>
          </cell>
          <cell r="I1148">
            <v>63</v>
          </cell>
        </row>
        <row r="1149">
          <cell r="A1149" t="str">
            <v>66326210.3Cúpula interior</v>
          </cell>
          <cell r="C1149" t="str">
            <v>Total/UND</v>
          </cell>
          <cell r="H1149">
            <v>350</v>
          </cell>
          <cell r="I1149">
            <v>63</v>
          </cell>
          <cell r="J1149">
            <v>413</v>
          </cell>
        </row>
        <row r="1151">
          <cell r="A1151" t="str">
            <v>76801610.4Cúpula exterior</v>
          </cell>
          <cell r="B1151">
            <v>10.4</v>
          </cell>
          <cell r="C1151" t="str">
            <v>Cúpula exterior</v>
          </cell>
          <cell r="D1151">
            <v>1</v>
          </cell>
          <cell r="E1151" t="str">
            <v>M2</v>
          </cell>
          <cell r="H1151">
            <v>350</v>
          </cell>
          <cell r="I1151">
            <v>63</v>
          </cell>
          <cell r="J1151">
            <v>413</v>
          </cell>
        </row>
        <row r="1152">
          <cell r="A1152" t="str">
            <v>76801610.4Cúpula exterior</v>
          </cell>
          <cell r="C1152" t="str">
            <v>Cúpula exterior</v>
          </cell>
        </row>
        <row r="1153">
          <cell r="A1153" t="str">
            <v>76801610.4Cúpula exterior</v>
          </cell>
          <cell r="C1153" t="str">
            <v>Volumen Análisis</v>
          </cell>
          <cell r="D1153">
            <v>1</v>
          </cell>
          <cell r="E1153" t="str">
            <v>M2</v>
          </cell>
        </row>
        <row r="1154">
          <cell r="A1154" t="str">
            <v>76801610.4Cúpula exterior</v>
          </cell>
          <cell r="C1154" t="str">
            <v>Materiales y Equipos</v>
          </cell>
        </row>
        <row r="1155">
          <cell r="A1155" t="str">
            <v>76801610.4Cúpula exterior</v>
          </cell>
          <cell r="C1155" t="str">
            <v>Mano de Obra</v>
          </cell>
        </row>
        <row r="1156">
          <cell r="A1156" t="str">
            <v>76801610.4Cúpula exterior</v>
          </cell>
          <cell r="B1156" t="str">
            <v>TC-OTRO1498</v>
          </cell>
          <cell r="C1156" t="str">
            <v xml:space="preserve">APLICACIÓN DE SAND BLASTING </v>
          </cell>
          <cell r="D1156">
            <v>1</v>
          </cell>
          <cell r="E1156" t="str">
            <v>M2</v>
          </cell>
          <cell r="F1156">
            <v>350</v>
          </cell>
          <cell r="G1156">
            <v>63</v>
          </cell>
          <cell r="H1156">
            <v>350</v>
          </cell>
          <cell r="I1156">
            <v>63</v>
          </cell>
        </row>
        <row r="1157">
          <cell r="A1157" t="str">
            <v>76801610.4Cúpula exterior</v>
          </cell>
          <cell r="C1157" t="str">
            <v>Total/UND</v>
          </cell>
          <cell r="H1157">
            <v>350</v>
          </cell>
          <cell r="I1157">
            <v>63</v>
          </cell>
          <cell r="J1157">
            <v>413</v>
          </cell>
        </row>
        <row r="1159">
          <cell r="A1159" t="str">
            <v>72101310.5Fondo</v>
          </cell>
          <cell r="B1159">
            <v>10.5</v>
          </cell>
          <cell r="C1159" t="str">
            <v>Fondo</v>
          </cell>
          <cell r="D1159">
            <v>1</v>
          </cell>
          <cell r="E1159" t="str">
            <v>M2</v>
          </cell>
          <cell r="H1159">
            <v>350</v>
          </cell>
          <cell r="I1159">
            <v>63</v>
          </cell>
          <cell r="J1159">
            <v>413</v>
          </cell>
        </row>
        <row r="1160">
          <cell r="A1160" t="str">
            <v>72101310.5Fondo</v>
          </cell>
          <cell r="C1160" t="str">
            <v>Fondo</v>
          </cell>
        </row>
        <row r="1161">
          <cell r="A1161" t="str">
            <v>72101310.5Fondo</v>
          </cell>
          <cell r="C1161" t="str">
            <v>Volumen Análisis</v>
          </cell>
          <cell r="D1161">
            <v>1</v>
          </cell>
          <cell r="E1161" t="str">
            <v>M2</v>
          </cell>
        </row>
        <row r="1162">
          <cell r="A1162" t="str">
            <v>72101310.5Fondo</v>
          </cell>
          <cell r="C1162" t="str">
            <v>Materiales y Equipos</v>
          </cell>
        </row>
        <row r="1163">
          <cell r="A1163" t="str">
            <v>72101310.5Fondo</v>
          </cell>
          <cell r="C1163" t="str">
            <v>Mano de Obra</v>
          </cell>
        </row>
        <row r="1164">
          <cell r="A1164" t="str">
            <v>72101310.5Fondo</v>
          </cell>
          <cell r="B1164" t="str">
            <v>TC-OTRO1498</v>
          </cell>
          <cell r="C1164" t="str">
            <v xml:space="preserve">APLICACIÓN DE SAND BLASTING </v>
          </cell>
          <cell r="D1164">
            <v>1</v>
          </cell>
          <cell r="E1164" t="str">
            <v>M2</v>
          </cell>
          <cell r="F1164">
            <v>350</v>
          </cell>
          <cell r="G1164">
            <v>63</v>
          </cell>
          <cell r="H1164">
            <v>350</v>
          </cell>
          <cell r="I1164">
            <v>63</v>
          </cell>
        </row>
        <row r="1165">
          <cell r="A1165" t="str">
            <v>72101310.5Fondo</v>
          </cell>
          <cell r="C1165" t="str">
            <v>Total/UND</v>
          </cell>
          <cell r="H1165">
            <v>350</v>
          </cell>
          <cell r="I1165">
            <v>63</v>
          </cell>
          <cell r="J1165">
            <v>413</v>
          </cell>
        </row>
        <row r="1167">
          <cell r="B1167">
            <v>11</v>
          </cell>
          <cell r="C1167" t="str">
            <v>TRATAMIENTO INTERIOR EN DEPÒSITO</v>
          </cell>
        </row>
        <row r="1169">
          <cell r="A1169" t="str">
            <v xml:space="preserve">12953611.1Tratamiento con recubrimiento epóxica Sika -guard 62 en paredes </v>
          </cell>
          <cell r="B1169">
            <v>11.1</v>
          </cell>
          <cell r="C1169" t="str">
            <v xml:space="preserve">Tratamiento con recubrimiento epóxica Sika -guard 62 en paredes </v>
          </cell>
          <cell r="D1169">
            <v>1</v>
          </cell>
          <cell r="E1169" t="str">
            <v>M2</v>
          </cell>
          <cell r="H1169">
            <v>386.37</v>
          </cell>
          <cell r="I1169">
            <v>69.55</v>
          </cell>
          <cell r="J1169">
            <v>455.92</v>
          </cell>
        </row>
        <row r="1170">
          <cell r="A1170" t="str">
            <v xml:space="preserve">12953611.1Tratamiento con recubrimiento epóxica Sika -guard 62 en paredes </v>
          </cell>
          <cell r="C1170" t="str">
            <v xml:space="preserve">Tratamiento con recubrimiento epóxica Sika -guard 62 en paredes </v>
          </cell>
        </row>
        <row r="1171">
          <cell r="A1171" t="str">
            <v xml:space="preserve">12953611.1Tratamiento con recubrimiento epóxica Sika -guard 62 en paredes </v>
          </cell>
          <cell r="C1171" t="str">
            <v>Volumen Análisis</v>
          </cell>
          <cell r="D1171">
            <v>1</v>
          </cell>
          <cell r="E1171" t="str">
            <v>M2</v>
          </cell>
        </row>
        <row r="1172">
          <cell r="A1172" t="str">
            <v xml:space="preserve">12953611.1Tratamiento con recubrimiento epóxica Sika -guard 62 en paredes </v>
          </cell>
          <cell r="C1172" t="str">
            <v>Materiales y Equipos</v>
          </cell>
        </row>
        <row r="1173">
          <cell r="A1173" t="str">
            <v xml:space="preserve">12953611.1Tratamiento con recubrimiento epóxica Sika -guard 62 en paredes </v>
          </cell>
          <cell r="B1173" t="str">
            <v>P-OTRO1536</v>
          </cell>
          <cell r="C1173" t="str">
            <v>Pintura Epóxica Sika -guard 62</v>
          </cell>
          <cell r="D1173">
            <v>7.6999999999999999E-2</v>
          </cell>
          <cell r="E1173" t="str">
            <v>GL</v>
          </cell>
          <cell r="F1173">
            <v>2644.0677966101698</v>
          </cell>
          <cell r="G1173">
            <v>475.93220338983019</v>
          </cell>
          <cell r="H1173">
            <v>203.59</v>
          </cell>
          <cell r="I1173">
            <v>36.65</v>
          </cell>
        </row>
        <row r="1174">
          <cell r="A1174" t="str">
            <v xml:space="preserve">12953611.1Tratamiento con recubrimiento epóxica Sika -guard 62 en paredes </v>
          </cell>
          <cell r="B1174" t="str">
            <v>P-SIM.1132</v>
          </cell>
          <cell r="C1174" t="str">
            <v>Adelgazador pintura "Thinner" "Popular" AAA-500</v>
          </cell>
          <cell r="D1174">
            <v>7.6999999999999999E-2</v>
          </cell>
          <cell r="E1174" t="str">
            <v>gl</v>
          </cell>
          <cell r="F1174">
            <v>222.98122711715342</v>
          </cell>
          <cell r="G1174">
            <v>40.136620881087595</v>
          </cell>
          <cell r="H1174">
            <v>17.170000000000002</v>
          </cell>
          <cell r="I1174">
            <v>3.09</v>
          </cell>
        </row>
        <row r="1175">
          <cell r="A1175" t="str">
            <v xml:space="preserve">12953611.1Tratamiento con recubrimiento epóxica Sika -guard 62 en paredes </v>
          </cell>
          <cell r="B1175" t="str">
            <v>ALQ-EQ.PE266</v>
          </cell>
          <cell r="C1175" t="str">
            <v>Compresor Aire IngersollRand 185CFM 2 pistolas (incluye combustible)</v>
          </cell>
          <cell r="D1175">
            <v>0.16</v>
          </cell>
          <cell r="E1175" t="str">
            <v>HR</v>
          </cell>
          <cell r="F1175">
            <v>472.55684136805041</v>
          </cell>
          <cell r="G1175">
            <v>85.060231446249077</v>
          </cell>
          <cell r="H1175">
            <v>75.61</v>
          </cell>
          <cell r="I1175">
            <v>13.61</v>
          </cell>
        </row>
        <row r="1176">
          <cell r="A1176" t="str">
            <v xml:space="preserve">12953611.1Tratamiento con recubrimiento epóxica Sika -guard 62 en paredes </v>
          </cell>
          <cell r="C1176" t="str">
            <v>Mano de Obra</v>
          </cell>
          <cell r="E1176" t="str">
            <v/>
          </cell>
        </row>
        <row r="1177">
          <cell r="A1177" t="str">
            <v xml:space="preserve">12953611.1Tratamiento con recubrimiento epóxica Sika -guard 62 en paredes </v>
          </cell>
          <cell r="B1177" t="str">
            <v>TC-OTRO1499</v>
          </cell>
          <cell r="C1177" t="str">
            <v xml:space="preserve">Tratamiento con recubrimiento epóxica Sika -guard 62 </v>
          </cell>
          <cell r="D1177">
            <v>1</v>
          </cell>
          <cell r="E1177" t="str">
            <v>M2</v>
          </cell>
          <cell r="F1177">
            <v>90.000000000000014</v>
          </cell>
          <cell r="G1177">
            <v>16.199999999999989</v>
          </cell>
          <cell r="H1177">
            <v>90</v>
          </cell>
          <cell r="I1177">
            <v>16.2</v>
          </cell>
        </row>
        <row r="1178">
          <cell r="A1178" t="str">
            <v xml:space="preserve">12953611.1Tratamiento con recubrimiento epóxica Sika -guard 62 en paredes </v>
          </cell>
          <cell r="C1178" t="str">
            <v>Total/UND</v>
          </cell>
          <cell r="H1178">
            <v>386.37</v>
          </cell>
          <cell r="I1178">
            <v>69.55</v>
          </cell>
          <cell r="J1178">
            <v>455.92</v>
          </cell>
        </row>
        <row r="1180">
          <cell r="A1180" t="str">
            <v xml:space="preserve">66019311.2Tratamiento con recubrimiento epóxica Sika -guard 62 en tola de fondo </v>
          </cell>
          <cell r="B1180">
            <v>11.2</v>
          </cell>
          <cell r="C1180" t="str">
            <v xml:space="preserve">Tratamiento con recubrimiento epóxica Sika -guard 62 en tola de fondo </v>
          </cell>
          <cell r="D1180">
            <v>1</v>
          </cell>
          <cell r="E1180" t="str">
            <v>M2</v>
          </cell>
          <cell r="H1180">
            <v>386.37</v>
          </cell>
          <cell r="I1180">
            <v>69.55</v>
          </cell>
          <cell r="J1180">
            <v>455.92</v>
          </cell>
        </row>
        <row r="1181">
          <cell r="A1181" t="str">
            <v xml:space="preserve">66019311.2Tratamiento con recubrimiento epóxica Sika -guard 62 en tola de fondo </v>
          </cell>
          <cell r="C1181" t="str">
            <v xml:space="preserve">Tratamiento con recubrimiento epóxica Sika -guard 62 en tola de fondo </v>
          </cell>
        </row>
        <row r="1182">
          <cell r="A1182" t="str">
            <v xml:space="preserve">66019311.2Tratamiento con recubrimiento epóxica Sika -guard 62 en tola de fondo </v>
          </cell>
          <cell r="C1182" t="str">
            <v>Volumen Análisis</v>
          </cell>
          <cell r="D1182">
            <v>1</v>
          </cell>
          <cell r="E1182" t="str">
            <v>M2</v>
          </cell>
        </row>
        <row r="1183">
          <cell r="A1183" t="str">
            <v xml:space="preserve">66019311.2Tratamiento con recubrimiento epóxica Sika -guard 62 en tola de fondo </v>
          </cell>
          <cell r="C1183" t="str">
            <v>Materiales y Equipos</v>
          </cell>
        </row>
        <row r="1184">
          <cell r="A1184" t="str">
            <v xml:space="preserve">66019311.2Tratamiento con recubrimiento epóxica Sika -guard 62 en tola de fondo </v>
          </cell>
          <cell r="B1184" t="str">
            <v>P-OTRO1536</v>
          </cell>
          <cell r="C1184" t="str">
            <v>Pintura Epóxica Sika -guard 62</v>
          </cell>
          <cell r="D1184">
            <v>7.6999999999999999E-2</v>
          </cell>
          <cell r="E1184" t="str">
            <v>GL</v>
          </cell>
          <cell r="F1184">
            <v>2644.0677966101698</v>
          </cell>
          <cell r="G1184">
            <v>475.93220338983019</v>
          </cell>
          <cell r="H1184">
            <v>203.59</v>
          </cell>
          <cell r="I1184">
            <v>36.65</v>
          </cell>
        </row>
        <row r="1185">
          <cell r="A1185" t="str">
            <v xml:space="preserve">66019311.2Tratamiento con recubrimiento epóxica Sika -guard 62 en tola de fondo </v>
          </cell>
          <cell r="B1185" t="str">
            <v>P-SIM.1132</v>
          </cell>
          <cell r="C1185" t="str">
            <v>Adelgazador pintura "Thinner" "Popular" AAA-500</v>
          </cell>
          <cell r="D1185">
            <v>7.6999999999999999E-2</v>
          </cell>
          <cell r="E1185" t="str">
            <v>gl</v>
          </cell>
          <cell r="F1185">
            <v>222.98122711715342</v>
          </cell>
          <cell r="G1185">
            <v>40.136620881087595</v>
          </cell>
          <cell r="H1185">
            <v>17.170000000000002</v>
          </cell>
          <cell r="I1185">
            <v>3.09</v>
          </cell>
        </row>
        <row r="1186">
          <cell r="A1186" t="str">
            <v xml:space="preserve">66019311.2Tratamiento con recubrimiento epóxica Sika -guard 62 en tola de fondo </v>
          </cell>
          <cell r="B1186" t="str">
            <v>ALQ-EQ.PE266</v>
          </cell>
          <cell r="C1186" t="str">
            <v>Compresor Aire IngersollRand 185CFM 2 pistolas (incluye combustible)</v>
          </cell>
          <cell r="D1186">
            <v>0.16</v>
          </cell>
          <cell r="E1186" t="str">
            <v>HR</v>
          </cell>
          <cell r="F1186">
            <v>472.55684136805041</v>
          </cell>
          <cell r="G1186">
            <v>85.060231446249077</v>
          </cell>
          <cell r="H1186">
            <v>75.61</v>
          </cell>
          <cell r="I1186">
            <v>13.61</v>
          </cell>
        </row>
        <row r="1187">
          <cell r="A1187" t="str">
            <v xml:space="preserve">66019311.2Tratamiento con recubrimiento epóxica Sika -guard 62 en tola de fondo </v>
          </cell>
          <cell r="C1187" t="str">
            <v>Mano de Obra</v>
          </cell>
        </row>
        <row r="1188">
          <cell r="A1188" t="str">
            <v xml:space="preserve">66019311.2Tratamiento con recubrimiento epóxica Sika -guard 62 en tola de fondo </v>
          </cell>
          <cell r="B1188" t="str">
            <v>TC-OTRO1499</v>
          </cell>
          <cell r="C1188" t="str">
            <v xml:space="preserve">Tratamiento con recubrimiento epóxica Sika -guard 62 </v>
          </cell>
          <cell r="D1188">
            <v>1</v>
          </cell>
          <cell r="E1188" t="str">
            <v>M2</v>
          </cell>
          <cell r="F1188">
            <v>90.000000000000014</v>
          </cell>
          <cell r="G1188">
            <v>16.199999999999989</v>
          </cell>
          <cell r="H1188">
            <v>90</v>
          </cell>
          <cell r="I1188">
            <v>16.2</v>
          </cell>
        </row>
        <row r="1189">
          <cell r="A1189" t="str">
            <v xml:space="preserve">66019311.2Tratamiento con recubrimiento epóxica Sika -guard 62 en tola de fondo </v>
          </cell>
          <cell r="C1189" t="str">
            <v>Total/UND</v>
          </cell>
          <cell r="H1189">
            <v>386.37</v>
          </cell>
          <cell r="I1189">
            <v>69.55</v>
          </cell>
          <cell r="J1189">
            <v>455.92</v>
          </cell>
        </row>
        <row r="1191">
          <cell r="A1191" t="str">
            <v>32095311.3Tratamiento con recubrimiento expósito Sika -guard 62 en techo</v>
          </cell>
          <cell r="B1191">
            <v>11.3</v>
          </cell>
          <cell r="C1191" t="str">
            <v>Tratamiento con recubrimiento expósito Sika -guard 62 en techo</v>
          </cell>
          <cell r="D1191">
            <v>1</v>
          </cell>
          <cell r="E1191" t="str">
            <v>M2</v>
          </cell>
          <cell r="H1191">
            <v>386.37</v>
          </cell>
          <cell r="I1191">
            <v>69.55</v>
          </cell>
          <cell r="J1191">
            <v>455.92</v>
          </cell>
        </row>
        <row r="1192">
          <cell r="A1192" t="str">
            <v>32095311.3Tratamiento con recubrimiento expósito Sika -guard 62 en techo</v>
          </cell>
          <cell r="C1192" t="str">
            <v>Letrero de obra</v>
          </cell>
        </row>
        <row r="1193">
          <cell r="A1193" t="str">
            <v>32095311.3Tratamiento con recubrimiento expósito Sika -guard 62 en techo</v>
          </cell>
          <cell r="C1193" t="str">
            <v>Volumen Análisis</v>
          </cell>
          <cell r="D1193">
            <v>1</v>
          </cell>
          <cell r="E1193" t="str">
            <v>M2</v>
          </cell>
        </row>
        <row r="1194">
          <cell r="A1194" t="str">
            <v>32095311.3Tratamiento con recubrimiento expósito Sika -guard 62 en techo</v>
          </cell>
          <cell r="C1194" t="str">
            <v>Materiales y Equipos</v>
          </cell>
        </row>
        <row r="1195">
          <cell r="A1195" t="str">
            <v>32095311.3Tratamiento con recubrimiento expósito Sika -guard 62 en techo</v>
          </cell>
          <cell r="B1195" t="str">
            <v>P-OTRO1536</v>
          </cell>
          <cell r="C1195" t="str">
            <v>Pintura Epóxica Sika -guard 62</v>
          </cell>
          <cell r="D1195">
            <v>7.6999999999999999E-2</v>
          </cell>
          <cell r="E1195" t="str">
            <v>GL</v>
          </cell>
          <cell r="F1195">
            <v>2644.0677966101698</v>
          </cell>
          <cell r="G1195">
            <v>475.93220338983019</v>
          </cell>
          <cell r="H1195">
            <v>203.59</v>
          </cell>
          <cell r="I1195">
            <v>36.65</v>
          </cell>
        </row>
        <row r="1196">
          <cell r="A1196" t="str">
            <v>32095311.3Tratamiento con recubrimiento expósito Sika -guard 62 en techo</v>
          </cell>
          <cell r="B1196" t="str">
            <v>P-SIM.1132</v>
          </cell>
          <cell r="C1196" t="str">
            <v>Adelgazador pintura "Thinner" "Popular" AAA-500</v>
          </cell>
          <cell r="D1196">
            <v>7.6999999999999999E-2</v>
          </cell>
          <cell r="E1196" t="str">
            <v>gl</v>
          </cell>
          <cell r="F1196">
            <v>222.98122711715342</v>
          </cell>
          <cell r="G1196">
            <v>40.136620881087595</v>
          </cell>
          <cell r="H1196">
            <v>17.170000000000002</v>
          </cell>
          <cell r="I1196">
            <v>3.09</v>
          </cell>
        </row>
        <row r="1197">
          <cell r="A1197" t="str">
            <v>32095311.3Tratamiento con recubrimiento expósito Sika -guard 62 en techo</v>
          </cell>
          <cell r="B1197" t="str">
            <v>ALQ-EQ.PE266</v>
          </cell>
          <cell r="C1197" t="str">
            <v>Compresor Aire IngersollRand 185CFM 2 pistolas (incluye combustible)</v>
          </cell>
          <cell r="D1197">
            <v>0.16</v>
          </cell>
          <cell r="E1197" t="str">
            <v>HR</v>
          </cell>
          <cell r="F1197">
            <v>472.55684136805041</v>
          </cell>
          <cell r="G1197">
            <v>85.060231446249077</v>
          </cell>
          <cell r="H1197">
            <v>75.61</v>
          </cell>
          <cell r="I1197">
            <v>13.61</v>
          </cell>
        </row>
        <row r="1198">
          <cell r="A1198" t="str">
            <v>32095311.3Tratamiento con recubrimiento expósito Sika -guard 62 en techo</v>
          </cell>
          <cell r="C1198" t="str">
            <v>Mano e Obra</v>
          </cell>
        </row>
        <row r="1199">
          <cell r="A1199" t="str">
            <v>32095311.3Tratamiento con recubrimiento expósito Sika -guard 62 en techo</v>
          </cell>
          <cell r="B1199" t="str">
            <v>TC-OTRO1499</v>
          </cell>
          <cell r="C1199" t="str">
            <v xml:space="preserve">Tratamiento con recubrimiento epóxica Sika -guard 62 </v>
          </cell>
          <cell r="D1199">
            <v>1</v>
          </cell>
          <cell r="E1199" t="str">
            <v>M2</v>
          </cell>
          <cell r="F1199">
            <v>90.000000000000014</v>
          </cell>
          <cell r="G1199">
            <v>16.199999999999989</v>
          </cell>
          <cell r="H1199">
            <v>90</v>
          </cell>
          <cell r="I1199">
            <v>16.2</v>
          </cell>
        </row>
        <row r="1200">
          <cell r="A1200" t="str">
            <v>32095311.3Tratamiento con recubrimiento expósito Sika -guard 62 en techo</v>
          </cell>
          <cell r="C1200" t="str">
            <v>Total/UND</v>
          </cell>
          <cell r="H1200">
            <v>386.37</v>
          </cell>
          <cell r="I1200">
            <v>69.55</v>
          </cell>
          <cell r="J1200">
            <v>455.92</v>
          </cell>
        </row>
        <row r="1202">
          <cell r="B1202">
            <v>12</v>
          </cell>
          <cell r="C1202" t="str">
            <v>PINTURA EXTERIOR EN DEPÓSITO (INCLUYE SUMINISTRO Y MANO DE OBRA)</v>
          </cell>
        </row>
        <row r="1204">
          <cell r="A1204" t="str">
            <v>10075812.1Pintura epóxica tipo Amerlock 400 en exterior (pared, techo y tubería Ø6")</v>
          </cell>
          <cell r="B1204">
            <v>12.1</v>
          </cell>
          <cell r="C1204" t="str">
            <v>Pintura epóxica tipo Amerlock 400 en exterior (pared, techo y tubería Ø6")</v>
          </cell>
          <cell r="D1204">
            <v>1</v>
          </cell>
          <cell r="E1204" t="str">
            <v>M2</v>
          </cell>
          <cell r="H1204">
            <v>294.95</v>
          </cell>
          <cell r="I1204">
            <v>53.09</v>
          </cell>
          <cell r="J1204">
            <v>348.03999999999996</v>
          </cell>
        </row>
        <row r="1205">
          <cell r="A1205" t="str">
            <v>10075812.1Pintura epóxica tipo Amerlock 400 en exterior (pared, techo y tubería Ø6")</v>
          </cell>
          <cell r="C1205" t="str">
            <v>Pintura epóxica tipo Amerlock 400 en exterior (pared, techo y tubería Ø6")</v>
          </cell>
        </row>
        <row r="1206">
          <cell r="A1206" t="str">
            <v>10075812.1Pintura epóxica tipo Amerlock 400 en exterior (pared, techo y tubería Ø6")</v>
          </cell>
          <cell r="C1206" t="str">
            <v>Volumen Análisis</v>
          </cell>
          <cell r="D1206">
            <v>1</v>
          </cell>
          <cell r="E1206" t="str">
            <v>M2</v>
          </cell>
        </row>
        <row r="1207">
          <cell r="A1207" t="str">
            <v>10075812.1Pintura epóxica tipo Amerlock 400 en exterior (pared, techo y tubería Ø6")</v>
          </cell>
          <cell r="C1207" t="str">
            <v>Materiales y Equipos</v>
          </cell>
        </row>
        <row r="1208">
          <cell r="A1208" t="str">
            <v>10075812.1Pintura epóxica tipo Amerlock 400 en exterior (pared, techo y tubería Ø6")</v>
          </cell>
          <cell r="B1208" t="str">
            <v>TC-OTRO1501</v>
          </cell>
          <cell r="C1208" t="str">
            <v>Pintura epóxica tipo Amerlock 400 en exterior (pared, techo y tubería Ø6")</v>
          </cell>
          <cell r="D1208">
            <v>7.6999999999999999E-2</v>
          </cell>
          <cell r="E1208" t="str">
            <v>GL</v>
          </cell>
          <cell r="F1208">
            <v>3830.5084745762715</v>
          </cell>
          <cell r="G1208">
            <v>689.49152542372849</v>
          </cell>
          <cell r="H1208">
            <v>294.95</v>
          </cell>
          <cell r="I1208">
            <v>53.09</v>
          </cell>
        </row>
        <row r="1209">
          <cell r="A1209" t="str">
            <v>10075812.1Pintura epóxica tipo Amerlock 400 en exterior (pared, techo y tubería Ø6")</v>
          </cell>
          <cell r="C1209" t="str">
            <v>Total/UND</v>
          </cell>
          <cell r="H1209">
            <v>294.95</v>
          </cell>
          <cell r="I1209">
            <v>53.09</v>
          </cell>
          <cell r="J1209">
            <v>348.03999999999996</v>
          </cell>
        </row>
        <row r="1211">
          <cell r="B1211">
            <v>13</v>
          </cell>
          <cell r="C1211" t="str">
            <v>MISCELÁNEOS</v>
          </cell>
        </row>
        <row r="1213">
          <cell r="A1213" t="str">
            <v xml:space="preserve">53294213.1Lámpara reflectora para iluminación interior de tanque. </v>
          </cell>
          <cell r="B1213">
            <v>13.1</v>
          </cell>
          <cell r="C1213" t="str">
            <v xml:space="preserve">Lámpara reflectora para iluminación interior de tanque. </v>
          </cell>
          <cell r="D1213">
            <v>1</v>
          </cell>
          <cell r="E1213" t="str">
            <v>UND</v>
          </cell>
          <cell r="H1213">
            <v>3800</v>
          </cell>
          <cell r="I1213">
            <v>684</v>
          </cell>
          <cell r="J1213">
            <v>4484</v>
          </cell>
        </row>
        <row r="1214">
          <cell r="A1214" t="str">
            <v xml:space="preserve">53294213.1Lámpara reflectora para iluminación interior de tanque. </v>
          </cell>
          <cell r="C1214" t="str">
            <v>Lampara</v>
          </cell>
        </row>
        <row r="1215">
          <cell r="A1215" t="str">
            <v xml:space="preserve">53294213.1Lámpara reflectora para iluminación interior de tanque. </v>
          </cell>
          <cell r="C1215" t="str">
            <v>Volumen Análisis</v>
          </cell>
          <cell r="D1215">
            <v>1</v>
          </cell>
          <cell r="E1215" t="str">
            <v>UND</v>
          </cell>
        </row>
        <row r="1216">
          <cell r="A1216" t="str">
            <v xml:space="preserve">53294213.1Lámpara reflectora para iluminación interior de tanque. </v>
          </cell>
          <cell r="C1216" t="str">
            <v>Materiales y Equipos</v>
          </cell>
        </row>
        <row r="1217">
          <cell r="A1217" t="str">
            <v xml:space="preserve">53294213.1Lámpara reflectora para iluminación interior de tanque. </v>
          </cell>
          <cell r="B1217" t="str">
            <v>P-OTRO1532</v>
          </cell>
          <cell r="C1217" t="str">
            <v>Lampara reflectora</v>
          </cell>
          <cell r="D1217">
            <v>1</v>
          </cell>
          <cell r="E1217" t="str">
            <v>UND</v>
          </cell>
          <cell r="F1217">
            <v>3800</v>
          </cell>
          <cell r="G1217">
            <v>684</v>
          </cell>
          <cell r="H1217">
            <v>3800</v>
          </cell>
          <cell r="I1217">
            <v>684</v>
          </cell>
        </row>
        <row r="1218">
          <cell r="A1218" t="str">
            <v xml:space="preserve">53294213.1Lámpara reflectora para iluminación interior de tanque. </v>
          </cell>
          <cell r="C1218" t="str">
            <v>Total/UND</v>
          </cell>
          <cell r="H1218">
            <v>3800</v>
          </cell>
          <cell r="I1218">
            <v>684</v>
          </cell>
          <cell r="J1218">
            <v>4484</v>
          </cell>
        </row>
        <row r="1220">
          <cell r="A1220" t="str">
            <v xml:space="preserve">95114413.2Ventilador </v>
          </cell>
          <cell r="B1220">
            <v>13.2</v>
          </cell>
          <cell r="C1220" t="str">
            <v xml:space="preserve">Ventilador </v>
          </cell>
          <cell r="D1220">
            <v>1</v>
          </cell>
          <cell r="E1220" t="str">
            <v>UND</v>
          </cell>
          <cell r="H1220">
            <v>2050</v>
          </cell>
          <cell r="I1220">
            <v>369</v>
          </cell>
          <cell r="J1220">
            <v>2419</v>
          </cell>
        </row>
        <row r="1221">
          <cell r="A1221" t="str">
            <v xml:space="preserve">95114413.2Ventilador </v>
          </cell>
          <cell r="C1221" t="str">
            <v xml:space="preserve">Ventilador </v>
          </cell>
        </row>
        <row r="1222">
          <cell r="A1222" t="str">
            <v xml:space="preserve">95114413.2Ventilador </v>
          </cell>
          <cell r="C1222" t="str">
            <v>Volumen Análisis</v>
          </cell>
          <cell r="D1222">
            <v>1</v>
          </cell>
          <cell r="E1222" t="str">
            <v>UND</v>
          </cell>
        </row>
        <row r="1223">
          <cell r="A1223" t="str">
            <v xml:space="preserve">95114413.2Ventilador </v>
          </cell>
          <cell r="C1223" t="str">
            <v>Materiales y Equipos</v>
          </cell>
        </row>
        <row r="1224">
          <cell r="A1224" t="str">
            <v xml:space="preserve">95114413.2Ventilador </v>
          </cell>
          <cell r="B1224" t="str">
            <v>P-OTRO1537</v>
          </cell>
          <cell r="C1224" t="str">
            <v>Ventilador</v>
          </cell>
          <cell r="D1224">
            <v>1</v>
          </cell>
          <cell r="E1224" t="str">
            <v>UND</v>
          </cell>
          <cell r="F1224">
            <v>2050</v>
          </cell>
          <cell r="G1224">
            <v>369</v>
          </cell>
          <cell r="H1224">
            <v>2050</v>
          </cell>
          <cell r="I1224">
            <v>369</v>
          </cell>
        </row>
        <row r="1225">
          <cell r="A1225" t="str">
            <v xml:space="preserve">95114413.2Ventilador </v>
          </cell>
          <cell r="C1225" t="str">
            <v>Total/UND</v>
          </cell>
          <cell r="H1225">
            <v>2050</v>
          </cell>
          <cell r="I1225">
            <v>369</v>
          </cell>
          <cell r="J1225">
            <v>2419</v>
          </cell>
        </row>
        <row r="1227">
          <cell r="A1227" t="str">
            <v>64295013.3Planta eléctrica (incluye combustible y transporte.)</v>
          </cell>
          <cell r="B1227">
            <v>13.3</v>
          </cell>
          <cell r="C1227" t="str">
            <v>Planta eléctrica (incluye combustible y transporte.)</v>
          </cell>
          <cell r="D1227">
            <v>1</v>
          </cell>
          <cell r="E1227" t="str">
            <v>UND</v>
          </cell>
          <cell r="H1227">
            <v>21864.41</v>
          </cell>
          <cell r="I1227">
            <v>3935.59</v>
          </cell>
          <cell r="J1227">
            <v>25800</v>
          </cell>
        </row>
        <row r="1228">
          <cell r="A1228" t="str">
            <v>64295013.3Planta eléctrica (incluye combustible y transporte.)</v>
          </cell>
          <cell r="C1228" t="str">
            <v>Planta Eléctrica</v>
          </cell>
        </row>
        <row r="1229">
          <cell r="A1229" t="str">
            <v>64295013.3Planta eléctrica (incluye combustible y transporte.)</v>
          </cell>
          <cell r="C1229" t="str">
            <v>Volumen Análisis</v>
          </cell>
          <cell r="D1229">
            <v>1</v>
          </cell>
          <cell r="E1229" t="str">
            <v>UND</v>
          </cell>
        </row>
        <row r="1230">
          <cell r="A1230" t="str">
            <v>64295013.3Planta eléctrica (incluye combustible y transporte.)</v>
          </cell>
          <cell r="C1230" t="str">
            <v>Materiales y Equipos</v>
          </cell>
        </row>
        <row r="1231">
          <cell r="A1231" t="str">
            <v>64295013.3Planta eléctrica (incluye combustible y transporte.)</v>
          </cell>
          <cell r="B1231" t="str">
            <v>P-OTRO1533</v>
          </cell>
          <cell r="C1231" t="str">
            <v>Planta eléctrica</v>
          </cell>
          <cell r="D1231">
            <v>1</v>
          </cell>
          <cell r="E1231" t="str">
            <v>Día</v>
          </cell>
          <cell r="F1231">
            <v>21864.406779661018</v>
          </cell>
          <cell r="G1231">
            <v>3935.5932203389821</v>
          </cell>
          <cell r="H1231">
            <v>21864.41</v>
          </cell>
          <cell r="I1231">
            <v>3935.59</v>
          </cell>
        </row>
        <row r="1232">
          <cell r="A1232" t="str">
            <v>64295013.3Planta eléctrica (incluye combustible y transporte.)</v>
          </cell>
          <cell r="C1232" t="str">
            <v>Total/UND</v>
          </cell>
          <cell r="H1232">
            <v>21864.41</v>
          </cell>
          <cell r="I1232">
            <v>3935.59</v>
          </cell>
          <cell r="J1232">
            <v>25800</v>
          </cell>
        </row>
        <row r="1234">
          <cell r="A1234" t="str">
            <v>22860215.3Alquiler de andamio (cubicar según factura)</v>
          </cell>
          <cell r="B1234">
            <v>15.3</v>
          </cell>
          <cell r="C1234" t="str">
            <v>Alquiler de andamio (cubicar según factura)</v>
          </cell>
          <cell r="D1234">
            <v>1</v>
          </cell>
          <cell r="E1234" t="str">
            <v>UND</v>
          </cell>
          <cell r="H1234">
            <v>1003.49</v>
          </cell>
          <cell r="I1234">
            <v>180.63</v>
          </cell>
          <cell r="J1234">
            <v>1184.1199999999999</v>
          </cell>
        </row>
        <row r="1235">
          <cell r="A1235" t="str">
            <v>22860215.3Alquiler de andamio (cubicar según factura)</v>
          </cell>
          <cell r="C1235" t="str">
            <v>Andamio</v>
          </cell>
        </row>
        <row r="1236">
          <cell r="A1236" t="str">
            <v>22860215.3Alquiler de andamio (cubicar según factura)</v>
          </cell>
          <cell r="C1236" t="str">
            <v>Volumen Análisis</v>
          </cell>
          <cell r="D1236">
            <v>1</v>
          </cell>
          <cell r="E1236" t="str">
            <v>UND</v>
          </cell>
        </row>
        <row r="1237">
          <cell r="A1237" t="str">
            <v>22860215.3Alquiler de andamio (cubicar según factura)</v>
          </cell>
          <cell r="C1237" t="str">
            <v>Materiales y Equipos</v>
          </cell>
        </row>
        <row r="1238">
          <cell r="A1238" t="str">
            <v>22860215.3Alquiler de andamio (cubicar según factura)</v>
          </cell>
          <cell r="B1238" t="str">
            <v>P-AN.ME344</v>
          </cell>
          <cell r="C1238" t="str">
            <v xml:space="preserve">Marcos 6 pies de alto x 3 pies de ancho </v>
          </cell>
          <cell r="D1238">
            <v>1</v>
          </cell>
          <cell r="E1238" t="str">
            <v>UND</v>
          </cell>
          <cell r="F1238">
            <v>1003.4883513756836</v>
          </cell>
          <cell r="G1238">
            <v>180.62790324762295</v>
          </cell>
          <cell r="H1238">
            <v>1003.49</v>
          </cell>
          <cell r="I1238">
            <v>180.63</v>
          </cell>
        </row>
        <row r="1239">
          <cell r="A1239" t="str">
            <v>22860215.3Alquiler de andamio (cubicar según factura)</v>
          </cell>
          <cell r="C1239" t="str">
            <v>Total/UND</v>
          </cell>
          <cell r="H1239">
            <v>1003.49</v>
          </cell>
          <cell r="I1239">
            <v>180.63</v>
          </cell>
          <cell r="J1239">
            <v>1184.1199999999999</v>
          </cell>
        </row>
        <row r="1240">
          <cell r="A1240" t="str">
            <v>22860215.3Alquiler de andamio (cubicar según factura)</v>
          </cell>
        </row>
        <row r="1241">
          <cell r="A1241" t="str">
            <v>57648015.4Logo y letrero de INAPA en depósito</v>
          </cell>
          <cell r="B1241">
            <v>15.4</v>
          </cell>
          <cell r="C1241" t="str">
            <v>Logo y letrero de INAPA en depósito</v>
          </cell>
          <cell r="D1241">
            <v>1</v>
          </cell>
          <cell r="E1241" t="str">
            <v>UND</v>
          </cell>
          <cell r="H1241">
            <v>16171.17</v>
          </cell>
          <cell r="I1241">
            <v>2910.81</v>
          </cell>
          <cell r="J1241">
            <v>19081.98</v>
          </cell>
        </row>
        <row r="1242">
          <cell r="A1242" t="str">
            <v>57648015.4Logo y letrero de INAPA en depósito</v>
          </cell>
          <cell r="C1242" t="str">
            <v>Letrero de obra</v>
          </cell>
        </row>
        <row r="1243">
          <cell r="A1243" t="str">
            <v>57648015.4Logo y letrero de INAPA en depósito</v>
          </cell>
          <cell r="C1243" t="str">
            <v>Volumen Análisis</v>
          </cell>
          <cell r="D1243">
            <v>1</v>
          </cell>
          <cell r="E1243" t="str">
            <v>UND</v>
          </cell>
        </row>
        <row r="1244">
          <cell r="A1244" t="str">
            <v>57648015.4Logo y letrero de INAPA en depósito</v>
          </cell>
          <cell r="C1244" t="str">
            <v>Materiales y Equipos</v>
          </cell>
        </row>
        <row r="1245">
          <cell r="A1245" t="str">
            <v>57648015.4Logo y letrero de INAPA en depósito</v>
          </cell>
          <cell r="B1245" t="str">
            <v>P-LETR153</v>
          </cell>
          <cell r="C1245" t="str">
            <v>Arte e impresión en vilnil y colocación</v>
          </cell>
          <cell r="D1245">
            <v>1</v>
          </cell>
          <cell r="E1245" t="str">
            <v>UND</v>
          </cell>
          <cell r="F1245">
            <v>6233.5806868697236</v>
          </cell>
          <cell r="G1245">
            <v>1122.0445236365504</v>
          </cell>
          <cell r="H1245">
            <v>6233.58</v>
          </cell>
          <cell r="I1245">
            <v>1122.04</v>
          </cell>
        </row>
        <row r="1246">
          <cell r="A1246" t="str">
            <v>57648015.4Logo y letrero de INAPA en depósito</v>
          </cell>
          <cell r="B1246" t="str">
            <v>P-LETR154</v>
          </cell>
          <cell r="C1246" t="str">
            <v>Estructura metálica todo costo</v>
          </cell>
          <cell r="D1246">
            <v>1</v>
          </cell>
          <cell r="E1246" t="str">
            <v>UND</v>
          </cell>
          <cell r="F1246">
            <v>9937.5923993575325</v>
          </cell>
          <cell r="G1246">
            <v>1788.7666318843549</v>
          </cell>
          <cell r="H1246">
            <v>9937.59</v>
          </cell>
          <cell r="I1246">
            <v>1788.77</v>
          </cell>
        </row>
        <row r="1247">
          <cell r="A1247" t="str">
            <v>57648015.4Logo y letrero de INAPA en depósito</v>
          </cell>
          <cell r="C1247" t="str">
            <v>Total/UND</v>
          </cell>
          <cell r="H1247">
            <v>16171.17</v>
          </cell>
          <cell r="I1247">
            <v>2910.81</v>
          </cell>
          <cell r="J1247">
            <v>19081.98</v>
          </cell>
        </row>
        <row r="1249">
          <cell r="B1249" t="str">
            <v>Z</v>
          </cell>
          <cell r="C1249" t="str">
            <v xml:space="preserve">VARIOS </v>
          </cell>
        </row>
        <row r="1251">
          <cell r="A1251" t="str">
            <v>6730491Valla anunciando obra 16' x 10' impresión full color conteniendo logo de INAPA, nombre de proyecto y contratista. Estructura en tubos galvanizados 1 1/2"x 1 1/2" y soportes en tubo cuadrado 4" x 4"</v>
          </cell>
          <cell r="B1251">
            <v>1</v>
          </cell>
          <cell r="C1251" t="str">
            <v>Valla anunciando obra 16' x 10' impresión full color conteniendo logo de INAPA, nombre de proyecto y contratista. Estructura en tubos galvanizados 1 1/2"x 1 1/2" y soportes en tubo cuadrado 4" x 4"</v>
          </cell>
          <cell r="D1251">
            <v>1</v>
          </cell>
          <cell r="E1251" t="str">
            <v>UND</v>
          </cell>
          <cell r="H1251">
            <v>16171.17</v>
          </cell>
          <cell r="I1251">
            <v>2910.81</v>
          </cell>
          <cell r="J1251">
            <v>19081.98</v>
          </cell>
        </row>
        <row r="1252">
          <cell r="A1252" t="str">
            <v>6730491Valla anunciando obra 16' x 10' impresión full color conteniendo logo de INAPA, nombre de proyecto y contratista. Estructura en tubos galvanizados 1 1/2"x 1 1/2" y soportes en tubo cuadrado 4" x 4"</v>
          </cell>
          <cell r="C1252" t="str">
            <v>Valla</v>
          </cell>
        </row>
        <row r="1253">
          <cell r="A1253" t="str">
            <v>6730491Valla anunciando obra 16' x 10' impresión full color conteniendo logo de INAPA, nombre de proyecto y contratista. Estructura en tubos galvanizados 1 1/2"x 1 1/2" y soportes en tubo cuadrado 4" x 4"</v>
          </cell>
          <cell r="C1253" t="str">
            <v>Volumen Análisis</v>
          </cell>
          <cell r="D1253">
            <v>1</v>
          </cell>
          <cell r="E1253" t="str">
            <v>UND</v>
          </cell>
        </row>
        <row r="1254">
          <cell r="A1254" t="str">
            <v>6730491Valla anunciando obra 16' x 10' impresión full color conteniendo logo de INAPA, nombre de proyecto y contratista. Estructura en tubos galvanizados 1 1/2"x 1 1/2" y soportes en tubo cuadrado 4" x 4"</v>
          </cell>
          <cell r="C1254" t="str">
            <v>Materiales y Equipos</v>
          </cell>
        </row>
        <row r="1255">
          <cell r="A1255" t="str">
            <v>6730491Valla anunciando obra 16' x 10' impresión full color conteniendo logo de INAPA, nombre de proyecto y contratista. Estructura en tubos galvanizados 1 1/2"x 1 1/2" y soportes en tubo cuadrado 4" x 4"</v>
          </cell>
          <cell r="B1255" t="str">
            <v>P-LETR153</v>
          </cell>
          <cell r="C1255" t="str">
            <v>Arte e impresión en vilnil y colocación</v>
          </cell>
          <cell r="D1255">
            <v>1</v>
          </cell>
          <cell r="E1255" t="str">
            <v>UND</v>
          </cell>
          <cell r="F1255">
            <v>6233.5806868697236</v>
          </cell>
          <cell r="G1255">
            <v>1122.0445236365504</v>
          </cell>
          <cell r="H1255">
            <v>6233.58</v>
          </cell>
          <cell r="I1255">
            <v>1122.04</v>
          </cell>
        </row>
        <row r="1256">
          <cell r="A1256" t="str">
            <v>6730491Valla anunciando obra 16' x 10' impresión full color conteniendo logo de INAPA, nombre de proyecto y contratista. Estructura en tubos galvanizados 1 1/2"x 1 1/2" y soportes en tubo cuadrado 4" x 4"</v>
          </cell>
          <cell r="B1256" t="str">
            <v>P-LETR154</v>
          </cell>
          <cell r="C1256" t="str">
            <v>Estructura metálica todo costo</v>
          </cell>
          <cell r="D1256">
            <v>1</v>
          </cell>
          <cell r="E1256" t="str">
            <v>UND</v>
          </cell>
          <cell r="F1256">
            <v>9937.5923993575325</v>
          </cell>
          <cell r="G1256">
            <v>1788.7666318843549</v>
          </cell>
          <cell r="H1256">
            <v>9937.59</v>
          </cell>
          <cell r="I1256">
            <v>1788.77</v>
          </cell>
        </row>
        <row r="1257">
          <cell r="A1257" t="str">
            <v>6730491Valla anunciando obra 16' x 10' impresión full color conteniendo logo de INAPA, nombre de proyecto y contratista. Estructura en tubos galvanizados 1 1/2"x 1 1/2" y soportes en tubo cuadrado 4" x 4"</v>
          </cell>
          <cell r="C1257" t="str">
            <v>Total/UND</v>
          </cell>
          <cell r="H1257">
            <v>16171.17</v>
          </cell>
          <cell r="I1257">
            <v>2910.81</v>
          </cell>
          <cell r="J1257">
            <v>19081.98</v>
          </cell>
        </row>
        <row r="1259">
          <cell r="A1259" t="str">
            <v xml:space="preserve">9686862Campamento ( incluye alquiler del solar con o sin casa, baños móviles y caseta de materiales) </v>
          </cell>
          <cell r="B1259">
            <v>2</v>
          </cell>
          <cell r="C1259" t="str">
            <v xml:space="preserve">Campamento ( incluye alquiler del solar con o sin casa, baños móviles y caseta de materiales) </v>
          </cell>
          <cell r="D1259">
            <v>1</v>
          </cell>
          <cell r="E1259" t="str">
            <v>UND</v>
          </cell>
          <cell r="H1259">
            <v>32997.65</v>
          </cell>
          <cell r="I1259">
            <v>5080.9699999999993</v>
          </cell>
          <cell r="J1259">
            <v>38078.620000000003</v>
          </cell>
        </row>
        <row r="1260">
          <cell r="A1260" t="str">
            <v xml:space="preserve">9686862Campamento ( incluye alquiler del solar con o sin casa, baños móviles y caseta de materiales) </v>
          </cell>
          <cell r="C1260" t="str">
            <v>Campamento</v>
          </cell>
        </row>
        <row r="1261">
          <cell r="A1261" t="str">
            <v xml:space="preserve">9686862Campamento ( incluye alquiler del solar con o sin casa, baños móviles y caseta de materiales) </v>
          </cell>
          <cell r="C1261" t="str">
            <v>Volumen Análisis</v>
          </cell>
          <cell r="D1261">
            <v>1</v>
          </cell>
          <cell r="E1261" t="str">
            <v>UND</v>
          </cell>
        </row>
        <row r="1262">
          <cell r="A1262" t="str">
            <v xml:space="preserve">9686862Campamento ( incluye alquiler del solar con o sin casa, baños móviles y caseta de materiales) </v>
          </cell>
          <cell r="C1262" t="str">
            <v>Materiales y Equipos</v>
          </cell>
        </row>
        <row r="1263">
          <cell r="A1263" t="str">
            <v xml:space="preserve">9686862Campamento ( incluye alquiler del solar con o sin casa, baños móviles y caseta de materiales) </v>
          </cell>
          <cell r="B1263" t="str">
            <v>TC-OTRO1502</v>
          </cell>
          <cell r="C1263" t="str">
            <v>Alquiler de Solar con casa</v>
          </cell>
          <cell r="D1263">
            <v>1</v>
          </cell>
          <cell r="E1263" t="str">
            <v>Mes</v>
          </cell>
          <cell r="F1263">
            <v>21186.440677966104</v>
          </cell>
          <cell r="G1263">
            <v>3813.559322033896</v>
          </cell>
          <cell r="H1263">
            <v>21186.44</v>
          </cell>
          <cell r="I1263">
            <v>3813.56</v>
          </cell>
        </row>
        <row r="1264">
          <cell r="A1264" t="str">
            <v xml:space="preserve">9686862Campamento ( incluye alquiler del solar con o sin casa, baños móviles y caseta de materiales) </v>
          </cell>
          <cell r="B1264" t="str">
            <v>TC-OMEC.264</v>
          </cell>
          <cell r="C1264" t="str">
            <v>Baño Portatil</v>
          </cell>
          <cell r="D1264">
            <v>1</v>
          </cell>
          <cell r="E1264" t="str">
            <v>MES</v>
          </cell>
          <cell r="F1264">
            <v>1928.6990518518121</v>
          </cell>
          <cell r="G1264">
            <v>347.16582933332597</v>
          </cell>
          <cell r="H1264">
            <v>1928.7</v>
          </cell>
          <cell r="I1264">
            <v>347.17</v>
          </cell>
        </row>
        <row r="1265">
          <cell r="A1265" t="str">
            <v xml:space="preserve">9686862Campamento ( incluye alquiler del solar con o sin casa, baños móviles y caseta de materiales) </v>
          </cell>
          <cell r="B1265" t="str">
            <v>ANA-132.01.OTR</v>
          </cell>
          <cell r="C1265" t="str">
            <v>CASETA MAT. 12'x16', P/200 F. CEMENTO:</v>
          </cell>
          <cell r="D1265">
            <v>1</v>
          </cell>
          <cell r="E1265" t="str">
            <v>UND</v>
          </cell>
          <cell r="F1265">
            <v>9882.51</v>
          </cell>
          <cell r="G1265">
            <v>920.2399999999999</v>
          </cell>
          <cell r="H1265">
            <v>9882.51</v>
          </cell>
          <cell r="I1265">
            <v>920.24</v>
          </cell>
        </row>
        <row r="1266">
          <cell r="A1266" t="str">
            <v xml:space="preserve">9686862Campamento ( incluye alquiler del solar con o sin casa, baños móviles y caseta de materiales) </v>
          </cell>
          <cell r="C1266" t="str">
            <v>Total/UND</v>
          </cell>
          <cell r="H1266">
            <v>32997.65</v>
          </cell>
          <cell r="I1266">
            <v>5080.9699999999993</v>
          </cell>
          <cell r="J1266">
            <v>38078.620000000003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Obra de Man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/>
      <sheetData sheetId="22"/>
      <sheetData sheetId="23">
        <row r="7">
          <cell r="C7" t="str">
            <v>Cant.</v>
          </cell>
        </row>
      </sheetData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Sheet4"/>
      <sheetName val="Sheet5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8"/>
  <sheetViews>
    <sheetView tabSelected="1" topLeftCell="C191" zoomScaleNormal="100" zoomScaleSheetLayoutView="91" workbookViewId="0">
      <selection activeCell="O236" sqref="J1:O236"/>
    </sheetView>
  </sheetViews>
  <sheetFormatPr baseColWidth="10" defaultRowHeight="15" x14ac:dyDescent="0.25"/>
  <cols>
    <col min="1" max="1" width="10.7109375" style="1" hidden="1" customWidth="1"/>
    <col min="2" max="2" width="17" style="1" hidden="1" customWidth="1"/>
    <col min="3" max="3" width="10.7109375" customWidth="1"/>
    <col min="4" max="4" width="52.28515625" customWidth="1"/>
    <col min="7" max="7" width="13.7109375" customWidth="1"/>
    <col min="8" max="8" width="16" customWidth="1"/>
    <col min="9" max="9" width="10.85546875" style="2"/>
    <col min="10" max="10" width="14.140625" style="2" customWidth="1"/>
    <col min="12" max="12" width="12.140625" customWidth="1"/>
    <col min="13" max="13" width="16.42578125" customWidth="1"/>
    <col min="14" max="14" width="19.5703125" customWidth="1"/>
  </cols>
  <sheetData>
    <row r="1" spans="1:10" x14ac:dyDescent="0.25">
      <c r="J1"/>
    </row>
    <row r="2" spans="1:10" x14ac:dyDescent="0.25">
      <c r="J2"/>
    </row>
    <row r="3" spans="1:10" ht="28.5" customHeight="1" x14ac:dyDescent="0.25">
      <c r="J3"/>
    </row>
    <row r="4" spans="1:10" ht="30.95" customHeight="1" x14ac:dyDescent="0.25">
      <c r="J4"/>
    </row>
    <row r="5" spans="1:10" ht="15.75" customHeight="1" x14ac:dyDescent="0.25">
      <c r="J5"/>
    </row>
    <row r="6" spans="1:10" ht="14.45" customHeight="1" x14ac:dyDescent="0.25">
      <c r="J6"/>
    </row>
    <row r="7" spans="1:10" ht="14.45" customHeight="1" x14ac:dyDescent="0.25">
      <c r="C7" s="311" t="s">
        <v>0</v>
      </c>
      <c r="D7" s="311"/>
      <c r="E7" s="311"/>
      <c r="F7" s="311"/>
      <c r="G7" s="311"/>
      <c r="H7" s="311"/>
      <c r="J7"/>
    </row>
    <row r="8" spans="1:10" ht="14.45" customHeight="1" x14ac:dyDescent="0.25">
      <c r="C8" s="3" t="s">
        <v>1</v>
      </c>
      <c r="D8" s="4"/>
      <c r="E8" s="4"/>
      <c r="F8" s="312" t="s">
        <v>2</v>
      </c>
      <c r="G8" s="312"/>
      <c r="H8" s="5"/>
      <c r="J8"/>
    </row>
    <row r="9" spans="1:10" ht="15" customHeight="1" x14ac:dyDescent="0.25">
      <c r="C9" s="3"/>
      <c r="D9" s="4"/>
      <c r="E9" s="4"/>
      <c r="F9" s="6"/>
      <c r="G9" s="4"/>
      <c r="H9" s="5"/>
      <c r="J9"/>
    </row>
    <row r="10" spans="1:10" ht="16.5" customHeight="1" x14ac:dyDescent="0.25">
      <c r="C10" s="7" t="s">
        <v>3</v>
      </c>
      <c r="D10" s="8" t="s">
        <v>4</v>
      </c>
      <c r="E10" s="9" t="s">
        <v>5</v>
      </c>
      <c r="F10" s="10" t="s">
        <v>6</v>
      </c>
      <c r="G10" s="9" t="s">
        <v>7</v>
      </c>
      <c r="H10" s="11" t="s">
        <v>8</v>
      </c>
      <c r="J10"/>
    </row>
    <row r="11" spans="1:10" x14ac:dyDescent="0.25">
      <c r="C11" s="12"/>
      <c r="D11" s="13"/>
      <c r="E11" s="14"/>
      <c r="F11" s="15"/>
      <c r="G11" s="14"/>
      <c r="H11" s="16"/>
      <c r="J11"/>
    </row>
    <row r="12" spans="1:10" ht="12.75" customHeight="1" x14ac:dyDescent="0.25">
      <c r="C12" s="17" t="s">
        <v>9</v>
      </c>
      <c r="D12" s="18" t="s">
        <v>10</v>
      </c>
      <c r="E12" s="14"/>
      <c r="F12" s="15"/>
      <c r="G12" s="14"/>
      <c r="H12" s="16"/>
      <c r="J12"/>
    </row>
    <row r="13" spans="1:10" x14ac:dyDescent="0.25">
      <c r="C13" s="12"/>
      <c r="D13" s="13"/>
      <c r="E13" s="14"/>
      <c r="F13" s="15"/>
      <c r="G13" s="14"/>
      <c r="H13" s="16"/>
      <c r="J13"/>
    </row>
    <row r="14" spans="1:10" ht="26.25" customHeight="1" x14ac:dyDescent="0.25">
      <c r="C14" s="19" t="s">
        <v>11</v>
      </c>
      <c r="D14" s="20" t="s">
        <v>12</v>
      </c>
      <c r="E14" s="21"/>
      <c r="F14" s="22"/>
      <c r="G14" s="23"/>
      <c r="H14" s="24"/>
      <c r="J14"/>
    </row>
    <row r="15" spans="1:10" x14ac:dyDescent="0.25">
      <c r="C15" s="25"/>
      <c r="D15" s="20"/>
      <c r="E15" s="21"/>
      <c r="F15" s="22"/>
      <c r="G15" s="23"/>
      <c r="H15" s="24"/>
      <c r="J15"/>
    </row>
    <row r="16" spans="1:10" ht="12" customHeight="1" x14ac:dyDescent="0.25">
      <c r="A16" s="1">
        <v>403143</v>
      </c>
      <c r="B16" s="1" t="str">
        <f t="shared" ref="B16:B79" si="0">IF(E16&gt;0,A16&amp;C16&amp;D16,"")</f>
        <v/>
      </c>
      <c r="C16" s="26">
        <v>1</v>
      </c>
      <c r="D16" s="27" t="s">
        <v>13</v>
      </c>
      <c r="E16" s="28"/>
      <c r="F16" s="29"/>
      <c r="G16" s="28"/>
      <c r="H16" s="28"/>
      <c r="J16"/>
    </row>
    <row r="17" spans="1:10" ht="15.75" customHeight="1" x14ac:dyDescent="0.25">
      <c r="A17" s="1">
        <v>770144</v>
      </c>
      <c r="B17" s="1" t="str">
        <f t="shared" si="0"/>
        <v>7701441.1Limpieza del área exterior</v>
      </c>
      <c r="C17" s="30" t="s">
        <v>14</v>
      </c>
      <c r="D17" s="31" t="s">
        <v>15</v>
      </c>
      <c r="E17" s="32">
        <v>45</v>
      </c>
      <c r="F17" s="33" t="s">
        <v>16</v>
      </c>
      <c r="G17" s="34">
        <f>IFERROR(IF(E17&gt;0,VLOOKUP(B17,[54]ANALISIS!A:J,10,FALSE),""),0)</f>
        <v>25.150000000000002</v>
      </c>
      <c r="H17" s="35">
        <f>ROUND(E17*G17,2)</f>
        <v>1131.75</v>
      </c>
      <c r="I17" s="36"/>
      <c r="J17"/>
    </row>
    <row r="18" spans="1:10" ht="15.75" customHeight="1" x14ac:dyDescent="0.25">
      <c r="A18" s="1">
        <v>978105</v>
      </c>
      <c r="B18" s="1" t="str">
        <f t="shared" si="0"/>
        <v>9781051.2Nivelación con equipo</v>
      </c>
      <c r="C18" s="30" t="s">
        <v>17</v>
      </c>
      <c r="D18" s="31" t="s">
        <v>18</v>
      </c>
      <c r="E18" s="32">
        <v>45</v>
      </c>
      <c r="F18" s="33" t="s">
        <v>16</v>
      </c>
      <c r="G18" s="34">
        <f>IFERROR(IF(E18&gt;0,VLOOKUP(B18,[54]ANALISIS!A:J,10,FALSE),""),0)</f>
        <v>632.62999999999988</v>
      </c>
      <c r="H18" s="35">
        <f>ROUND(E18*G18,2)</f>
        <v>28468.35</v>
      </c>
      <c r="I18" s="36"/>
      <c r="J18"/>
    </row>
    <row r="19" spans="1:10" ht="31.5" customHeight="1" x14ac:dyDescent="0.25">
      <c r="A19" s="1">
        <v>372463</v>
      </c>
      <c r="B19" s="1" t="str">
        <f t="shared" si="0"/>
        <v>3724631.3Suministro material de mina (caliche) de base e=0.30m+25% esponjamiento, D= km, (53.46x0.60)</v>
      </c>
      <c r="C19" s="30" t="s">
        <v>19</v>
      </c>
      <c r="D19" s="31" t="s">
        <v>20</v>
      </c>
      <c r="E19" s="37">
        <v>10.8</v>
      </c>
      <c r="F19" s="33" t="s">
        <v>21</v>
      </c>
      <c r="G19" s="34">
        <f>IFERROR(IF(E19&gt;0,VLOOKUP(B19,[54]ANALISIS!A:J,10,FALSE),""),0)</f>
        <v>1635.46</v>
      </c>
      <c r="H19" s="38">
        <f>ROUND(G19*E19,2)</f>
        <v>17662.97</v>
      </c>
      <c r="I19" s="39"/>
      <c r="J19"/>
    </row>
    <row r="20" spans="1:10" ht="28.5" customHeight="1" x14ac:dyDescent="0.25">
      <c r="A20" s="1">
        <v>771716</v>
      </c>
      <c r="B20" s="1" t="str">
        <f t="shared" si="0"/>
        <v>7717161.4Compactación con compactador mecánico en capas de 0.20m compactado al 95%</v>
      </c>
      <c r="C20" s="30" t="s">
        <v>22</v>
      </c>
      <c r="D20" s="31" t="s">
        <v>23</v>
      </c>
      <c r="E20" s="40">
        <v>10.26</v>
      </c>
      <c r="F20" s="33" t="s">
        <v>21</v>
      </c>
      <c r="G20" s="34">
        <f>IFERROR(IF(E20&gt;0,VLOOKUP(B20,[54]ANALISIS!A:J,10,FALSE),""),0)</f>
        <v>2615.6400000000003</v>
      </c>
      <c r="H20" s="41">
        <f>ROUND((+E20*G20),2)</f>
        <v>26836.47</v>
      </c>
      <c r="I20" s="42"/>
      <c r="J20"/>
    </row>
    <row r="21" spans="1:10" ht="28.5" customHeight="1" x14ac:dyDescent="0.25">
      <c r="A21" s="1">
        <v>411755</v>
      </c>
      <c r="B21" s="1" t="str">
        <f t="shared" si="0"/>
        <v xml:space="preserve">4117551.5Bote de material sobrante (incluye carguío y esparcimiento en botadero) (D= 5.00 km) </v>
      </c>
      <c r="C21" s="30" t="s">
        <v>24</v>
      </c>
      <c r="D21" s="31" t="s">
        <v>25</v>
      </c>
      <c r="E21" s="43">
        <v>10.8</v>
      </c>
      <c r="F21" s="33" t="s">
        <v>21</v>
      </c>
      <c r="G21" s="34">
        <f>IFERROR(IF(E21&gt;0,VLOOKUP(B21,[54]ANALISIS!A:J,10,FALSE),""),0)</f>
        <v>97.46</v>
      </c>
      <c r="H21" s="44">
        <f>ROUND((+E21*G21),2)</f>
        <v>1052.57</v>
      </c>
      <c r="I21" s="45"/>
      <c r="J21"/>
    </row>
    <row r="22" spans="1:10" ht="18" customHeight="1" x14ac:dyDescent="0.25">
      <c r="A22" s="1">
        <v>289245</v>
      </c>
      <c r="B22" s="1" t="str">
        <f t="shared" si="0"/>
        <v xml:space="preserve">2892451.6Embellecimiento con gravilla </v>
      </c>
      <c r="C22" s="30" t="s">
        <v>26</v>
      </c>
      <c r="D22" s="31" t="s">
        <v>27</v>
      </c>
      <c r="E22" s="32">
        <v>45</v>
      </c>
      <c r="F22" s="46" t="s">
        <v>28</v>
      </c>
      <c r="G22" s="34">
        <f>IFERROR(IF(E22&gt;0,VLOOKUP(B22,[54]ANALISIS!A:J,10,FALSE),""),0)</f>
        <v>10.52888888888889</v>
      </c>
      <c r="H22" s="44">
        <f>ROUND((+E22*G22),2)</f>
        <v>473.8</v>
      </c>
      <c r="I22" s="45"/>
      <c r="J22"/>
    </row>
    <row r="23" spans="1:10" x14ac:dyDescent="0.25">
      <c r="A23" s="1">
        <v>830230</v>
      </c>
      <c r="B23" s="1" t="str">
        <f t="shared" si="0"/>
        <v/>
      </c>
      <c r="C23" s="47"/>
      <c r="D23" s="48"/>
      <c r="E23" s="49"/>
      <c r="F23" s="33"/>
      <c r="G23" s="34" t="str">
        <f>IFERROR(IF(E23&gt;0,VLOOKUP(B23,[54]ANALISIS!A:J,10,FALSE),""),0)</f>
        <v/>
      </c>
      <c r="H23" s="50"/>
      <c r="I23" s="51"/>
      <c r="J23"/>
    </row>
    <row r="24" spans="1:10" ht="19.5" customHeight="1" x14ac:dyDescent="0.25">
      <c r="A24" s="1">
        <v>525164</v>
      </c>
      <c r="B24" s="1" t="str">
        <f t="shared" si="0"/>
        <v/>
      </c>
      <c r="C24" s="52">
        <v>2</v>
      </c>
      <c r="D24" s="53" t="s">
        <v>29</v>
      </c>
      <c r="E24" s="54"/>
      <c r="F24" s="55"/>
      <c r="G24" s="34" t="str">
        <f>IFERROR(IF(E24&gt;0,VLOOKUP(B24,[54]ANALISIS!A:J,10,FALSE),""),0)</f>
        <v/>
      </c>
      <c r="H24" s="38"/>
      <c r="I24" s="56"/>
      <c r="J24"/>
    </row>
    <row r="25" spans="1:10" ht="32.25" customHeight="1" x14ac:dyDescent="0.25">
      <c r="A25" s="1">
        <v>480484</v>
      </c>
      <c r="B25" s="1" t="str">
        <f t="shared" si="0"/>
        <v>4804842.1Apertura y cierre de hueco de (2.00x1.80)m acceso a interior deposito (1 apertura)</v>
      </c>
      <c r="C25" s="57">
        <v>2.1</v>
      </c>
      <c r="D25" s="58" t="s">
        <v>30</v>
      </c>
      <c r="E25" s="59">
        <v>1</v>
      </c>
      <c r="F25" s="60" t="s">
        <v>31</v>
      </c>
      <c r="G25" s="34">
        <f>IFERROR(IF(E25&gt;0,VLOOKUP(B25,[54]ANALISIS!A:J,10,FALSE),""),0)</f>
        <v>15350</v>
      </c>
      <c r="H25" s="38">
        <f>ROUND(G25*E25,2)</f>
        <v>15350</v>
      </c>
      <c r="I25" s="56"/>
      <c r="J25"/>
    </row>
    <row r="26" spans="1:10" ht="20.25" customHeight="1" x14ac:dyDescent="0.25">
      <c r="A26" s="1">
        <v>607776</v>
      </c>
      <c r="B26" s="1" t="str">
        <f t="shared" si="0"/>
        <v>6077762.2Desmonte y retiro de fondo (a=53.46 m²)</v>
      </c>
      <c r="C26" s="57">
        <v>2.2000000000000002</v>
      </c>
      <c r="D26" s="31" t="s">
        <v>32</v>
      </c>
      <c r="E26" s="59">
        <v>575.23</v>
      </c>
      <c r="F26" s="61" t="s">
        <v>33</v>
      </c>
      <c r="G26" s="34">
        <f>IFERROR(IF(E26&gt;0,VLOOKUP(B26,[54]ANALISIS!A:J,10,FALSE),""),0)</f>
        <v>40.33</v>
      </c>
      <c r="H26" s="38">
        <f>ROUND(G26*E26,2)</f>
        <v>23199.03</v>
      </c>
      <c r="I26" s="56"/>
      <c r="J26"/>
    </row>
    <row r="27" spans="1:10" ht="17.25" customHeight="1" x14ac:dyDescent="0.25">
      <c r="A27" s="1">
        <v>670423</v>
      </c>
      <c r="B27" s="1" t="str">
        <f t="shared" si="0"/>
        <v>6704232.3Rotura de concreto en fondo</v>
      </c>
      <c r="C27" s="57">
        <v>2.2999999999999998</v>
      </c>
      <c r="D27" s="31" t="s">
        <v>34</v>
      </c>
      <c r="E27" s="59">
        <v>1</v>
      </c>
      <c r="F27" s="60" t="s">
        <v>31</v>
      </c>
      <c r="G27" s="34">
        <f>IFERROR(IF(E27&gt;0,VLOOKUP(B27,[54]ANALISIS!A:J,10,FALSE),""),0)</f>
        <v>1047.57</v>
      </c>
      <c r="H27" s="38">
        <f>ROUND(G27*E27,2)</f>
        <v>1047.57</v>
      </c>
      <c r="I27" s="39"/>
      <c r="J27"/>
    </row>
    <row r="28" spans="1:10" ht="26.25" customHeight="1" x14ac:dyDescent="0.25">
      <c r="A28" s="1">
        <v>444495</v>
      </c>
      <c r="B28" s="1" t="str">
        <f t="shared" si="0"/>
        <v>4444952.4Bote de material con camión (incluye carguío y esparcimiento en botadero) D =5.00 km</v>
      </c>
      <c r="C28" s="62">
        <v>2.4</v>
      </c>
      <c r="D28" s="31" t="s">
        <v>35</v>
      </c>
      <c r="E28" s="59">
        <v>3</v>
      </c>
      <c r="F28" s="61" t="s">
        <v>36</v>
      </c>
      <c r="G28" s="34">
        <f>IFERROR(IF(E28&gt;0,VLOOKUP(B28,[54]ANALISIS!A:J,10,FALSE),""),0)</f>
        <v>851.18</v>
      </c>
      <c r="H28" s="38">
        <f>ROUND(G28*E28,2)</f>
        <v>2553.54</v>
      </c>
      <c r="I28" s="56"/>
      <c r="J28"/>
    </row>
    <row r="29" spans="1:10" x14ac:dyDescent="0.25">
      <c r="A29" s="1">
        <v>545121</v>
      </c>
      <c r="B29" s="1" t="str">
        <f t="shared" si="0"/>
        <v/>
      </c>
      <c r="C29" s="62"/>
      <c r="D29" s="63"/>
      <c r="E29" s="64"/>
      <c r="F29" s="65"/>
      <c r="G29" s="34" t="str">
        <f>IFERROR(IF(E29&gt;0,VLOOKUP(B29,[54]ANALISIS!A:J,10,FALSE),""),0)</f>
        <v/>
      </c>
      <c r="H29" s="66"/>
      <c r="I29" s="67"/>
      <c r="J29"/>
    </row>
    <row r="30" spans="1:10" ht="15" customHeight="1" x14ac:dyDescent="0.25">
      <c r="A30" s="1">
        <v>951386</v>
      </c>
      <c r="B30" s="1" t="str">
        <f t="shared" si="0"/>
        <v/>
      </c>
      <c r="C30" s="26">
        <v>3</v>
      </c>
      <c r="D30" s="68" t="s">
        <v>37</v>
      </c>
      <c r="E30" s="64"/>
      <c r="F30" s="65"/>
      <c r="G30" s="34" t="str">
        <f>IFERROR(IF(E30&gt;0,VLOOKUP(B30,[54]ANALISIS!A:J,10,FALSE),""),0)</f>
        <v/>
      </c>
      <c r="H30" s="66"/>
      <c r="I30" s="67"/>
      <c r="J30"/>
    </row>
    <row r="31" spans="1:10" ht="15.75" customHeight="1" x14ac:dyDescent="0.25">
      <c r="A31" s="1">
        <v>655817</v>
      </c>
      <c r="B31" s="1" t="str">
        <f t="shared" si="0"/>
        <v>6558173.1Extracción de material de base compacto a mano (53.46x0.60)</v>
      </c>
      <c r="C31" s="57">
        <v>3.1</v>
      </c>
      <c r="D31" s="31" t="s">
        <v>38</v>
      </c>
      <c r="E31" s="59">
        <v>32.08</v>
      </c>
      <c r="F31" s="33" t="s">
        <v>21</v>
      </c>
      <c r="G31" s="34">
        <f>IFERROR(IF(E31&gt;0,VLOOKUP(B31,[54]ANALISIS!A:J,10,FALSE),""),0)</f>
        <v>156.39000000000001</v>
      </c>
      <c r="H31" s="38">
        <f>ROUND(G31*E31,2)</f>
        <v>5016.99</v>
      </c>
      <c r="I31" s="56"/>
      <c r="J31"/>
    </row>
    <row r="32" spans="1:10" ht="28.5" customHeight="1" x14ac:dyDescent="0.25">
      <c r="A32" s="1">
        <v>290900</v>
      </c>
      <c r="B32" s="1" t="str">
        <f t="shared" si="0"/>
        <v xml:space="preserve">2909003.2Bote de material (incluye carguío y esparcimiento en botadero) (D= 5 km) </v>
      </c>
      <c r="C32" s="69">
        <v>3.2</v>
      </c>
      <c r="D32" s="31" t="s">
        <v>39</v>
      </c>
      <c r="E32" s="70">
        <v>3</v>
      </c>
      <c r="F32" s="60" t="s">
        <v>36</v>
      </c>
      <c r="G32" s="34">
        <f>IFERROR(IF(E32&gt;0,VLOOKUP(B32,[54]ANALISIS!A:J,10,FALSE),""),0)</f>
        <v>733.9</v>
      </c>
      <c r="H32" s="71">
        <f>ROUND((+E32*G32),2)</f>
        <v>2201.6999999999998</v>
      </c>
      <c r="I32" s="45"/>
      <c r="J32"/>
    </row>
    <row r="33" spans="1:10" x14ac:dyDescent="0.25">
      <c r="A33" s="1">
        <v>667822</v>
      </c>
      <c r="B33" s="1" t="str">
        <f t="shared" si="0"/>
        <v/>
      </c>
      <c r="C33" s="69"/>
      <c r="D33" s="31"/>
      <c r="E33" s="70"/>
      <c r="F33" s="60"/>
      <c r="G33" s="34" t="str">
        <f>IFERROR(IF(E33&gt;0,VLOOKUP(B33,[54]ANALISIS!A:J,10,FALSE),""),0)</f>
        <v/>
      </c>
      <c r="H33" s="71"/>
      <c r="I33" s="72"/>
      <c r="J33"/>
    </row>
    <row r="34" spans="1:10" ht="25.5" customHeight="1" x14ac:dyDescent="0.25">
      <c r="A34" s="1">
        <v>560255</v>
      </c>
      <c r="B34" s="1" t="str">
        <f t="shared" si="0"/>
        <v/>
      </c>
      <c r="C34" s="52">
        <v>4</v>
      </c>
      <c r="D34" s="53" t="s">
        <v>40</v>
      </c>
      <c r="E34" s="59"/>
      <c r="F34" s="61"/>
      <c r="G34" s="34" t="str">
        <f>IFERROR(IF(E34&gt;0,VLOOKUP(B34,[54]ANALISIS!A:J,10,FALSE),""),0)</f>
        <v/>
      </c>
      <c r="H34" s="38"/>
      <c r="I34" s="39"/>
      <c r="J34"/>
    </row>
    <row r="35" spans="1:10" ht="28.5" customHeight="1" x14ac:dyDescent="0.25">
      <c r="A35" s="1">
        <v>940686</v>
      </c>
      <c r="B35" s="1" t="str">
        <f t="shared" si="0"/>
        <v>9406864.1Suministro y colocación arena lavada e=0.15 m +20% esponjamiento (53.46X0.15)</v>
      </c>
      <c r="C35" s="57">
        <v>4.0999999999999996</v>
      </c>
      <c r="D35" s="31" t="s">
        <v>41</v>
      </c>
      <c r="E35" s="73">
        <v>8.02</v>
      </c>
      <c r="F35" s="33" t="s">
        <v>21</v>
      </c>
      <c r="G35" s="34">
        <f>IFERROR(IF(E35&gt;0,VLOOKUP(B35,[54]ANALISIS!A:J,10,FALSE),""),0)</f>
        <v>474.48</v>
      </c>
      <c r="H35" s="38">
        <f>ROUND(G35*E35,2)</f>
        <v>3805.33</v>
      </c>
      <c r="I35" s="39"/>
      <c r="J35"/>
    </row>
    <row r="36" spans="1:10" ht="28.5" customHeight="1" x14ac:dyDescent="0.25">
      <c r="A36" s="1">
        <v>813642</v>
      </c>
      <c r="B36" s="1" t="str">
        <f t="shared" si="0"/>
        <v>8136424.2Suministro material de base (caliche) e=0.60 m + 20% esponjamiento (53.46X0.20) m</v>
      </c>
      <c r="C36" s="57">
        <v>4.2</v>
      </c>
      <c r="D36" s="31" t="s">
        <v>42</v>
      </c>
      <c r="E36" s="73">
        <v>38.49</v>
      </c>
      <c r="F36" s="33" t="s">
        <v>21</v>
      </c>
      <c r="G36" s="34">
        <f>IFERROR(IF(E36&gt;0,VLOOKUP(B36,[54]ANALISIS!A:J,10,FALSE),""),0)</f>
        <v>1067.52</v>
      </c>
      <c r="H36" s="38">
        <f>ROUND(G36*E36,2)</f>
        <v>41088.839999999997</v>
      </c>
      <c r="I36" s="56"/>
      <c r="J36"/>
    </row>
    <row r="37" spans="1:10" ht="20.25" customHeight="1" x14ac:dyDescent="0.25">
      <c r="A37" s="1">
        <v>458467</v>
      </c>
      <c r="B37" s="1" t="str">
        <f t="shared" si="0"/>
        <v xml:space="preserve">4584674.3Suministro y colocación de hormigón F'c=210kg/cm²  </v>
      </c>
      <c r="C37" s="74">
        <v>4.3</v>
      </c>
      <c r="D37" s="75" t="s">
        <v>43</v>
      </c>
      <c r="E37" s="73">
        <v>3.34</v>
      </c>
      <c r="F37" s="33" t="s">
        <v>21</v>
      </c>
      <c r="G37" s="34">
        <f>IFERROR(IF(E37&gt;0,VLOOKUP(B37,[54]ANALISIS!A:J,10,FALSE),""),0)</f>
        <v>2157.6999999999998</v>
      </c>
      <c r="H37" s="38">
        <f>ROUND(G37*E37,2)</f>
        <v>7206.72</v>
      </c>
      <c r="I37" s="56"/>
      <c r="J37"/>
    </row>
    <row r="38" spans="1:10" ht="28.5" customHeight="1" x14ac:dyDescent="0.25">
      <c r="A38" s="1">
        <v>229989</v>
      </c>
      <c r="B38" s="1" t="str">
        <f t="shared" si="0"/>
        <v>2299894.4Compactación al 95% del Proctor modificado con compactador mecánico en capas de 0.20m</v>
      </c>
      <c r="C38" s="69">
        <v>4.4000000000000004</v>
      </c>
      <c r="D38" s="31" t="s">
        <v>44</v>
      </c>
      <c r="E38" s="76">
        <v>36.57</v>
      </c>
      <c r="F38" s="33" t="s">
        <v>21</v>
      </c>
      <c r="G38" s="34">
        <f>IFERROR(IF(E38&gt;0,VLOOKUP(B38,[54]ANALISIS!A:J,10,FALSE),""),0)</f>
        <v>74.099999999999994</v>
      </c>
      <c r="H38" s="38">
        <f>ROUND((+E38*G38),2)</f>
        <v>2709.84</v>
      </c>
      <c r="I38" s="56"/>
      <c r="J38"/>
    </row>
    <row r="39" spans="1:10" ht="20.25" customHeight="1" x14ac:dyDescent="0.25">
      <c r="A39" s="1">
        <v>919755</v>
      </c>
      <c r="B39" s="1" t="str">
        <f t="shared" si="0"/>
        <v/>
      </c>
      <c r="C39" s="69"/>
      <c r="D39" s="31"/>
      <c r="E39" s="76"/>
      <c r="F39" s="60"/>
      <c r="G39" s="34" t="str">
        <f>IFERROR(IF(E39&gt;0,VLOOKUP(B39,[54]ANALISIS!A:J,10,FALSE),""),0)</f>
        <v/>
      </c>
      <c r="H39" s="77"/>
      <c r="I39" s="78"/>
      <c r="J39"/>
    </row>
    <row r="40" spans="1:10" ht="32.25" customHeight="1" x14ac:dyDescent="0.25">
      <c r="A40" s="1">
        <v>530261</v>
      </c>
      <c r="B40" s="1" t="str">
        <f t="shared" si="0"/>
        <v/>
      </c>
      <c r="C40" s="62">
        <v>5</v>
      </c>
      <c r="D40" s="68" t="s">
        <v>45</v>
      </c>
      <c r="E40" s="64"/>
      <c r="F40" s="65"/>
      <c r="G40" s="34" t="str">
        <f>IFERROR(IF(E40&gt;0,VLOOKUP(B40,[54]ANALISIS!A:J,10,FALSE),""),0)</f>
        <v/>
      </c>
      <c r="H40" s="66"/>
      <c r="I40" s="67"/>
      <c r="J40"/>
    </row>
    <row r="41" spans="1:10" ht="15" customHeight="1" x14ac:dyDescent="0.25">
      <c r="A41" s="1">
        <v>257860</v>
      </c>
      <c r="B41" s="1" t="str">
        <f t="shared" si="0"/>
        <v>2578605.1Suministro e instalación tolas en fondo esp.=3/8" en plancha 4'x8'</v>
      </c>
      <c r="C41" s="79">
        <v>5.0999999999999996</v>
      </c>
      <c r="D41" s="80" t="s">
        <v>46</v>
      </c>
      <c r="E41" s="81">
        <v>11001.28</v>
      </c>
      <c r="F41" s="82" t="s">
        <v>47</v>
      </c>
      <c r="G41" s="34">
        <f>IFERROR(IF(E41&gt;0,VLOOKUP(B41,[54]ANALISIS!A:J,10,FALSE),""),0)</f>
        <v>94.56</v>
      </c>
      <c r="H41" s="81">
        <f>ROUND(G41*E41,2)</f>
        <v>1040281.04</v>
      </c>
      <c r="I41" s="83"/>
      <c r="J41"/>
    </row>
    <row r="42" spans="1:10" ht="24.75" customHeight="1" x14ac:dyDescent="0.25">
      <c r="A42" s="1">
        <v>131987</v>
      </c>
      <c r="B42" s="1" t="str">
        <f t="shared" si="0"/>
        <v xml:space="preserve">1319875.2Refuerzo de fondo en (angular de 3" x 3" e=3/8 " L=20')- rolado en frio </v>
      </c>
      <c r="C42" s="84">
        <v>5.2</v>
      </c>
      <c r="D42" s="85" t="s">
        <v>48</v>
      </c>
      <c r="E42" s="86">
        <v>5</v>
      </c>
      <c r="F42" s="60" t="s">
        <v>31</v>
      </c>
      <c r="G42" s="34">
        <f>IFERROR(IF(E42&gt;0,VLOOKUP(B42,[54]ANALISIS!A:J,10,FALSE),""),0)</f>
        <v>1796.37</v>
      </c>
      <c r="H42" s="87">
        <f>ROUND(G42*E42,2)</f>
        <v>8981.85</v>
      </c>
      <c r="I42" s="88"/>
      <c r="J42"/>
    </row>
    <row r="43" spans="1:10" ht="28.5" customHeight="1" x14ac:dyDescent="0.25">
      <c r="A43" s="1">
        <v>690325</v>
      </c>
      <c r="B43" s="1" t="str">
        <f t="shared" si="0"/>
        <v>6903255.3Resane hormigón simple en bordillo exterior Depósito (39.00m x 0.30m = 11.70m2)</v>
      </c>
      <c r="C43" s="89">
        <v>5.3</v>
      </c>
      <c r="D43" s="90" t="s">
        <v>49</v>
      </c>
      <c r="E43" s="86">
        <v>1</v>
      </c>
      <c r="F43" s="60" t="s">
        <v>31</v>
      </c>
      <c r="G43" s="34">
        <f>IFERROR(IF(E43&gt;0,VLOOKUP(B43,[54]ANALISIS!A:J,10,FALSE),""),0)</f>
        <v>2397.87</v>
      </c>
      <c r="H43" s="87">
        <f>ROUND(G43*E43,2)</f>
        <v>2397.87</v>
      </c>
      <c r="I43" s="91"/>
      <c r="J43"/>
    </row>
    <row r="44" spans="1:10" x14ac:dyDescent="0.25">
      <c r="A44" s="1">
        <v>863390</v>
      </c>
      <c r="B44" s="1" t="str">
        <f t="shared" si="0"/>
        <v/>
      </c>
      <c r="C44" s="84"/>
      <c r="D44" s="92"/>
      <c r="E44" s="86"/>
      <c r="F44" s="93"/>
      <c r="G44" s="34" t="str">
        <f>IFERROR(IF(E44&gt;0,VLOOKUP(B44,[54]ANALISIS!A:J,10,FALSE),""),0)</f>
        <v/>
      </c>
      <c r="H44" s="87"/>
      <c r="I44" s="91"/>
      <c r="J44"/>
    </row>
    <row r="45" spans="1:10" ht="27.75" customHeight="1" x14ac:dyDescent="0.25">
      <c r="A45" s="1">
        <v>782037</v>
      </c>
      <c r="B45" s="1" t="str">
        <f t="shared" si="0"/>
        <v/>
      </c>
      <c r="C45" s="94" t="s">
        <v>50</v>
      </c>
      <c r="D45" s="95" t="s">
        <v>51</v>
      </c>
      <c r="E45" s="96"/>
      <c r="F45" s="97"/>
      <c r="G45" s="34" t="str">
        <f>IFERROR(IF(E45&gt;0,VLOOKUP(B45,[54]ANALISIS!A:J,10,FALSE),""),0)</f>
        <v/>
      </c>
      <c r="H45" s="87"/>
      <c r="I45" s="91"/>
      <c r="J45"/>
    </row>
    <row r="46" spans="1:10" x14ac:dyDescent="0.25">
      <c r="A46" s="1">
        <v>416930</v>
      </c>
      <c r="B46" s="1" t="str">
        <f t="shared" si="0"/>
        <v>4169306.1Desmonte tubería de ø6" acero</v>
      </c>
      <c r="C46" s="98">
        <v>6.1</v>
      </c>
      <c r="D46" s="99" t="s">
        <v>52</v>
      </c>
      <c r="E46" s="32">
        <v>10</v>
      </c>
      <c r="F46" s="46" t="s">
        <v>53</v>
      </c>
      <c r="G46" s="34">
        <f>IFERROR(IF(E46&gt;0,VLOOKUP(B46,[54]ANALISIS!A:J,10,FALSE),""),0)</f>
        <v>36.67</v>
      </c>
      <c r="H46" s="87">
        <f t="shared" ref="H46:H53" si="1">ROUND(G46*E46,2)</f>
        <v>366.7</v>
      </c>
      <c r="I46" s="91"/>
      <c r="J46"/>
    </row>
    <row r="47" spans="1:10" x14ac:dyDescent="0.25">
      <c r="A47" s="1">
        <v>198438</v>
      </c>
      <c r="B47" s="1" t="str">
        <f t="shared" si="0"/>
        <v>1984386.2Suministro tubería acero sin costura ø6" SCH-40</v>
      </c>
      <c r="C47" s="98">
        <v>6.2</v>
      </c>
      <c r="D47" s="99" t="s">
        <v>54</v>
      </c>
      <c r="E47" s="32">
        <v>10</v>
      </c>
      <c r="F47" s="46" t="s">
        <v>53</v>
      </c>
      <c r="G47" s="34">
        <f>IFERROR(IF(E47&gt;0,VLOOKUP(B47,[54]ANALISIS!A:J,10,FALSE),""),0)</f>
        <v>3260.79</v>
      </c>
      <c r="H47" s="87">
        <f t="shared" si="1"/>
        <v>32607.9</v>
      </c>
      <c r="I47" s="91"/>
      <c r="J47"/>
    </row>
    <row r="48" spans="1:10" x14ac:dyDescent="0.25">
      <c r="A48" s="1">
        <v>957013</v>
      </c>
      <c r="B48" s="1" t="str">
        <f t="shared" si="0"/>
        <v>9570136.3Colocación tubería acero sin costura ø6" SCH-40</v>
      </c>
      <c r="C48" s="98">
        <v>6.3</v>
      </c>
      <c r="D48" s="99" t="s">
        <v>55</v>
      </c>
      <c r="E48" s="32">
        <v>10</v>
      </c>
      <c r="F48" s="46" t="s">
        <v>53</v>
      </c>
      <c r="G48" s="34">
        <f>IFERROR(IF(E48&gt;0,VLOOKUP(B48,[54]ANALISIS!A:J,10,FALSE),""),0)</f>
        <v>26.01</v>
      </c>
      <c r="H48" s="87">
        <f t="shared" si="1"/>
        <v>260.10000000000002</v>
      </c>
      <c r="I48" s="91"/>
      <c r="J48"/>
    </row>
    <row r="49" spans="1:10" ht="15.75" customHeight="1" x14ac:dyDescent="0.25">
      <c r="A49" s="1">
        <v>988657</v>
      </c>
      <c r="B49" s="1" t="str">
        <f t="shared" si="0"/>
        <v>9886576.4Suministro y colocación codo ø6" x 90º acero SCH-40</v>
      </c>
      <c r="C49" s="98">
        <v>6.4</v>
      </c>
      <c r="D49" s="31" t="s">
        <v>56</v>
      </c>
      <c r="E49" s="32">
        <v>2</v>
      </c>
      <c r="F49" s="46" t="s">
        <v>31</v>
      </c>
      <c r="G49" s="34">
        <f>IFERROR(IF(E49&gt;0,VLOOKUP(B49,[54]ANALISIS!A:J,10,FALSE),""),0)</f>
        <v>4664.6499999999996</v>
      </c>
      <c r="H49" s="87">
        <f t="shared" si="1"/>
        <v>9329.2999999999993</v>
      </c>
      <c r="I49" s="91"/>
      <c r="J49"/>
    </row>
    <row r="50" spans="1:10" ht="15" customHeight="1" x14ac:dyDescent="0.25">
      <c r="A50" s="1">
        <v>328573</v>
      </c>
      <c r="B50" s="1" t="str">
        <f t="shared" si="0"/>
        <v>3285736.5Aplicación de tratamiento anticorrosivo para tuberías</v>
      </c>
      <c r="C50" s="100">
        <v>6.5</v>
      </c>
      <c r="D50" s="101" t="s">
        <v>57</v>
      </c>
      <c r="E50" s="102">
        <v>4.79</v>
      </c>
      <c r="F50" s="103" t="s">
        <v>28</v>
      </c>
      <c r="G50" s="34">
        <f>IFERROR(IF(E50&gt;0,VLOOKUP(B50,[54]ANALISIS!A:J,10,FALSE),""),0)</f>
        <v>39.739999999999995</v>
      </c>
      <c r="H50" s="104">
        <f t="shared" si="1"/>
        <v>190.35</v>
      </c>
      <c r="I50" s="91"/>
      <c r="J50"/>
    </row>
    <row r="51" spans="1:10" ht="51.75" customHeight="1" x14ac:dyDescent="0.25">
      <c r="A51" s="1">
        <v>590028</v>
      </c>
      <c r="B51" s="105" t="str">
        <f t="shared" si="0"/>
        <v xml:space="preserve">5900287Construcción escalera interior y exterior de depósito, en acero inoxidable, en angulares 2" x2"x1/4" y barra lisa ø3/4" @ 0.50m, apoyo cada 1.40m, (h=7.20m) (incluye instalación) </v>
      </c>
      <c r="C51" s="106">
        <v>7</v>
      </c>
      <c r="D51" s="107" t="s">
        <v>58</v>
      </c>
      <c r="E51" s="108">
        <v>2</v>
      </c>
      <c r="F51" s="109" t="s">
        <v>31</v>
      </c>
      <c r="G51" s="110">
        <f>IFERROR(IF(E51&gt;0,VLOOKUP(B51,[54]ANALISIS!A:J,10,FALSE),""),0)</f>
        <v>184677.69</v>
      </c>
      <c r="H51" s="111">
        <f t="shared" si="1"/>
        <v>369355.38</v>
      </c>
      <c r="I51" s="112"/>
      <c r="J51"/>
    </row>
    <row r="52" spans="1:10" ht="36" customHeight="1" x14ac:dyDescent="0.25">
      <c r="A52" s="1">
        <v>420906</v>
      </c>
      <c r="B52" s="1" t="str">
        <f t="shared" si="0"/>
        <v>4209068Tapa (0.70x0.70)m en tola 1/4" y angulares 1½" x1½"  (incluye: suministro y  colocación)</v>
      </c>
      <c r="C52" s="113">
        <v>8</v>
      </c>
      <c r="D52" s="107" t="s">
        <v>59</v>
      </c>
      <c r="E52" s="114">
        <v>1</v>
      </c>
      <c r="F52" s="60" t="s">
        <v>31</v>
      </c>
      <c r="G52" s="34">
        <f>IFERROR(IF(E52&gt;0,VLOOKUP(B52,[54]ANALISIS!A:J,10,FALSE),""),0)</f>
        <v>2811.08</v>
      </c>
      <c r="H52" s="87">
        <f t="shared" si="1"/>
        <v>2811.08</v>
      </c>
      <c r="I52" s="88"/>
      <c r="J52"/>
    </row>
    <row r="53" spans="1:10" ht="32.25" customHeight="1" x14ac:dyDescent="0.25">
      <c r="A53" s="1">
        <v>454490</v>
      </c>
      <c r="B53" s="1" t="str">
        <f t="shared" si="0"/>
        <v>4544909Construcción de acera en hormigón simple F'c=180 kg/cms², ancho=1.00 m</v>
      </c>
      <c r="C53" s="115">
        <v>9</v>
      </c>
      <c r="D53" s="116" t="s">
        <v>60</v>
      </c>
      <c r="E53" s="32">
        <v>25.92</v>
      </c>
      <c r="F53" s="46" t="s">
        <v>28</v>
      </c>
      <c r="G53" s="34">
        <f>IFERROR(IF(E53&gt;0,VLOOKUP(B53,[54]ANALISIS!A:J,10,FALSE),""),0)</f>
        <v>298.14999999999998</v>
      </c>
      <c r="H53" s="87">
        <f t="shared" si="1"/>
        <v>7728.05</v>
      </c>
      <c r="I53" s="88"/>
      <c r="J53"/>
    </row>
    <row r="54" spans="1:10" x14ac:dyDescent="0.25">
      <c r="A54" s="1">
        <v>151749</v>
      </c>
      <c r="B54" s="1" t="str">
        <f t="shared" si="0"/>
        <v/>
      </c>
      <c r="C54" s="117"/>
      <c r="D54" s="118"/>
      <c r="E54" s="119"/>
      <c r="F54" s="120"/>
      <c r="G54" s="34" t="str">
        <f>IFERROR(IF(E54&gt;0,VLOOKUP(B54,[54]ANALISIS!A:J,10,FALSE),""),0)</f>
        <v/>
      </c>
      <c r="H54" s="87"/>
      <c r="I54" s="88"/>
      <c r="J54"/>
    </row>
    <row r="55" spans="1:10" ht="18" customHeight="1" x14ac:dyDescent="0.25">
      <c r="A55" s="1">
        <v>653042</v>
      </c>
      <c r="B55" s="1" t="str">
        <f t="shared" si="0"/>
        <v/>
      </c>
      <c r="C55" s="121">
        <v>10</v>
      </c>
      <c r="D55" s="122" t="s">
        <v>61</v>
      </c>
      <c r="E55" s="81"/>
      <c r="F55" s="82"/>
      <c r="G55" s="34" t="str">
        <f>IFERROR(IF(E55&gt;0,VLOOKUP(B55,[54]ANALISIS!A:J,10,FALSE),""),0)</f>
        <v/>
      </c>
      <c r="H55" s="111"/>
      <c r="I55" s="123"/>
      <c r="J55"/>
    </row>
    <row r="56" spans="1:10" ht="16.5" x14ac:dyDescent="0.25">
      <c r="A56" s="1">
        <v>731168</v>
      </c>
      <c r="B56" s="1" t="str">
        <f t="shared" si="0"/>
        <v xml:space="preserve">73116810.1Cilindro interior </v>
      </c>
      <c r="C56" s="57">
        <v>10.1</v>
      </c>
      <c r="D56" s="99" t="s">
        <v>62</v>
      </c>
      <c r="E56" s="32">
        <v>186.61</v>
      </c>
      <c r="F56" s="46" t="s">
        <v>28</v>
      </c>
      <c r="G56" s="34">
        <f>IFERROR(IF(E56&gt;0,VLOOKUP(B56,[54]ANALISIS!A:J,10,FALSE),""),0)</f>
        <v>413</v>
      </c>
      <c r="H56" s="87">
        <f t="shared" ref="H56:H61" si="2">ROUND(G56*E56,2)</f>
        <v>77069.929999999993</v>
      </c>
      <c r="I56" s="88"/>
      <c r="J56"/>
    </row>
    <row r="57" spans="1:10" ht="16.5" x14ac:dyDescent="0.25">
      <c r="A57" s="1">
        <v>489062</v>
      </c>
      <c r="B57" s="1" t="str">
        <f t="shared" si="0"/>
        <v xml:space="preserve">48906210.2Cilindro exterior </v>
      </c>
      <c r="C57" s="57">
        <v>10.199999999999999</v>
      </c>
      <c r="D57" s="99" t="s">
        <v>63</v>
      </c>
      <c r="E57" s="32">
        <v>186.61</v>
      </c>
      <c r="F57" s="46" t="s">
        <v>28</v>
      </c>
      <c r="G57" s="34">
        <f>IFERROR(IF(E57&gt;0,VLOOKUP(B57,[54]ANALISIS!A:J,10,FALSE),""),0)</f>
        <v>413</v>
      </c>
      <c r="H57" s="87">
        <f t="shared" si="2"/>
        <v>77069.929999999993</v>
      </c>
      <c r="I57" s="88"/>
      <c r="J57"/>
    </row>
    <row r="58" spans="1:10" ht="16.5" x14ac:dyDescent="0.25">
      <c r="A58" s="1">
        <v>630606</v>
      </c>
      <c r="B58" s="1" t="str">
        <f t="shared" si="0"/>
        <v>63060610.3Cúpula interior</v>
      </c>
      <c r="C58" s="98">
        <v>10.3</v>
      </c>
      <c r="D58" s="99" t="s">
        <v>64</v>
      </c>
      <c r="E58" s="124">
        <v>53.46</v>
      </c>
      <c r="F58" s="46" t="s">
        <v>28</v>
      </c>
      <c r="G58" s="34">
        <f>IFERROR(IF(E58&gt;0,VLOOKUP(B58,[54]ANALISIS!A:J,10,FALSE),""),0)</f>
        <v>413</v>
      </c>
      <c r="H58" s="87">
        <f t="shared" si="2"/>
        <v>22078.98</v>
      </c>
      <c r="I58" s="88"/>
      <c r="J58"/>
    </row>
    <row r="59" spans="1:10" ht="16.5" x14ac:dyDescent="0.25">
      <c r="A59" s="1">
        <v>425636</v>
      </c>
      <c r="B59" s="1" t="str">
        <f t="shared" si="0"/>
        <v>42563610.4Cúpula exterior</v>
      </c>
      <c r="C59" s="125">
        <v>10.4</v>
      </c>
      <c r="D59" s="99" t="s">
        <v>65</v>
      </c>
      <c r="E59" s="124">
        <v>53.46</v>
      </c>
      <c r="F59" s="46" t="s">
        <v>28</v>
      </c>
      <c r="G59" s="34">
        <f>IFERROR(IF(E59&gt;0,VLOOKUP(B59,[54]ANALISIS!A:J,10,FALSE),""),0)</f>
        <v>413</v>
      </c>
      <c r="H59" s="87">
        <f t="shared" si="2"/>
        <v>22078.98</v>
      </c>
      <c r="I59" s="88"/>
      <c r="J59"/>
    </row>
    <row r="60" spans="1:10" ht="16.5" x14ac:dyDescent="0.25">
      <c r="A60" s="1">
        <v>505072</v>
      </c>
      <c r="B60" s="1" t="str">
        <f t="shared" si="0"/>
        <v>50507210.5Fondo</v>
      </c>
      <c r="C60" s="125">
        <v>10.5</v>
      </c>
      <c r="D60" s="99" t="s">
        <v>66</v>
      </c>
      <c r="E60" s="124">
        <v>53.46</v>
      </c>
      <c r="F60" s="46" t="s">
        <v>28</v>
      </c>
      <c r="G60" s="34">
        <f>IFERROR(IF(E60&gt;0,VLOOKUP(B60,[54]ANALISIS!A:J,10,FALSE),""),0)</f>
        <v>413</v>
      </c>
      <c r="H60" s="87">
        <f t="shared" si="2"/>
        <v>22078.98</v>
      </c>
      <c r="I60" s="88"/>
      <c r="J60"/>
    </row>
    <row r="61" spans="1:10" ht="16.5" x14ac:dyDescent="0.25">
      <c r="A61" s="1">
        <v>320066</v>
      </c>
      <c r="B61" s="1" t="str">
        <f t="shared" si="0"/>
        <v xml:space="preserve">32006610.6Tubería ø6" </v>
      </c>
      <c r="C61" s="125">
        <v>10.6</v>
      </c>
      <c r="D61" s="99" t="s">
        <v>67</v>
      </c>
      <c r="E61" s="119">
        <v>4.79</v>
      </c>
      <c r="F61" s="46" t="s">
        <v>28</v>
      </c>
      <c r="G61" s="34">
        <f>IFERROR(IF(E61&gt;0,VLOOKUP(B61,[54]ANALISIS!A:J,10,FALSE),""),0)</f>
        <v>3260.79</v>
      </c>
      <c r="H61" s="87">
        <f t="shared" si="2"/>
        <v>15619.18</v>
      </c>
      <c r="I61" s="88"/>
      <c r="J61"/>
    </row>
    <row r="62" spans="1:10" x14ac:dyDescent="0.25">
      <c r="A62" s="1">
        <v>514443</v>
      </c>
      <c r="B62" s="1" t="str">
        <f t="shared" si="0"/>
        <v/>
      </c>
      <c r="C62" s="117"/>
      <c r="D62" s="118"/>
      <c r="E62" s="119"/>
      <c r="F62" s="120"/>
      <c r="G62" s="34" t="str">
        <f>IFERROR(IF(E62&gt;0,VLOOKUP(B62,[54]ANALISIS!A:J,10,FALSE),""),0)</f>
        <v/>
      </c>
      <c r="H62" s="87"/>
      <c r="I62" s="91"/>
      <c r="J62"/>
    </row>
    <row r="63" spans="1:10" x14ac:dyDescent="0.25">
      <c r="A63" s="1">
        <v>975358</v>
      </c>
      <c r="B63" s="1" t="str">
        <f t="shared" si="0"/>
        <v/>
      </c>
      <c r="C63" s="126">
        <v>11</v>
      </c>
      <c r="D63" s="127" t="s">
        <v>68</v>
      </c>
      <c r="E63" s="32"/>
      <c r="F63" s="46"/>
      <c r="G63" s="34" t="str">
        <f>IFERROR(IF(E63&gt;0,VLOOKUP(B63,[54]ANALISIS!A:J,10,FALSE),""),0)</f>
        <v/>
      </c>
      <c r="H63" s="111"/>
      <c r="I63" s="128"/>
      <c r="J63"/>
    </row>
    <row r="64" spans="1:10" ht="29.25" customHeight="1" x14ac:dyDescent="0.25">
      <c r="A64" s="1">
        <v>433539</v>
      </c>
      <c r="B64" s="1" t="str">
        <f t="shared" si="0"/>
        <v xml:space="preserve">43353911.1Tratamiento con recubrimiento epóxica Sika -guard 62 en paredes </v>
      </c>
      <c r="C64" s="129">
        <v>11.1</v>
      </c>
      <c r="D64" s="31" t="s">
        <v>69</v>
      </c>
      <c r="E64" s="32">
        <v>186.61</v>
      </c>
      <c r="F64" s="46" t="s">
        <v>28</v>
      </c>
      <c r="G64" s="34">
        <f>IFERROR(IF(E64&gt;0,VLOOKUP(B64,[54]ANALISIS!A:J,10,FALSE),""),0)</f>
        <v>454.71000000000004</v>
      </c>
      <c r="H64" s="87">
        <f>ROUND(G64*E64,2)</f>
        <v>84853.43</v>
      </c>
      <c r="I64" s="91"/>
      <c r="J64"/>
    </row>
    <row r="65" spans="1:10" ht="30.75" customHeight="1" x14ac:dyDescent="0.25">
      <c r="A65" s="1">
        <v>120616</v>
      </c>
      <c r="B65" s="1" t="str">
        <f t="shared" si="0"/>
        <v xml:space="preserve">12061611.2Tratamiento con recubrimiento epóxica Sika -guard 62 en tola de fondo </v>
      </c>
      <c r="C65" s="129">
        <v>11.2</v>
      </c>
      <c r="D65" s="31" t="s">
        <v>70</v>
      </c>
      <c r="E65" s="32">
        <v>53.46</v>
      </c>
      <c r="F65" s="46" t="s">
        <v>28</v>
      </c>
      <c r="G65" s="34">
        <f>IFERROR(IF(E65&gt;0,VLOOKUP(B65,[54]ANALISIS!A:J,10,FALSE),""),0)</f>
        <v>454.71000000000004</v>
      </c>
      <c r="H65" s="87">
        <f>ROUND(G65*E65,2)</f>
        <v>24308.799999999999</v>
      </c>
      <c r="I65" s="91"/>
      <c r="J65"/>
    </row>
    <row r="66" spans="1:10" ht="35.25" customHeight="1" x14ac:dyDescent="0.25">
      <c r="A66" s="1">
        <v>762330</v>
      </c>
      <c r="B66" s="1" t="str">
        <f t="shared" si="0"/>
        <v>76233011.3Tratamiento con recubrimiento expósito Sika -guard 62 en techo</v>
      </c>
      <c r="C66" s="98">
        <v>11.3</v>
      </c>
      <c r="D66" s="31" t="s">
        <v>71</v>
      </c>
      <c r="E66" s="32">
        <v>53.46</v>
      </c>
      <c r="F66" s="46" t="s">
        <v>28</v>
      </c>
      <c r="G66" s="34">
        <f>IFERROR(IF(E66&gt;0,VLOOKUP(B66,[54]ANALISIS!A:J,10,FALSE),""),0)</f>
        <v>454.71</v>
      </c>
      <c r="H66" s="87">
        <f>ROUND(G66*E66,2)</f>
        <v>24308.799999999999</v>
      </c>
      <c r="I66" s="91"/>
      <c r="J66"/>
    </row>
    <row r="67" spans="1:10" x14ac:dyDescent="0.25">
      <c r="A67" s="1">
        <v>967452</v>
      </c>
      <c r="B67" s="1" t="str">
        <f t="shared" si="0"/>
        <v/>
      </c>
      <c r="C67" s="130"/>
      <c r="D67" s="131"/>
      <c r="E67" s="32"/>
      <c r="F67" s="46"/>
      <c r="G67" s="34" t="str">
        <f>IFERROR(IF(E67&gt;0,VLOOKUP(B67,[54]ANALISIS!A:J,10,FALSE),""),0)</f>
        <v/>
      </c>
      <c r="H67" s="87"/>
      <c r="I67" s="91"/>
      <c r="J67"/>
    </row>
    <row r="68" spans="1:10" ht="27.75" customHeight="1" x14ac:dyDescent="0.25">
      <c r="A68" s="1">
        <v>777005</v>
      </c>
      <c r="B68" s="1" t="str">
        <f t="shared" si="0"/>
        <v/>
      </c>
      <c r="C68" s="126">
        <v>12</v>
      </c>
      <c r="D68" s="132" t="s">
        <v>72</v>
      </c>
      <c r="E68" s="32"/>
      <c r="F68" s="46"/>
      <c r="G68" s="34" t="str">
        <f>IFERROR(IF(E68&gt;0,VLOOKUP(B68,[54]ANALISIS!A:J,10,FALSE),""),0)</f>
        <v/>
      </c>
      <c r="H68" s="111"/>
      <c r="I68" s="128"/>
      <c r="J68"/>
    </row>
    <row r="69" spans="1:10" ht="27" customHeight="1" x14ac:dyDescent="0.25">
      <c r="A69" s="1">
        <v>585573</v>
      </c>
      <c r="B69" s="1" t="str">
        <f t="shared" si="0"/>
        <v>58557312.1Pintura epóxica tipo Amerlock 400 en exterior (pared, techo y tubería Ø6")</v>
      </c>
      <c r="C69" s="129">
        <v>12.1</v>
      </c>
      <c r="D69" s="131" t="s">
        <v>73</v>
      </c>
      <c r="E69" s="32">
        <v>298.32</v>
      </c>
      <c r="F69" s="46" t="s">
        <v>28</v>
      </c>
      <c r="G69" s="34">
        <f>IFERROR(IF(E69&gt;0,VLOOKUP(B69,[54]ANALISIS!A:J,10,FALSE),""),0)</f>
        <v>361.6</v>
      </c>
      <c r="H69" s="87">
        <f>ROUND(G69*E69,2)</f>
        <v>107872.51</v>
      </c>
      <c r="I69" s="91"/>
      <c r="J69"/>
    </row>
    <row r="70" spans="1:10" x14ac:dyDescent="0.25">
      <c r="A70" s="1">
        <v>819450</v>
      </c>
      <c r="B70" s="1" t="str">
        <f t="shared" si="0"/>
        <v/>
      </c>
      <c r="C70" s="129"/>
      <c r="D70" s="131"/>
      <c r="E70" s="133"/>
      <c r="F70" s="46"/>
      <c r="G70" s="34" t="str">
        <f>IFERROR(IF(E70&gt;0,VLOOKUP(B70,[54]ANALISIS!A:J,10,FALSE),""),0)</f>
        <v/>
      </c>
      <c r="H70" s="87"/>
      <c r="I70" s="91"/>
      <c r="J70"/>
    </row>
    <row r="71" spans="1:10" x14ac:dyDescent="0.25">
      <c r="A71" s="1">
        <v>217607</v>
      </c>
      <c r="B71" s="1" t="str">
        <f t="shared" si="0"/>
        <v/>
      </c>
      <c r="C71" s="126">
        <v>13</v>
      </c>
      <c r="D71" s="134" t="s">
        <v>74</v>
      </c>
      <c r="E71" s="135"/>
      <c r="F71" s="136" t="s">
        <v>75</v>
      </c>
      <c r="G71" s="34" t="str">
        <f>IFERROR(IF(E71&gt;0,VLOOKUP(B71,[54]ANALISIS!A:J,10,FALSE),""),0)</f>
        <v/>
      </c>
      <c r="H71" s="111"/>
      <c r="I71" s="128"/>
      <c r="J71"/>
    </row>
    <row r="72" spans="1:10" ht="22.5" customHeight="1" x14ac:dyDescent="0.25">
      <c r="A72" s="1">
        <v>505334</v>
      </c>
      <c r="B72" s="1" t="str">
        <f t="shared" si="0"/>
        <v xml:space="preserve">50533413.1Lámpara reflectora para iluminación interior de tanque. </v>
      </c>
      <c r="C72" s="129">
        <v>13.1</v>
      </c>
      <c r="D72" s="31" t="s">
        <v>76</v>
      </c>
      <c r="E72" s="137">
        <v>1</v>
      </c>
      <c r="F72" s="60" t="s">
        <v>31</v>
      </c>
      <c r="G72" s="34">
        <f>IFERROR(IF(E72&gt;0,VLOOKUP(B72,[54]ANALISIS!A:J,10,FALSE),""),0)</f>
        <v>4484</v>
      </c>
      <c r="H72" s="87">
        <f>ROUND(G72*E72,2)</f>
        <v>4484</v>
      </c>
      <c r="I72" s="91"/>
      <c r="J72"/>
    </row>
    <row r="73" spans="1:10" x14ac:dyDescent="0.25">
      <c r="A73" s="1">
        <v>690064</v>
      </c>
      <c r="B73" s="1" t="str">
        <f t="shared" si="0"/>
        <v xml:space="preserve">69006413.2Ventilador </v>
      </c>
      <c r="C73" s="129">
        <v>13.2</v>
      </c>
      <c r="D73" s="31" t="s">
        <v>77</v>
      </c>
      <c r="E73" s="137">
        <v>1</v>
      </c>
      <c r="F73" s="60" t="s">
        <v>31</v>
      </c>
      <c r="G73" s="34">
        <f>IFERROR(IF(E73&gt;0,VLOOKUP(B73,[54]ANALISIS!A:J,10,FALSE),""),0)</f>
        <v>2419</v>
      </c>
      <c r="H73" s="87">
        <f>ROUND(G73*E73,2)</f>
        <v>2419</v>
      </c>
      <c r="I73" s="91"/>
      <c r="J73"/>
    </row>
    <row r="74" spans="1:10" ht="20.25" customHeight="1" x14ac:dyDescent="0.25">
      <c r="A74" s="1">
        <v>598029</v>
      </c>
      <c r="B74" s="1" t="str">
        <f t="shared" si="0"/>
        <v>59802913.3Planta eléctrica (incluye combustible y transporte.)</v>
      </c>
      <c r="C74" s="129">
        <v>13.3</v>
      </c>
      <c r="D74" s="31" t="s">
        <v>78</v>
      </c>
      <c r="E74" s="137">
        <v>15</v>
      </c>
      <c r="F74" s="138" t="s">
        <v>79</v>
      </c>
      <c r="G74" s="34">
        <f>IFERROR(IF(E74&gt;0,VLOOKUP(B74,[54]ANALISIS!A:J,10,FALSE),""),0)</f>
        <v>25800</v>
      </c>
      <c r="H74" s="87">
        <f>ROUND(G74*E74,2)</f>
        <v>387000</v>
      </c>
      <c r="I74" s="91"/>
      <c r="J74"/>
    </row>
    <row r="75" spans="1:10" ht="16.5" customHeight="1" x14ac:dyDescent="0.25">
      <c r="A75" s="1">
        <v>481662</v>
      </c>
      <c r="B75" s="1" t="str">
        <f t="shared" si="0"/>
        <v>48166213.4Alquiler de andamio (cubicar según factura)</v>
      </c>
      <c r="C75" s="129">
        <v>13.4</v>
      </c>
      <c r="D75" s="31" t="s">
        <v>80</v>
      </c>
      <c r="E75" s="59">
        <v>1</v>
      </c>
      <c r="F75" s="60" t="s">
        <v>31</v>
      </c>
      <c r="G75" s="34">
        <f>IFERROR(IF(E75&gt;0,VLOOKUP(B75,[54]ANALISIS!A:J,10,FALSE),""),0)</f>
        <v>1184.1199999999999</v>
      </c>
      <c r="H75" s="87">
        <f>ROUND(G75*E75,2)</f>
        <v>1184.1199999999999</v>
      </c>
      <c r="I75" s="91"/>
      <c r="J75"/>
    </row>
    <row r="76" spans="1:10" ht="15.75" customHeight="1" x14ac:dyDescent="0.25">
      <c r="A76" s="1">
        <v>384477</v>
      </c>
      <c r="B76" s="1" t="str">
        <f t="shared" si="0"/>
        <v>38447713.5Logo y letrero de INAPA en depósito</v>
      </c>
      <c r="C76" s="129">
        <v>13.5</v>
      </c>
      <c r="D76" s="31" t="s">
        <v>81</v>
      </c>
      <c r="E76" s="59">
        <v>1</v>
      </c>
      <c r="F76" s="60" t="s">
        <v>31</v>
      </c>
      <c r="G76" s="34">
        <f>IFERROR(IF(E76&gt;0,VLOOKUP(B76,[54]ANALISIS!A:J,10,FALSE),""),0)</f>
        <v>19081.98</v>
      </c>
      <c r="H76" s="87">
        <f>ROUND(G76*E76,2)</f>
        <v>19081.98</v>
      </c>
      <c r="I76" s="91"/>
      <c r="J76"/>
    </row>
    <row r="77" spans="1:10" x14ac:dyDescent="0.25">
      <c r="A77" s="1">
        <v>538493</v>
      </c>
      <c r="B77" s="1" t="str">
        <f t="shared" si="0"/>
        <v/>
      </c>
      <c r="C77" s="129"/>
      <c r="D77" s="31"/>
      <c r="E77" s="59"/>
      <c r="F77" s="60"/>
      <c r="G77" s="34" t="str">
        <f>IFERROR(IF(E77&gt;0,VLOOKUP(B77,[54]ANALISIS!A:J,10,FALSE),""),0)</f>
        <v/>
      </c>
      <c r="H77" s="87"/>
      <c r="J77"/>
    </row>
    <row r="78" spans="1:10" x14ac:dyDescent="0.25">
      <c r="A78" s="1">
        <v>104444</v>
      </c>
      <c r="B78" s="1" t="str">
        <f t="shared" si="0"/>
        <v/>
      </c>
      <c r="C78" s="139"/>
      <c r="D78" s="140" t="s">
        <v>82</v>
      </c>
      <c r="E78" s="141"/>
      <c r="F78" s="142"/>
      <c r="G78" s="142"/>
      <c r="H78" s="143">
        <f>SUM(H17:H76)</f>
        <v>2545623.7100000004</v>
      </c>
      <c r="J78"/>
    </row>
    <row r="79" spans="1:10" x14ac:dyDescent="0.25">
      <c r="A79" s="1">
        <v>999199</v>
      </c>
      <c r="B79" s="1" t="str">
        <f t="shared" si="0"/>
        <v/>
      </c>
      <c r="C79" s="47"/>
      <c r="D79" s="144"/>
      <c r="E79" s="145"/>
      <c r="F79" s="33"/>
      <c r="G79" s="34" t="str">
        <f>IFERROR(IF(E79&gt;0,VLOOKUP(B79,[54]ANALISIS!A:J,10,FALSE),""),0)</f>
        <v/>
      </c>
      <c r="H79" s="50"/>
      <c r="J79"/>
    </row>
    <row r="80" spans="1:10" ht="40.5" customHeight="1" x14ac:dyDescent="0.25">
      <c r="A80" s="1">
        <v>394520</v>
      </c>
      <c r="B80" s="1" t="str">
        <f t="shared" ref="B80:B143" si="3">IF(E80&gt;0,A80&amp;C80&amp;D80,"")</f>
        <v/>
      </c>
      <c r="C80" s="146" t="s">
        <v>83</v>
      </c>
      <c r="D80" s="20" t="s">
        <v>12</v>
      </c>
      <c r="E80" s="147"/>
      <c r="F80" s="33"/>
      <c r="G80" s="34" t="str">
        <f>IFERROR(IF(E80&gt;0,VLOOKUP(B80,[54]ANALISIS!A:J,10,FALSE),""),0)</f>
        <v/>
      </c>
      <c r="H80" s="50"/>
      <c r="J80"/>
    </row>
    <row r="81" spans="1:10" x14ac:dyDescent="0.25">
      <c r="A81" s="1">
        <v>641249</v>
      </c>
      <c r="B81" s="1" t="str">
        <f t="shared" si="3"/>
        <v/>
      </c>
      <c r="C81" s="25"/>
      <c r="D81" s="20"/>
      <c r="E81" s="147"/>
      <c r="F81" s="33"/>
      <c r="G81" s="34" t="str">
        <f>IFERROR(IF(E81&gt;0,VLOOKUP(B81,[54]ANALISIS!A:J,10,FALSE),""),0)</f>
        <v/>
      </c>
      <c r="H81" s="50"/>
      <c r="J81"/>
    </row>
    <row r="82" spans="1:10" ht="24" customHeight="1" x14ac:dyDescent="0.25">
      <c r="A82" s="1">
        <v>963718</v>
      </c>
      <c r="B82" s="1" t="str">
        <f t="shared" si="3"/>
        <v/>
      </c>
      <c r="C82" s="26">
        <v>1</v>
      </c>
      <c r="D82" s="27" t="s">
        <v>13</v>
      </c>
      <c r="E82" s="32"/>
      <c r="F82" s="148"/>
      <c r="G82" s="34" t="str">
        <f>IFERROR(IF(E82&gt;0,VLOOKUP(B82,[54]ANALISIS!A:J,10,FALSE),""),0)</f>
        <v/>
      </c>
      <c r="H82" s="32"/>
      <c r="J82"/>
    </row>
    <row r="83" spans="1:10" ht="16.5" x14ac:dyDescent="0.25">
      <c r="A83" s="1">
        <v>296183</v>
      </c>
      <c r="B83" s="1" t="str">
        <f t="shared" si="3"/>
        <v>2961831.1Limpieza del área exterior</v>
      </c>
      <c r="C83" s="30" t="s">
        <v>14</v>
      </c>
      <c r="D83" s="31" t="s">
        <v>15</v>
      </c>
      <c r="E83" s="32">
        <v>45</v>
      </c>
      <c r="F83" s="33" t="s">
        <v>16</v>
      </c>
      <c r="G83" s="34">
        <f>IFERROR(IF(E83&gt;0,VLOOKUP(B83,[54]ANALISIS!A:J,10,FALSE),""),0)</f>
        <v>25.150000000000002</v>
      </c>
      <c r="H83" s="35">
        <f>ROUND(E83*G83,2)</f>
        <v>1131.75</v>
      </c>
      <c r="J83"/>
    </row>
    <row r="84" spans="1:10" ht="16.5" x14ac:dyDescent="0.25">
      <c r="A84" s="1">
        <v>759255</v>
      </c>
      <c r="B84" s="1" t="str">
        <f t="shared" si="3"/>
        <v>7592551.2Nivelación con equipo</v>
      </c>
      <c r="C84" s="30" t="s">
        <v>17</v>
      </c>
      <c r="D84" s="31" t="s">
        <v>18</v>
      </c>
      <c r="E84" s="32">
        <v>45</v>
      </c>
      <c r="F84" s="33" t="s">
        <v>16</v>
      </c>
      <c r="G84" s="34">
        <f>IFERROR(IF(E84&gt;0,VLOOKUP(B84,[54]ANALISIS!A:J,10,FALSE),""),0)</f>
        <v>632.62999999999988</v>
      </c>
      <c r="H84" s="35">
        <f>ROUND(E84*G84,2)</f>
        <v>28468.35</v>
      </c>
      <c r="J84"/>
    </row>
    <row r="85" spans="1:10" ht="32.25" customHeight="1" x14ac:dyDescent="0.25">
      <c r="A85" s="1">
        <v>813775</v>
      </c>
      <c r="B85" s="1" t="str">
        <f t="shared" si="3"/>
        <v>8137751.3Suministro material de mina (caliche) de base e=0.30m+25% esponjamiento, D.= km, (53.46x0.60)</v>
      </c>
      <c r="C85" s="30" t="s">
        <v>19</v>
      </c>
      <c r="D85" s="31" t="s">
        <v>84</v>
      </c>
      <c r="E85" s="37">
        <v>10.8</v>
      </c>
      <c r="F85" s="33" t="s">
        <v>21</v>
      </c>
      <c r="G85" s="34">
        <f>IFERROR(IF(E85&gt;0,VLOOKUP(B85,[54]ANALISIS!A:J,10,FALSE),""),0)</f>
        <v>1635.46</v>
      </c>
      <c r="H85" s="38">
        <f>ROUND(G85*E85,2)</f>
        <v>17662.97</v>
      </c>
      <c r="J85"/>
    </row>
    <row r="86" spans="1:10" ht="30.75" customHeight="1" x14ac:dyDescent="0.25">
      <c r="A86" s="1">
        <v>258651</v>
      </c>
      <c r="B86" s="1" t="str">
        <f t="shared" si="3"/>
        <v>2586511.4Compactación con compactador mecánico en capas de 0.20m compactado al 95%</v>
      </c>
      <c r="C86" s="30" t="s">
        <v>22</v>
      </c>
      <c r="D86" s="31" t="s">
        <v>23</v>
      </c>
      <c r="E86" s="40">
        <v>10.26</v>
      </c>
      <c r="F86" s="33" t="s">
        <v>21</v>
      </c>
      <c r="G86" s="34">
        <f>IFERROR(IF(E86&gt;0,VLOOKUP(B86,[54]ANALISIS!A:J,10,FALSE),""),0)</f>
        <v>2615.6400000000003</v>
      </c>
      <c r="H86" s="41">
        <f>ROUND((+E86*G86),2)</f>
        <v>26836.47</v>
      </c>
      <c r="J86"/>
    </row>
    <row r="87" spans="1:10" ht="31.5" customHeight="1" x14ac:dyDescent="0.25">
      <c r="A87" s="1">
        <v>588514</v>
      </c>
      <c r="B87" s="1" t="str">
        <f t="shared" si="3"/>
        <v xml:space="preserve">5885141.5Bote de material sobrante (incluye carguío y esparcimiento en botadero) (D= 5.00 km) </v>
      </c>
      <c r="C87" s="30" t="s">
        <v>24</v>
      </c>
      <c r="D87" s="31" t="s">
        <v>25</v>
      </c>
      <c r="E87" s="43">
        <v>10.8</v>
      </c>
      <c r="F87" s="33" t="s">
        <v>21</v>
      </c>
      <c r="G87" s="34">
        <f>IFERROR(IF(E87&gt;0,VLOOKUP(B87,[54]ANALISIS!A:J,10,FALSE),""),0)</f>
        <v>97.46</v>
      </c>
      <c r="H87" s="44">
        <f>ROUND((+E87*G87),2)</f>
        <v>1052.57</v>
      </c>
      <c r="J87"/>
    </row>
    <row r="88" spans="1:10" ht="19.5" customHeight="1" x14ac:dyDescent="0.25">
      <c r="A88" s="1">
        <v>189576</v>
      </c>
      <c r="B88" s="1" t="str">
        <f t="shared" si="3"/>
        <v xml:space="preserve">1895761.6Embellecimiento con gravilla </v>
      </c>
      <c r="C88" s="30" t="s">
        <v>26</v>
      </c>
      <c r="D88" s="31" t="s">
        <v>27</v>
      </c>
      <c r="E88" s="32">
        <v>45</v>
      </c>
      <c r="F88" s="33" t="s">
        <v>16</v>
      </c>
      <c r="G88" s="34">
        <f>IFERROR(IF(E88&gt;0,VLOOKUP(B88,[54]ANALISIS!A:J,10,FALSE),""),0)</f>
        <v>10.52888888888889</v>
      </c>
      <c r="H88" s="44">
        <f>ROUND((+E88*G88),2)</f>
        <v>473.8</v>
      </c>
      <c r="J88"/>
    </row>
    <row r="89" spans="1:10" x14ac:dyDescent="0.25">
      <c r="A89" s="1">
        <v>624864</v>
      </c>
      <c r="B89" s="1" t="str">
        <f t="shared" si="3"/>
        <v/>
      </c>
      <c r="C89" s="149"/>
      <c r="D89" s="150"/>
      <c r="E89" s="151"/>
      <c r="F89" s="152"/>
      <c r="G89" s="34" t="str">
        <f>IFERROR(IF(E89&gt;0,VLOOKUP(B89,[54]ANALISIS!A:J,10,FALSE),""),0)</f>
        <v/>
      </c>
      <c r="H89" s="153"/>
      <c r="J89"/>
    </row>
    <row r="90" spans="1:10" ht="17.25" customHeight="1" x14ac:dyDescent="0.25">
      <c r="A90" s="1">
        <v>210566</v>
      </c>
      <c r="B90" s="1" t="str">
        <f t="shared" si="3"/>
        <v/>
      </c>
      <c r="C90" s="154">
        <v>2</v>
      </c>
      <c r="D90" s="155" t="s">
        <v>29</v>
      </c>
      <c r="E90" s="156"/>
      <c r="F90" s="157"/>
      <c r="G90" s="110"/>
      <c r="H90" s="158"/>
      <c r="J90"/>
    </row>
    <row r="91" spans="1:10" ht="30.75" customHeight="1" x14ac:dyDescent="0.25">
      <c r="A91" s="1">
        <v>655092</v>
      </c>
      <c r="B91" s="1" t="str">
        <f t="shared" si="3"/>
        <v>6550922.1Apertura y cierre de hueco de (2.00x1.80)m acceso a interior deposito (1 abertura)</v>
      </c>
      <c r="C91" s="159">
        <v>2.1</v>
      </c>
      <c r="D91" s="58" t="s">
        <v>85</v>
      </c>
      <c r="E91" s="59">
        <v>1</v>
      </c>
      <c r="F91" s="60" t="s">
        <v>31</v>
      </c>
      <c r="G91" s="34">
        <f>IFERROR(IF(E91&gt;0,VLOOKUP(B91,[54]ANALISIS!A:J,10,FALSE),""),0)</f>
        <v>15350</v>
      </c>
      <c r="H91" s="38">
        <f>ROUND(G91*E91,2)</f>
        <v>15350</v>
      </c>
      <c r="J91"/>
    </row>
    <row r="92" spans="1:10" ht="17.25" customHeight="1" x14ac:dyDescent="0.25">
      <c r="A92" s="1">
        <v>628255</v>
      </c>
      <c r="B92" s="1" t="str">
        <f t="shared" si="3"/>
        <v>6282552.2Desmonte y retiro de fondo (a=53.46 m²)</v>
      </c>
      <c r="C92" s="57">
        <v>2.2000000000000002</v>
      </c>
      <c r="D92" s="31" t="s">
        <v>32</v>
      </c>
      <c r="E92" s="59">
        <v>575.23</v>
      </c>
      <c r="F92" s="61" t="s">
        <v>33</v>
      </c>
      <c r="G92" s="34">
        <f>IFERROR(IF(E92&gt;0,VLOOKUP(B92,[54]ANALISIS!A:J,10,FALSE),""),0)</f>
        <v>40.33</v>
      </c>
      <c r="H92" s="38">
        <f>ROUND(G92*E92,2)</f>
        <v>23199.03</v>
      </c>
      <c r="J92"/>
    </row>
    <row r="93" spans="1:10" ht="21.75" customHeight="1" x14ac:dyDescent="0.25">
      <c r="A93" s="1">
        <v>131421</v>
      </c>
      <c r="B93" s="1" t="str">
        <f t="shared" si="3"/>
        <v>1314212.3Rotura de concreto en fondo</v>
      </c>
      <c r="C93" s="57">
        <v>2.2999999999999998</v>
      </c>
      <c r="D93" s="31" t="s">
        <v>34</v>
      </c>
      <c r="E93" s="59">
        <v>1</v>
      </c>
      <c r="F93" s="60" t="s">
        <v>31</v>
      </c>
      <c r="G93" s="34">
        <f>IFERROR(IF(E93&gt;0,VLOOKUP(B93,[54]ANALISIS!A:J,10,FALSE),""),0)</f>
        <v>1047.57</v>
      </c>
      <c r="H93" s="38">
        <f>ROUND(G93*E93,2)</f>
        <v>1047.57</v>
      </c>
      <c r="J93"/>
    </row>
    <row r="94" spans="1:10" ht="30.75" customHeight="1" x14ac:dyDescent="0.25">
      <c r="A94" s="1">
        <v>565545</v>
      </c>
      <c r="B94" s="1" t="str">
        <f t="shared" si="3"/>
        <v>5655452.4Bote de material con camión (incluye carguío y esparcimiento en botadero) D =5.00 km</v>
      </c>
      <c r="C94" s="62">
        <v>2.4</v>
      </c>
      <c r="D94" s="31" t="s">
        <v>35</v>
      </c>
      <c r="E94" s="59">
        <v>3</v>
      </c>
      <c r="F94" s="61" t="s">
        <v>36</v>
      </c>
      <c r="G94" s="34">
        <f>IFERROR(IF(E94&gt;0,VLOOKUP(B94,[54]ANALISIS!A:J,10,FALSE),""),0)</f>
        <v>851.18</v>
      </c>
      <c r="H94" s="38">
        <f>ROUND(G94*E94,2)</f>
        <v>2553.54</v>
      </c>
      <c r="J94"/>
    </row>
    <row r="95" spans="1:10" x14ac:dyDescent="0.25">
      <c r="A95" s="1">
        <v>901619</v>
      </c>
      <c r="B95" s="1" t="str">
        <f t="shared" si="3"/>
        <v/>
      </c>
      <c r="C95" s="62"/>
      <c r="D95" s="63"/>
      <c r="E95" s="64"/>
      <c r="F95" s="65"/>
      <c r="G95" s="34" t="str">
        <f>IFERROR(IF(E95&gt;0,VLOOKUP(B95,[54]ANALISIS!A:J,10,FALSE),""),0)</f>
        <v/>
      </c>
      <c r="H95" s="66"/>
      <c r="J95"/>
    </row>
    <row r="96" spans="1:10" ht="26.25" customHeight="1" x14ac:dyDescent="0.25">
      <c r="A96" s="1">
        <v>910470</v>
      </c>
      <c r="B96" s="1" t="str">
        <f t="shared" si="3"/>
        <v/>
      </c>
      <c r="C96" s="26">
        <v>3</v>
      </c>
      <c r="D96" s="68" t="s">
        <v>37</v>
      </c>
      <c r="E96" s="64"/>
      <c r="F96" s="160"/>
      <c r="G96" s="34" t="str">
        <f>IFERROR(IF(E96&gt;0,VLOOKUP(B96,[54]ANALISIS!A:J,10,FALSE),""),0)</f>
        <v/>
      </c>
      <c r="H96" s="66"/>
      <c r="J96"/>
    </row>
    <row r="97" spans="1:10" ht="30.75" customHeight="1" x14ac:dyDescent="0.25">
      <c r="A97" s="1">
        <v>311001</v>
      </c>
      <c r="B97" s="1" t="str">
        <f t="shared" si="3"/>
        <v>3110013.1Extracción de material de base compacto a mano (53.46x0.60) m</v>
      </c>
      <c r="C97" s="57">
        <v>3.1</v>
      </c>
      <c r="D97" s="31" t="s">
        <v>86</v>
      </c>
      <c r="E97" s="59">
        <v>32.08</v>
      </c>
      <c r="F97" s="33" t="s">
        <v>21</v>
      </c>
      <c r="G97" s="34">
        <f>IFERROR(IF(E97&gt;0,VLOOKUP(B97,[54]ANALISIS!A:J,10,FALSE),""),0)</f>
        <v>156.39000000000001</v>
      </c>
      <c r="H97" s="38">
        <f>ROUND(G97*E97,2)</f>
        <v>5016.99</v>
      </c>
      <c r="J97"/>
    </row>
    <row r="98" spans="1:10" ht="32.25" customHeight="1" x14ac:dyDescent="0.25">
      <c r="A98" s="1">
        <v>629886</v>
      </c>
      <c r="B98" s="1" t="str">
        <f t="shared" si="3"/>
        <v xml:space="preserve">6298863.2Bote de material (incluye carguío y esparcimiento en botadero) (D= 5 km) </v>
      </c>
      <c r="C98" s="69">
        <v>3.2</v>
      </c>
      <c r="D98" s="31" t="s">
        <v>39</v>
      </c>
      <c r="E98" s="70">
        <v>3</v>
      </c>
      <c r="F98" s="61" t="s">
        <v>36</v>
      </c>
      <c r="G98" s="34">
        <f>IFERROR(IF(E98&gt;0,VLOOKUP(B98,[54]ANALISIS!A:J,10,FALSE),""),0)</f>
        <v>733.9</v>
      </c>
      <c r="H98" s="71">
        <f>ROUND((+E98*G98),2)</f>
        <v>2201.6999999999998</v>
      </c>
      <c r="J98"/>
    </row>
    <row r="99" spans="1:10" x14ac:dyDescent="0.25">
      <c r="A99" s="1">
        <v>576694</v>
      </c>
      <c r="B99" s="1" t="str">
        <f t="shared" si="3"/>
        <v/>
      </c>
      <c r="C99" s="69"/>
      <c r="D99" s="31"/>
      <c r="E99" s="70"/>
      <c r="F99" s="60"/>
      <c r="G99" s="34" t="str">
        <f>IFERROR(IF(E99&gt;0,VLOOKUP(B99,[54]ANALISIS!A:J,10,FALSE),""),0)</f>
        <v/>
      </c>
      <c r="H99" s="71"/>
      <c r="J99"/>
    </row>
    <row r="100" spans="1:10" ht="24" customHeight="1" x14ac:dyDescent="0.25">
      <c r="A100" s="1">
        <v>978033</v>
      </c>
      <c r="B100" s="1" t="str">
        <f t="shared" si="3"/>
        <v/>
      </c>
      <c r="C100" s="52">
        <v>4</v>
      </c>
      <c r="D100" s="53" t="s">
        <v>40</v>
      </c>
      <c r="E100" s="59"/>
      <c r="F100" s="61"/>
      <c r="G100" s="34" t="str">
        <f>IFERROR(IF(E100&gt;0,VLOOKUP(B100,[54]ANALISIS!A:J,10,FALSE),""),0)</f>
        <v/>
      </c>
      <c r="H100" s="38"/>
      <c r="J100"/>
    </row>
    <row r="101" spans="1:10" ht="25.5" customHeight="1" x14ac:dyDescent="0.25">
      <c r="A101" s="1">
        <v>148419</v>
      </c>
      <c r="B101" s="1" t="str">
        <f t="shared" si="3"/>
        <v>1484194.1Suministro y colocación arena lavada e=0.15M+20% esponjamiento (53.46X0.15)</v>
      </c>
      <c r="C101" s="57">
        <v>4.0999999999999996</v>
      </c>
      <c r="D101" s="31" t="s">
        <v>87</v>
      </c>
      <c r="E101" s="73">
        <v>8.02</v>
      </c>
      <c r="F101" s="33" t="s">
        <v>21</v>
      </c>
      <c r="G101" s="34">
        <f>IFERROR(IF(E101&gt;0,VLOOKUP(B101,[54]ANALISIS!A:J,10,FALSE),""),0)</f>
        <v>474.48</v>
      </c>
      <c r="H101" s="38">
        <f>ROUND(G101*E101,2)</f>
        <v>3805.33</v>
      </c>
      <c r="J101"/>
    </row>
    <row r="102" spans="1:10" ht="38.25" customHeight="1" x14ac:dyDescent="0.25">
      <c r="A102" s="1">
        <v>550543</v>
      </c>
      <c r="B102" s="1" t="str">
        <f t="shared" si="3"/>
        <v>5505434.2Suministro material de base (caliche) e=0.40M + 20% esponjamiento (53.46X0.20)</v>
      </c>
      <c r="C102" s="57">
        <v>4.2</v>
      </c>
      <c r="D102" s="31" t="s">
        <v>88</v>
      </c>
      <c r="E102" s="73">
        <v>38.49</v>
      </c>
      <c r="F102" s="33" t="s">
        <v>21</v>
      </c>
      <c r="G102" s="34">
        <f>IFERROR(IF(E102&gt;0,VLOOKUP(B102,[54]ANALISIS!A:J,10,FALSE),""),0)</f>
        <v>1067.52</v>
      </c>
      <c r="H102" s="38">
        <f>ROUND(G102*E102,2)</f>
        <v>41088.839999999997</v>
      </c>
      <c r="J102"/>
    </row>
    <row r="103" spans="1:10" ht="20.25" customHeight="1" x14ac:dyDescent="0.25">
      <c r="A103" s="1">
        <v>711685</v>
      </c>
      <c r="B103" s="1" t="str">
        <f t="shared" si="3"/>
        <v xml:space="preserve">7116854.3Suministro y colocación de hormigón F'c=210kg/cm² </v>
      </c>
      <c r="C103" s="69">
        <v>4.3</v>
      </c>
      <c r="D103" s="75" t="s">
        <v>89</v>
      </c>
      <c r="E103" s="73">
        <v>3.21</v>
      </c>
      <c r="F103" s="33" t="s">
        <v>21</v>
      </c>
      <c r="G103" s="34">
        <f>IFERROR(IF(E103&gt;0,VLOOKUP(B103,[54]ANALISIS!A:J,10,FALSE),""),0)</f>
        <v>2157.6999999999998</v>
      </c>
      <c r="H103" s="38">
        <f>ROUND(G103*E103,2)</f>
        <v>6926.22</v>
      </c>
      <c r="J103"/>
    </row>
    <row r="104" spans="1:10" ht="30" customHeight="1" x14ac:dyDescent="0.25">
      <c r="A104" s="1">
        <v>279934</v>
      </c>
      <c r="B104" s="1" t="str">
        <f t="shared" si="3"/>
        <v>2799344.4Compactación al 95% del Proctor modificado con compactador mecánico en capas de 0.20m</v>
      </c>
      <c r="C104" s="69">
        <v>4.4000000000000004</v>
      </c>
      <c r="D104" s="31" t="s">
        <v>44</v>
      </c>
      <c r="E104" s="76">
        <v>36.57</v>
      </c>
      <c r="F104" s="33" t="s">
        <v>21</v>
      </c>
      <c r="G104" s="34">
        <f>IFERROR(IF(E104&gt;0,VLOOKUP(B104,[54]ANALISIS!A:J,10,FALSE),""),0)</f>
        <v>74.099999999999994</v>
      </c>
      <c r="H104" s="77">
        <f>ROUND((+E104*G104),2)</f>
        <v>2709.84</v>
      </c>
      <c r="J104"/>
    </row>
    <row r="105" spans="1:10" x14ac:dyDescent="0.25">
      <c r="A105" s="1">
        <v>388937</v>
      </c>
      <c r="B105" s="1" t="str">
        <f t="shared" si="3"/>
        <v/>
      </c>
      <c r="C105" s="69"/>
      <c r="D105" s="31"/>
      <c r="E105" s="76"/>
      <c r="F105" s="60"/>
      <c r="G105" s="34" t="str">
        <f>IFERROR(IF(E105&gt;0,VLOOKUP(B105,[54]ANALISIS!A:J,10,FALSE),""),0)</f>
        <v/>
      </c>
      <c r="H105" s="77"/>
      <c r="J105"/>
    </row>
    <row r="106" spans="1:10" ht="27.75" customHeight="1" x14ac:dyDescent="0.25">
      <c r="A106" s="1">
        <v>562263</v>
      </c>
      <c r="B106" s="1" t="str">
        <f t="shared" si="3"/>
        <v/>
      </c>
      <c r="C106" s="26">
        <v>5</v>
      </c>
      <c r="D106" s="68" t="s">
        <v>90</v>
      </c>
      <c r="E106" s="64"/>
      <c r="F106" s="65"/>
      <c r="G106" s="34" t="str">
        <f>IFERROR(IF(E106&gt;0,VLOOKUP(B106,[54]ANALISIS!A:J,10,FALSE),""),0)</f>
        <v/>
      </c>
      <c r="H106" s="66"/>
      <c r="J106"/>
    </row>
    <row r="107" spans="1:10" ht="30.75" customHeight="1" x14ac:dyDescent="0.25">
      <c r="A107" s="1">
        <v>425170</v>
      </c>
      <c r="B107" s="1" t="str">
        <f t="shared" si="3"/>
        <v>4251705.1Sustitución: suministro e instalación tolas en fondo esp.=3/8" en plancha 4'x8'</v>
      </c>
      <c r="C107" s="79">
        <v>5.0999999999999996</v>
      </c>
      <c r="D107" s="58" t="s">
        <v>91</v>
      </c>
      <c r="E107" s="119">
        <v>11001.28</v>
      </c>
      <c r="F107" s="120" t="s">
        <v>47</v>
      </c>
      <c r="G107" s="34">
        <f>IFERROR(IF(E107&gt;0,VLOOKUP(B107,[54]ANALISIS!A:J,10,FALSE),""),0)</f>
        <v>94.56</v>
      </c>
      <c r="H107" s="119">
        <f>ROUND(G107*E107,2)</f>
        <v>1040281.04</v>
      </c>
      <c r="J107"/>
    </row>
    <row r="108" spans="1:10" ht="30" customHeight="1" x14ac:dyDescent="0.25">
      <c r="A108" s="1">
        <v>633805</v>
      </c>
      <c r="B108" s="1" t="str">
        <f t="shared" si="3"/>
        <v xml:space="preserve">6338055.2Cartabones refuerzo de fondo en (angular de 3" x 3" e=3/8 " L=20') rolado en frio </v>
      </c>
      <c r="C108" s="161">
        <v>5.2</v>
      </c>
      <c r="D108" s="58" t="s">
        <v>92</v>
      </c>
      <c r="E108" s="162">
        <v>5</v>
      </c>
      <c r="F108" s="60" t="s">
        <v>31</v>
      </c>
      <c r="G108" s="34">
        <f>IFERROR(IF(E108&gt;0,VLOOKUP(B108,[54]ANALISIS!A:J,10,FALSE),""),0)</f>
        <v>1738.7600000000002</v>
      </c>
      <c r="H108" s="87">
        <f>ROUND(G108*E108,2)</f>
        <v>8693.7999999999993</v>
      </c>
      <c r="J108"/>
    </row>
    <row r="109" spans="1:10" ht="30.75" customHeight="1" x14ac:dyDescent="0.25">
      <c r="A109" s="1">
        <v>531306</v>
      </c>
      <c r="B109" s="1" t="str">
        <f t="shared" si="3"/>
        <v>5313065.3Resane hormigón simple en bordillo exterior (39.00 x 0.30)m (11.70 m2)</v>
      </c>
      <c r="C109" s="89">
        <v>5.3</v>
      </c>
      <c r="D109" s="31" t="s">
        <v>93</v>
      </c>
      <c r="E109" s="162">
        <v>1</v>
      </c>
      <c r="F109" s="60" t="s">
        <v>31</v>
      </c>
      <c r="G109" s="34">
        <f>IFERROR(IF(E109&gt;0,VLOOKUP(B109,[54]ANALISIS!A:J,10,FALSE),""),0)</f>
        <v>2397.87</v>
      </c>
      <c r="H109" s="87">
        <f>ROUND(G109*E109,2)</f>
        <v>2397.87</v>
      </c>
      <c r="J109"/>
    </row>
    <row r="110" spans="1:10" x14ac:dyDescent="0.25">
      <c r="A110" s="1">
        <v>448180</v>
      </c>
      <c r="B110" s="1" t="str">
        <f t="shared" si="3"/>
        <v/>
      </c>
      <c r="C110" s="84"/>
      <c r="D110" s="92"/>
      <c r="E110" s="86"/>
      <c r="F110" s="93"/>
      <c r="G110" s="34" t="str">
        <f>IFERROR(IF(E110&gt;0,VLOOKUP(B110,[54]ANALISIS!A:J,10,FALSE),""),0)</f>
        <v/>
      </c>
      <c r="H110" s="87"/>
      <c r="J110"/>
    </row>
    <row r="111" spans="1:10" ht="31.5" customHeight="1" x14ac:dyDescent="0.25">
      <c r="A111" s="1">
        <v>347159</v>
      </c>
      <c r="B111" s="1" t="str">
        <f t="shared" si="3"/>
        <v/>
      </c>
      <c r="C111" s="94" t="s">
        <v>50</v>
      </c>
      <c r="D111" s="95" t="s">
        <v>94</v>
      </c>
      <c r="E111" s="96"/>
      <c r="F111" s="97"/>
      <c r="G111" s="34" t="str">
        <f>IFERROR(IF(E111&gt;0,VLOOKUP(B111,[54]ANALISIS!A:J,10,FALSE),""),0)</f>
        <v/>
      </c>
      <c r="H111" s="32"/>
      <c r="J111"/>
    </row>
    <row r="112" spans="1:10" x14ac:dyDescent="0.25">
      <c r="A112" s="1">
        <v>535396</v>
      </c>
      <c r="B112" s="1" t="str">
        <f t="shared" si="3"/>
        <v>5353966.1Desmonte tubería de ø6" acero</v>
      </c>
      <c r="C112" s="98">
        <v>6.1</v>
      </c>
      <c r="D112" s="99" t="s">
        <v>52</v>
      </c>
      <c r="E112" s="32">
        <v>10</v>
      </c>
      <c r="F112" s="46" t="s">
        <v>53</v>
      </c>
      <c r="G112" s="34">
        <f>IFERROR(IF(E112&gt;0,VLOOKUP(B112,[54]ANALISIS!A:J,10,FALSE),""),0)</f>
        <v>36.67</v>
      </c>
      <c r="H112" s="32">
        <f t="shared" ref="H112:H119" si="4">ROUND(G112*E112,2)</f>
        <v>366.7</v>
      </c>
      <c r="J112"/>
    </row>
    <row r="113" spans="1:10" x14ac:dyDescent="0.25">
      <c r="A113" s="1">
        <v>203378</v>
      </c>
      <c r="B113" s="1" t="str">
        <f t="shared" si="3"/>
        <v>2033786.2Suministro tubería acero sin costura ø6" sch-40</v>
      </c>
      <c r="C113" s="98">
        <v>6.2</v>
      </c>
      <c r="D113" s="99" t="s">
        <v>95</v>
      </c>
      <c r="E113" s="32">
        <v>10</v>
      </c>
      <c r="F113" s="46" t="s">
        <v>53</v>
      </c>
      <c r="G113" s="34">
        <f>IFERROR(IF(E113&gt;0,VLOOKUP(B113,[54]ANALISIS!A:J,10,FALSE),""),0)</f>
        <v>3260.79</v>
      </c>
      <c r="H113" s="32">
        <f t="shared" si="4"/>
        <v>32607.9</v>
      </c>
      <c r="J113"/>
    </row>
    <row r="114" spans="1:10" x14ac:dyDescent="0.25">
      <c r="A114" s="1">
        <v>997568</v>
      </c>
      <c r="B114" s="1" t="str">
        <f t="shared" si="3"/>
        <v>9975686.3Colocación tubería acero sin costura ø6" sch-40</v>
      </c>
      <c r="C114" s="98">
        <v>6.3</v>
      </c>
      <c r="D114" s="99" t="s">
        <v>96</v>
      </c>
      <c r="E114" s="32">
        <v>10</v>
      </c>
      <c r="F114" s="46" t="s">
        <v>53</v>
      </c>
      <c r="G114" s="34">
        <f>IFERROR(IF(E114&gt;0,VLOOKUP(B114,[54]ANALISIS!A:J,10,FALSE),""),0)</f>
        <v>26.01</v>
      </c>
      <c r="H114" s="32">
        <f t="shared" si="4"/>
        <v>260.10000000000002</v>
      </c>
      <c r="J114"/>
    </row>
    <row r="115" spans="1:10" ht="15" customHeight="1" x14ac:dyDescent="0.25">
      <c r="A115" s="1">
        <v>979699</v>
      </c>
      <c r="B115" s="1" t="str">
        <f t="shared" si="3"/>
        <v>9796996.4Suministro y colocación Codo ø6" x 90 acero sch-40</v>
      </c>
      <c r="C115" s="98">
        <v>6.4</v>
      </c>
      <c r="D115" s="31" t="s">
        <v>97</v>
      </c>
      <c r="E115" s="32">
        <v>2</v>
      </c>
      <c r="F115" s="60" t="s">
        <v>31</v>
      </c>
      <c r="G115" s="34">
        <f>IFERROR(IF(E115&gt;0,VLOOKUP(B115,[54]ANALISIS!A:J,10,FALSE),""),0)</f>
        <v>4664.6499999999996</v>
      </c>
      <c r="H115" s="32">
        <f t="shared" si="4"/>
        <v>9329.2999999999993</v>
      </c>
      <c r="J115"/>
    </row>
    <row r="116" spans="1:10" ht="24" customHeight="1" x14ac:dyDescent="0.25">
      <c r="A116" s="1">
        <v>649067</v>
      </c>
      <c r="B116" s="1" t="str">
        <f t="shared" si="3"/>
        <v>6490676.5Aplicación de tratamiento anticorrosivo para tuberías</v>
      </c>
      <c r="C116" s="98">
        <v>6.5</v>
      </c>
      <c r="D116" s="31" t="s">
        <v>57</v>
      </c>
      <c r="E116" s="32">
        <v>4.79</v>
      </c>
      <c r="F116" s="46" t="s">
        <v>28</v>
      </c>
      <c r="G116" s="34">
        <f>IFERROR(IF(E116&gt;0,VLOOKUP(B116,[54]ANALISIS!A:J,10,FALSE),""),0)</f>
        <v>39.739999999999995</v>
      </c>
      <c r="H116" s="32">
        <f t="shared" si="4"/>
        <v>190.35</v>
      </c>
      <c r="J116"/>
    </row>
    <row r="117" spans="1:10" ht="54" customHeight="1" x14ac:dyDescent="0.25">
      <c r="A117" s="1">
        <v>818353</v>
      </c>
      <c r="B117" s="1" t="str">
        <f t="shared" si="3"/>
        <v xml:space="preserve">8183537Construcción escalera interior y exterior del Depósito, en acero inoxidable,  en angulares 2" x 2"x1/4" y barra lisa ø3/4" @ 0.50 m, apoyo cada 1.40 m, (h=7.20 m) (incluye instalación) </v>
      </c>
      <c r="C117" s="163">
        <v>7</v>
      </c>
      <c r="D117" s="116" t="s">
        <v>98</v>
      </c>
      <c r="E117" s="114">
        <v>2</v>
      </c>
      <c r="F117" s="60" t="s">
        <v>31</v>
      </c>
      <c r="G117" s="34">
        <f>IFERROR(IF(E117&gt;0,VLOOKUP(B117,[54]ANALISIS!A:J,10,FALSE),""),0)</f>
        <v>184677.69</v>
      </c>
      <c r="H117" s="114">
        <f t="shared" si="4"/>
        <v>369355.38</v>
      </c>
      <c r="J117"/>
    </row>
    <row r="118" spans="1:10" ht="42" customHeight="1" x14ac:dyDescent="0.25">
      <c r="A118" s="1">
        <v>347309</v>
      </c>
      <c r="B118" s="1" t="str">
        <f t="shared" si="3"/>
        <v>3473098Tapa (0.70 x 0.70) m en tola 1/4" y angulares 1½" x1½" : (incluye suministro y  colocación)</v>
      </c>
      <c r="C118" s="164">
        <v>8</v>
      </c>
      <c r="D118" s="107" t="s">
        <v>99</v>
      </c>
      <c r="E118" s="114">
        <v>1</v>
      </c>
      <c r="F118" s="60" t="s">
        <v>31</v>
      </c>
      <c r="G118" s="34">
        <f>IFERROR(IF(E118&gt;0,VLOOKUP(B118,[54]ANALISIS!A:J,10,FALSE),""),0)</f>
        <v>2811.08</v>
      </c>
      <c r="H118" s="114">
        <f t="shared" si="4"/>
        <v>2811.08</v>
      </c>
      <c r="J118"/>
    </row>
    <row r="119" spans="1:10" ht="34.5" customHeight="1" x14ac:dyDescent="0.25">
      <c r="A119" s="1">
        <v>629054</v>
      </c>
      <c r="B119" s="1" t="str">
        <f t="shared" si="3"/>
        <v>6290549Construcción de acera en hormigón simple F'c=180 kg/cm², ancho=1.00 m</v>
      </c>
      <c r="C119" s="165">
        <v>9</v>
      </c>
      <c r="D119" s="116" t="s">
        <v>100</v>
      </c>
      <c r="E119" s="32">
        <v>25.92</v>
      </c>
      <c r="F119" s="46" t="s">
        <v>28</v>
      </c>
      <c r="G119" s="34">
        <f>IFERROR(IF(E119&gt;0,VLOOKUP(B119,[54]ANALISIS!A:J,10,FALSE),""),0)</f>
        <v>298.14999999999998</v>
      </c>
      <c r="H119" s="32">
        <f t="shared" si="4"/>
        <v>7728.05</v>
      </c>
      <c r="J119"/>
    </row>
    <row r="120" spans="1:10" x14ac:dyDescent="0.25">
      <c r="A120" s="1">
        <v>662560</v>
      </c>
      <c r="B120" s="1" t="str">
        <f t="shared" si="3"/>
        <v/>
      </c>
      <c r="C120" s="166"/>
      <c r="D120" s="167"/>
      <c r="E120" s="168"/>
      <c r="F120" s="169"/>
      <c r="G120" s="34" t="str">
        <f>IFERROR(IF(E120&gt;0,VLOOKUP(B120,[54]ANALISIS!A:J,10,FALSE),""),0)</f>
        <v/>
      </c>
      <c r="H120" s="168"/>
      <c r="J120"/>
    </row>
    <row r="121" spans="1:10" ht="30.75" customHeight="1" x14ac:dyDescent="0.25">
      <c r="A121" s="1">
        <v>353803</v>
      </c>
      <c r="B121" s="1" t="str">
        <f t="shared" si="3"/>
        <v/>
      </c>
      <c r="C121" s="52">
        <v>10</v>
      </c>
      <c r="D121" s="170" t="s">
        <v>101</v>
      </c>
      <c r="E121" s="119"/>
      <c r="F121" s="120"/>
      <c r="G121" s="110" t="str">
        <f>IFERROR(IF(E121&gt;0,VLOOKUP(B121,[54]ANALISIS!A:J,10,FALSE),""),0)</f>
        <v/>
      </c>
      <c r="H121" s="119"/>
      <c r="J121"/>
    </row>
    <row r="122" spans="1:10" ht="16.5" x14ac:dyDescent="0.25">
      <c r="A122" s="1">
        <v>815761</v>
      </c>
      <c r="B122" s="1" t="str">
        <f t="shared" si="3"/>
        <v xml:space="preserve">81576110.1Cilindro interior </v>
      </c>
      <c r="C122" s="57">
        <v>10.1</v>
      </c>
      <c r="D122" s="99" t="s">
        <v>62</v>
      </c>
      <c r="E122" s="32">
        <v>186.61</v>
      </c>
      <c r="F122" s="46" t="s">
        <v>28</v>
      </c>
      <c r="G122" s="34">
        <f>IFERROR(IF(E122&gt;0,VLOOKUP(B122,[54]ANALISIS!A:J,10,FALSE),""),0)</f>
        <v>413</v>
      </c>
      <c r="H122" s="119">
        <f t="shared" ref="H122:H127" si="5">ROUND(G122*E122,2)</f>
        <v>77069.929999999993</v>
      </c>
      <c r="J122"/>
    </row>
    <row r="123" spans="1:10" ht="16.5" x14ac:dyDescent="0.25">
      <c r="A123" s="1">
        <v>494288</v>
      </c>
      <c r="B123" s="1" t="str">
        <f t="shared" si="3"/>
        <v xml:space="preserve">49428810.2Cilindro exterior </v>
      </c>
      <c r="C123" s="57">
        <v>10.199999999999999</v>
      </c>
      <c r="D123" s="99" t="s">
        <v>63</v>
      </c>
      <c r="E123" s="32">
        <v>186.61</v>
      </c>
      <c r="F123" s="46" t="s">
        <v>28</v>
      </c>
      <c r="G123" s="34">
        <f>IFERROR(IF(E123&gt;0,VLOOKUP(B123,[54]ANALISIS!A:J,10,FALSE),""),0)</f>
        <v>413</v>
      </c>
      <c r="H123" s="119">
        <f t="shared" si="5"/>
        <v>77069.929999999993</v>
      </c>
      <c r="J123"/>
    </row>
    <row r="124" spans="1:10" ht="16.5" x14ac:dyDescent="0.25">
      <c r="A124" s="1">
        <v>385032</v>
      </c>
      <c r="B124" s="1" t="str">
        <f t="shared" si="3"/>
        <v>38503210.3Cúpula interior</v>
      </c>
      <c r="C124" s="98">
        <v>10.3</v>
      </c>
      <c r="D124" s="99" t="s">
        <v>64</v>
      </c>
      <c r="E124" s="124">
        <v>53.46</v>
      </c>
      <c r="F124" s="46" t="s">
        <v>28</v>
      </c>
      <c r="G124" s="34">
        <f>IFERROR(IF(E124&gt;0,VLOOKUP(B124,[54]ANALISIS!A:J,10,FALSE),""),0)</f>
        <v>413</v>
      </c>
      <c r="H124" s="119">
        <f t="shared" si="5"/>
        <v>22078.98</v>
      </c>
      <c r="J124"/>
    </row>
    <row r="125" spans="1:10" ht="16.5" x14ac:dyDescent="0.25">
      <c r="A125" s="1">
        <v>635244</v>
      </c>
      <c r="B125" s="1" t="str">
        <f t="shared" si="3"/>
        <v>63524410.4Cúpula exterior</v>
      </c>
      <c r="C125" s="125">
        <v>10.4</v>
      </c>
      <c r="D125" s="99" t="s">
        <v>65</v>
      </c>
      <c r="E125" s="124">
        <v>53.46</v>
      </c>
      <c r="F125" s="46" t="s">
        <v>28</v>
      </c>
      <c r="G125" s="34">
        <f>IFERROR(IF(E125&gt;0,VLOOKUP(B125,[54]ANALISIS!A:J,10,FALSE),""),0)</f>
        <v>413</v>
      </c>
      <c r="H125" s="119">
        <f t="shared" si="5"/>
        <v>22078.98</v>
      </c>
      <c r="J125"/>
    </row>
    <row r="126" spans="1:10" ht="16.5" x14ac:dyDescent="0.25">
      <c r="A126" s="1">
        <v>303878</v>
      </c>
      <c r="B126" s="1" t="str">
        <f t="shared" si="3"/>
        <v>30387810.5Fondo</v>
      </c>
      <c r="C126" s="125">
        <v>10.5</v>
      </c>
      <c r="D126" s="99" t="s">
        <v>66</v>
      </c>
      <c r="E126" s="124">
        <v>53.46</v>
      </c>
      <c r="F126" s="46" t="s">
        <v>28</v>
      </c>
      <c r="G126" s="34">
        <f>IFERROR(IF(E126&gt;0,VLOOKUP(B126,[54]ANALISIS!A:J,10,FALSE),""),0)</f>
        <v>413</v>
      </c>
      <c r="H126" s="119">
        <f t="shared" si="5"/>
        <v>22078.98</v>
      </c>
      <c r="J126"/>
    </row>
    <row r="127" spans="1:10" ht="16.5" x14ac:dyDescent="0.25">
      <c r="A127" s="1">
        <v>712215</v>
      </c>
      <c r="B127" s="1" t="str">
        <f t="shared" si="3"/>
        <v xml:space="preserve">71221510.6Tubería ø6" </v>
      </c>
      <c r="C127" s="125">
        <v>10.6</v>
      </c>
      <c r="D127" s="99" t="s">
        <v>67</v>
      </c>
      <c r="E127" s="119">
        <v>4.79</v>
      </c>
      <c r="F127" s="46" t="s">
        <v>28</v>
      </c>
      <c r="G127" s="34">
        <f>IFERROR(IF(E127&gt;0,VLOOKUP(B127,[54]ANALISIS!A:J,10,FALSE),""),0)</f>
        <v>3260.79</v>
      </c>
      <c r="H127" s="119">
        <f t="shared" si="5"/>
        <v>15619.18</v>
      </c>
      <c r="J127"/>
    </row>
    <row r="128" spans="1:10" x14ac:dyDescent="0.25">
      <c r="A128" s="1">
        <v>920805</v>
      </c>
      <c r="B128" s="1" t="str">
        <f t="shared" si="3"/>
        <v/>
      </c>
      <c r="C128" s="117"/>
      <c r="D128" s="118"/>
      <c r="E128" s="119"/>
      <c r="F128" s="120"/>
      <c r="G128" s="34" t="str">
        <f>IFERROR(IF(E128&gt;0,VLOOKUP(B128,[54]ANALISIS!A:J,10,FALSE),""),0)</f>
        <v/>
      </c>
      <c r="H128" s="119"/>
      <c r="J128"/>
    </row>
    <row r="129" spans="1:10" x14ac:dyDescent="0.25">
      <c r="A129" s="1">
        <v>243205</v>
      </c>
      <c r="B129" s="1" t="str">
        <f t="shared" si="3"/>
        <v/>
      </c>
      <c r="C129" s="171">
        <v>11</v>
      </c>
      <c r="D129" s="172" t="s">
        <v>68</v>
      </c>
      <c r="E129" s="32"/>
      <c r="F129" s="46"/>
      <c r="G129" s="34" t="str">
        <f>IFERROR(IF(E129&gt;0,VLOOKUP(B129,[54]ANALISIS!A:J,10,FALSE),""),0)</f>
        <v/>
      </c>
      <c r="H129" s="32"/>
      <c r="J129"/>
    </row>
    <row r="130" spans="1:10" ht="31.5" customHeight="1" x14ac:dyDescent="0.25">
      <c r="A130" s="1">
        <v>152501</v>
      </c>
      <c r="B130" s="1" t="str">
        <f t="shared" si="3"/>
        <v xml:space="preserve">15250111.1Tratamiento con recubrimiento epóxica Sika -guard 62 en paredes </v>
      </c>
      <c r="C130" s="129">
        <v>11.1</v>
      </c>
      <c r="D130" s="31" t="s">
        <v>69</v>
      </c>
      <c r="E130" s="32">
        <v>186.61</v>
      </c>
      <c r="F130" s="46" t="s">
        <v>28</v>
      </c>
      <c r="G130" s="34">
        <f>IFERROR(IF(E130&gt;0,VLOOKUP(B130,[54]ANALISIS!A:J,10,FALSE),""),0)</f>
        <v>454.71000000000004</v>
      </c>
      <c r="H130" s="32">
        <f>ROUND(G130*E130,2)</f>
        <v>84853.43</v>
      </c>
      <c r="J130"/>
    </row>
    <row r="131" spans="1:10" ht="33" customHeight="1" x14ac:dyDescent="0.25">
      <c r="A131" s="1">
        <v>821230</v>
      </c>
      <c r="B131" s="1" t="str">
        <f t="shared" si="3"/>
        <v xml:space="preserve">82123011.2Tratamiento con recubrimiento epóxica Sika -guard 62 en tola de fondo </v>
      </c>
      <c r="C131" s="129">
        <v>11.2</v>
      </c>
      <c r="D131" s="31" t="s">
        <v>70</v>
      </c>
      <c r="E131" s="32">
        <v>53.46</v>
      </c>
      <c r="F131" s="46" t="s">
        <v>28</v>
      </c>
      <c r="G131" s="34">
        <f>IFERROR(IF(E131&gt;0,VLOOKUP(B131,[54]ANALISIS!A:J,10,FALSE),""),0)</f>
        <v>454.71000000000004</v>
      </c>
      <c r="H131" s="32">
        <f>ROUND(G131*E131,2)</f>
        <v>24308.799999999999</v>
      </c>
      <c r="J131"/>
    </row>
    <row r="132" spans="1:10" ht="27.75" customHeight="1" x14ac:dyDescent="0.25">
      <c r="A132" s="1">
        <v>982980</v>
      </c>
      <c r="B132" s="1" t="str">
        <f t="shared" si="3"/>
        <v>98298011.3Tratamiento con recubrimiento expósito Sika -guard 62 en techo</v>
      </c>
      <c r="C132" s="98">
        <v>11.3</v>
      </c>
      <c r="D132" s="31" t="s">
        <v>71</v>
      </c>
      <c r="E132" s="32">
        <v>53.46</v>
      </c>
      <c r="F132" s="46" t="s">
        <v>28</v>
      </c>
      <c r="G132" s="34">
        <f>IFERROR(IF(E132&gt;0,VLOOKUP(B132,[54]ANALISIS!A:J,10,FALSE),""),0)</f>
        <v>454.71000000000004</v>
      </c>
      <c r="H132" s="32">
        <f>ROUND(G132*E132,2)</f>
        <v>24308.799999999999</v>
      </c>
      <c r="J132"/>
    </row>
    <row r="133" spans="1:10" x14ac:dyDescent="0.25">
      <c r="A133" s="1">
        <v>909437</v>
      </c>
      <c r="B133" s="1" t="str">
        <f t="shared" si="3"/>
        <v/>
      </c>
      <c r="C133" s="130"/>
      <c r="D133" s="131"/>
      <c r="E133" s="32"/>
      <c r="F133" s="46"/>
      <c r="G133" s="34" t="str">
        <f>IFERROR(IF(E133&gt;0,VLOOKUP(B133,[54]ANALISIS!A:J,10,FALSE),""),0)</f>
        <v/>
      </c>
      <c r="H133" s="32"/>
      <c r="J133"/>
    </row>
    <row r="134" spans="1:10" ht="33" customHeight="1" x14ac:dyDescent="0.25">
      <c r="A134" s="1">
        <v>521398</v>
      </c>
      <c r="B134" s="1" t="str">
        <f t="shared" si="3"/>
        <v/>
      </c>
      <c r="C134" s="171">
        <v>12</v>
      </c>
      <c r="D134" s="173" t="s">
        <v>72</v>
      </c>
      <c r="E134" s="32"/>
      <c r="F134" s="46"/>
      <c r="G134" s="34" t="str">
        <f>IFERROR(IF(E134&gt;0,VLOOKUP(B134,[54]ANALISIS!A:J,10,FALSE),""),0)</f>
        <v/>
      </c>
      <c r="H134" s="32"/>
      <c r="J134"/>
    </row>
    <row r="135" spans="1:10" ht="34.5" customHeight="1" x14ac:dyDescent="0.25">
      <c r="A135" s="1">
        <v>317014</v>
      </c>
      <c r="B135" s="1" t="str">
        <f t="shared" si="3"/>
        <v>31701412.1Pintura epóxica tipo Amerlock 400 en exterior (pared, techo y tubería Ø6")</v>
      </c>
      <c r="C135" s="129">
        <v>12.1</v>
      </c>
      <c r="D135" s="131" t="s">
        <v>73</v>
      </c>
      <c r="E135" s="32">
        <v>298.32</v>
      </c>
      <c r="F135" s="46" t="s">
        <v>28</v>
      </c>
      <c r="G135" s="34">
        <f>IFERROR(IF(E135&gt;0,VLOOKUP(B135,[54]ANALISIS!A:J,10,FALSE),""),0)</f>
        <v>361.6</v>
      </c>
      <c r="H135" s="32">
        <f>ROUND(G135*E135,2)</f>
        <v>107872.51</v>
      </c>
      <c r="J135"/>
    </row>
    <row r="136" spans="1:10" x14ac:dyDescent="0.25">
      <c r="A136" s="1">
        <v>908767</v>
      </c>
      <c r="B136" s="1" t="str">
        <f t="shared" si="3"/>
        <v/>
      </c>
      <c r="C136" s="129"/>
      <c r="D136" s="131"/>
      <c r="E136" s="133"/>
      <c r="F136" s="46"/>
      <c r="G136" s="34" t="str">
        <f>IFERROR(IF(E136&gt;0,VLOOKUP(B136,[54]ANALISIS!A:J,10,FALSE),""),0)</f>
        <v/>
      </c>
      <c r="H136" s="32"/>
      <c r="J136"/>
    </row>
    <row r="137" spans="1:10" x14ac:dyDescent="0.25">
      <c r="A137" s="1">
        <v>115194</v>
      </c>
      <c r="B137" s="1" t="str">
        <f t="shared" si="3"/>
        <v/>
      </c>
      <c r="C137" s="171">
        <v>13</v>
      </c>
      <c r="D137" s="174" t="s">
        <v>74</v>
      </c>
      <c r="E137" s="137"/>
      <c r="F137" s="138" t="s">
        <v>75</v>
      </c>
      <c r="G137" s="34" t="str">
        <f>IFERROR(IF(E137&gt;0,VLOOKUP(B137,[54]ANALISIS!A:J,10,FALSE),""),0)</f>
        <v/>
      </c>
      <c r="H137" s="175"/>
      <c r="J137"/>
    </row>
    <row r="138" spans="1:10" ht="21.75" customHeight="1" x14ac:dyDescent="0.25">
      <c r="A138" s="1">
        <v>819517</v>
      </c>
      <c r="B138" s="1" t="str">
        <f t="shared" si="3"/>
        <v xml:space="preserve">81951713.1Lámpara reflectora para iluminación interior de tanque. </v>
      </c>
      <c r="C138" s="129">
        <v>13.1</v>
      </c>
      <c r="D138" s="31" t="s">
        <v>76</v>
      </c>
      <c r="E138" s="137">
        <v>1</v>
      </c>
      <c r="F138" s="60" t="s">
        <v>31</v>
      </c>
      <c r="G138" s="34">
        <f>IFERROR(IF(E138&gt;0,VLOOKUP(B138,[54]ANALISIS!A:J,10,FALSE),""),0)</f>
        <v>4484</v>
      </c>
      <c r="H138" s="175">
        <f>ROUND(G138*E138,2)</f>
        <v>4484</v>
      </c>
      <c r="J138"/>
    </row>
    <row r="139" spans="1:10" x14ac:dyDescent="0.25">
      <c r="A139" s="1">
        <v>634140</v>
      </c>
      <c r="B139" s="1" t="str">
        <f t="shared" si="3"/>
        <v xml:space="preserve">63414013.2Ventilador </v>
      </c>
      <c r="C139" s="129">
        <v>13.2</v>
      </c>
      <c r="D139" s="31" t="s">
        <v>77</v>
      </c>
      <c r="E139" s="137">
        <v>1</v>
      </c>
      <c r="F139" s="60" t="s">
        <v>31</v>
      </c>
      <c r="G139" s="34">
        <f>IFERROR(IF(E139&gt;0,VLOOKUP(B139,[54]ANALISIS!A:J,10,FALSE),""),0)</f>
        <v>2419</v>
      </c>
      <c r="H139" s="175">
        <f>ROUND(G139*E139,2)</f>
        <v>2419</v>
      </c>
      <c r="J139"/>
    </row>
    <row r="140" spans="1:10" ht="18.75" customHeight="1" x14ac:dyDescent="0.25">
      <c r="A140" s="1">
        <v>519699</v>
      </c>
      <c r="B140" s="1" t="str">
        <f t="shared" si="3"/>
        <v>51969913.3Planta eléctrica (incluye combustible y transporte.)</v>
      </c>
      <c r="C140" s="129">
        <v>13.3</v>
      </c>
      <c r="D140" s="31" t="s">
        <v>78</v>
      </c>
      <c r="E140" s="137">
        <v>15</v>
      </c>
      <c r="F140" s="138" t="s">
        <v>79</v>
      </c>
      <c r="G140" s="34">
        <f>IFERROR(IF(E140&gt;0,VLOOKUP(B140,[54]ANALISIS!A:J,10,FALSE),""),0)</f>
        <v>25800</v>
      </c>
      <c r="H140" s="175">
        <f>ROUND(G140*E140,2)</f>
        <v>387000</v>
      </c>
      <c r="J140"/>
    </row>
    <row r="141" spans="1:10" ht="15" customHeight="1" x14ac:dyDescent="0.25">
      <c r="A141" s="1">
        <v>546235</v>
      </c>
      <c r="B141" s="1" t="str">
        <f t="shared" si="3"/>
        <v>54623513.4Alquiler de andamio (cubicar según factura)</v>
      </c>
      <c r="C141" s="57">
        <v>13.4</v>
      </c>
      <c r="D141" s="31" t="s">
        <v>80</v>
      </c>
      <c r="E141" s="59">
        <v>1</v>
      </c>
      <c r="F141" s="60" t="s">
        <v>31</v>
      </c>
      <c r="G141" s="34">
        <f>IFERROR(IF(E141&gt;0,VLOOKUP(B141,[54]ANALISIS!A:J,10,FALSE),""),0)</f>
        <v>1184.1199999999999</v>
      </c>
      <c r="H141" s="38">
        <f>ROUND(G141*E141,2)</f>
        <v>1184.1199999999999</v>
      </c>
      <c r="J141"/>
    </row>
    <row r="142" spans="1:10" ht="21" customHeight="1" x14ac:dyDescent="0.25">
      <c r="A142" s="1">
        <v>195427</v>
      </c>
      <c r="B142" s="1" t="str">
        <f t="shared" si="3"/>
        <v>19542713.5Logo y letrero de INAPA en depósito</v>
      </c>
      <c r="C142" s="130">
        <v>13.5</v>
      </c>
      <c r="D142" s="31" t="s">
        <v>81</v>
      </c>
      <c r="E142" s="59">
        <v>1</v>
      </c>
      <c r="F142" s="60" t="s">
        <v>31</v>
      </c>
      <c r="G142" s="34">
        <f>IFERROR(IF(E142&gt;0,VLOOKUP(B142,[54]ANALISIS!A:J,10,FALSE),""),0)</f>
        <v>19081.98</v>
      </c>
      <c r="H142" s="38">
        <f>ROUND(G142*E142,2)</f>
        <v>19081.98</v>
      </c>
      <c r="J142"/>
    </row>
    <row r="143" spans="1:10" x14ac:dyDescent="0.25">
      <c r="A143" s="1">
        <v>379910</v>
      </c>
      <c r="B143" s="1" t="str">
        <f t="shared" si="3"/>
        <v/>
      </c>
      <c r="C143" s="130"/>
      <c r="D143" s="31"/>
      <c r="E143" s="176"/>
      <c r="F143" s="177"/>
      <c r="G143" s="178" t="str">
        <f>IFERROR(IF(E143&gt;0,VLOOKUP(B143,[54]ANALISIS!A:J,10,FALSE),""),0)</f>
        <v/>
      </c>
      <c r="H143" s="179"/>
      <c r="J143"/>
    </row>
    <row r="144" spans="1:10" x14ac:dyDescent="0.25">
      <c r="A144" s="1">
        <v>731206</v>
      </c>
      <c r="B144" s="1" t="str">
        <f t="shared" ref="B144:B207" si="6">IF(E144&gt;0,A144&amp;C144&amp;D144,"")</f>
        <v/>
      </c>
      <c r="C144" s="139"/>
      <c r="D144" s="140" t="s">
        <v>102</v>
      </c>
      <c r="E144" s="180"/>
      <c r="F144" s="181"/>
      <c r="G144" s="181" t="str">
        <f>IFERROR(IF(E144&gt;0,VLOOKUP(B144,[54]ANALISIS!A:J,10,FALSE),""),0)</f>
        <v/>
      </c>
      <c r="H144" s="182">
        <f>SUM(H83:H142)</f>
        <v>2545055.16</v>
      </c>
      <c r="J144"/>
    </row>
    <row r="145" spans="1:10" x14ac:dyDescent="0.25">
      <c r="A145" s="1">
        <v>423117</v>
      </c>
      <c r="B145" s="1" t="str">
        <f t="shared" si="6"/>
        <v/>
      </c>
      <c r="C145" s="183"/>
      <c r="D145" s="144"/>
      <c r="E145" s="184"/>
      <c r="F145" s="22"/>
      <c r="G145" s="22" t="str">
        <f>IFERROR(IF(E145&gt;0,VLOOKUP(B145,[54]ANALISIS!A:J,10,FALSE),""),0)</f>
        <v/>
      </c>
      <c r="H145" s="185"/>
      <c r="J145"/>
    </row>
    <row r="146" spans="1:10" x14ac:dyDescent="0.25">
      <c r="A146" s="1">
        <v>345668</v>
      </c>
      <c r="B146" s="1" t="str">
        <f t="shared" si="6"/>
        <v/>
      </c>
      <c r="C146" s="186"/>
      <c r="D146" s="187" t="s">
        <v>103</v>
      </c>
      <c r="E146" s="188"/>
      <c r="F146" s="189"/>
      <c r="G146" s="189" t="str">
        <f>IFERROR(IF(E146&gt;0,VLOOKUP(B146,[54]ANALISIS!A:J,10,FALSE),""),0)</f>
        <v/>
      </c>
      <c r="H146" s="190">
        <f>H78+H144</f>
        <v>5090678.870000001</v>
      </c>
      <c r="J146"/>
    </row>
    <row r="147" spans="1:10" x14ac:dyDescent="0.25">
      <c r="A147" s="1">
        <v>280758</v>
      </c>
      <c r="B147" s="1" t="str">
        <f t="shared" si="6"/>
        <v/>
      </c>
      <c r="C147" s="25"/>
      <c r="D147" s="20"/>
      <c r="E147" s="21"/>
      <c r="F147" s="22"/>
      <c r="G147" s="178" t="str">
        <f>IFERROR(IF(E147&gt;0,VLOOKUP(B147,[54]ANALISIS!A:J,10,FALSE),""),0)</f>
        <v/>
      </c>
      <c r="H147" s="24"/>
      <c r="J147"/>
    </row>
    <row r="148" spans="1:10" ht="19.5" customHeight="1" x14ac:dyDescent="0.25">
      <c r="A148" s="1">
        <v>667316</v>
      </c>
      <c r="B148" s="1" t="str">
        <f t="shared" si="6"/>
        <v/>
      </c>
      <c r="C148" s="17" t="s">
        <v>104</v>
      </c>
      <c r="D148" s="191" t="s">
        <v>105</v>
      </c>
      <c r="E148" s="23"/>
      <c r="F148" s="22"/>
      <c r="G148" s="178" t="str">
        <f>IFERROR(IF(E148&gt;0,VLOOKUP(B148,[54]ANALISIS!A:J,10,FALSE),""),0)</f>
        <v/>
      </c>
      <c r="H148" s="24"/>
      <c r="J148"/>
    </row>
    <row r="149" spans="1:10" x14ac:dyDescent="0.25">
      <c r="A149" s="1">
        <v>609405</v>
      </c>
      <c r="B149" s="1" t="str">
        <f t="shared" si="6"/>
        <v/>
      </c>
      <c r="C149" s="17"/>
      <c r="D149" s="191"/>
      <c r="E149" s="23"/>
      <c r="F149" s="22"/>
      <c r="G149" s="178" t="str">
        <f>IFERROR(IF(E149&gt;0,VLOOKUP(B149,[54]ANALISIS!A:J,10,FALSE),""),0)</f>
        <v/>
      </c>
      <c r="H149" s="24"/>
      <c r="J149"/>
    </row>
    <row r="150" spans="1:10" ht="27" customHeight="1" x14ac:dyDescent="0.25">
      <c r="A150" s="1">
        <v>855178</v>
      </c>
      <c r="B150" s="1" t="str">
        <f t="shared" si="6"/>
        <v/>
      </c>
      <c r="C150" s="19" t="s">
        <v>11</v>
      </c>
      <c r="D150" s="20" t="s">
        <v>106</v>
      </c>
      <c r="E150" s="21"/>
      <c r="F150" s="22"/>
      <c r="G150" s="178" t="str">
        <f>IFERROR(IF(E150&gt;0,VLOOKUP(B150,[54]ANALISIS!A:J,10,FALSE),""),0)</f>
        <v/>
      </c>
      <c r="H150" s="24"/>
      <c r="J150"/>
    </row>
    <row r="151" spans="1:10" x14ac:dyDescent="0.25">
      <c r="A151" s="1">
        <v>510662</v>
      </c>
      <c r="B151" s="1" t="str">
        <f t="shared" si="6"/>
        <v/>
      </c>
      <c r="C151" s="25"/>
      <c r="D151" s="20"/>
      <c r="E151" s="21"/>
      <c r="F151" s="22"/>
      <c r="G151" s="178" t="str">
        <f>IFERROR(IF(E151&gt;0,VLOOKUP(B151,[54]ANALISIS!A:J,10,FALSE),""),0)</f>
        <v/>
      </c>
      <c r="H151" s="24"/>
      <c r="J151"/>
    </row>
    <row r="152" spans="1:10" ht="12" customHeight="1" x14ac:dyDescent="0.25">
      <c r="A152" s="1">
        <v>302499</v>
      </c>
      <c r="B152" s="1" t="str">
        <f t="shared" si="6"/>
        <v/>
      </c>
      <c r="C152" s="26">
        <v>1</v>
      </c>
      <c r="D152" s="27" t="s">
        <v>13</v>
      </c>
      <c r="E152" s="28"/>
      <c r="F152" s="29"/>
      <c r="G152" s="178" t="str">
        <f>IFERROR(IF(E152&gt;0,VLOOKUP(B152,[54]ANALISIS!A:J,10,FALSE),""),0)</f>
        <v/>
      </c>
      <c r="H152" s="28"/>
      <c r="J152"/>
    </row>
    <row r="153" spans="1:10" ht="16.5" customHeight="1" x14ac:dyDescent="0.25">
      <c r="A153" s="1">
        <v>869567</v>
      </c>
      <c r="B153" s="1" t="str">
        <f t="shared" si="6"/>
        <v>8695671.1Limpieza del área exterior</v>
      </c>
      <c r="C153" s="30" t="s">
        <v>14</v>
      </c>
      <c r="D153" s="31" t="s">
        <v>15</v>
      </c>
      <c r="E153" s="28">
        <v>650</v>
      </c>
      <c r="F153" s="192" t="s">
        <v>28</v>
      </c>
      <c r="G153" s="178">
        <f>IFERROR(IF(E153&gt;0,VLOOKUP(B153,[54]ANALISIS!A:J,10,FALSE),""),0)</f>
        <v>51.59</v>
      </c>
      <c r="H153" s="193">
        <f>ROUND(E153*G153,2)</f>
        <v>33533.5</v>
      </c>
      <c r="J153"/>
    </row>
    <row r="154" spans="1:10" ht="15" customHeight="1" x14ac:dyDescent="0.25">
      <c r="A154" s="1">
        <v>633182</v>
      </c>
      <c r="B154" s="1" t="str">
        <f t="shared" si="6"/>
        <v>6331821.2Nivelación con equipo</v>
      </c>
      <c r="C154" s="30" t="s">
        <v>17</v>
      </c>
      <c r="D154" s="31" t="s">
        <v>18</v>
      </c>
      <c r="E154" s="28">
        <v>650</v>
      </c>
      <c r="F154" s="192" t="s">
        <v>28</v>
      </c>
      <c r="G154" s="178">
        <f>IFERROR(IF(E154&gt;0,VLOOKUP(B154,[54]ANALISIS!A:J,10,FALSE),""),0)</f>
        <v>82.34</v>
      </c>
      <c r="H154" s="193">
        <f>ROUND(E154*G154,2)</f>
        <v>53521</v>
      </c>
      <c r="J154"/>
    </row>
    <row r="155" spans="1:10" ht="26.25" customHeight="1" x14ac:dyDescent="0.25">
      <c r="A155" s="1">
        <v>387076</v>
      </c>
      <c r="B155" s="1" t="str">
        <f t="shared" si="6"/>
        <v>3870761.3Suministro material de mina (caliche) de base e=0.30m+25% esponjamiento, D= km, (53.46x0.60)</v>
      </c>
      <c r="C155" s="30" t="s">
        <v>19</v>
      </c>
      <c r="D155" s="31" t="s">
        <v>20</v>
      </c>
      <c r="E155" s="194">
        <v>156</v>
      </c>
      <c r="F155" s="22" t="s">
        <v>21</v>
      </c>
      <c r="G155" s="178">
        <f>IFERROR(IF(E155&gt;0,VLOOKUP(B155,[54]ANALISIS!A:J,10,FALSE),""),0)</f>
        <v>479.95000000000005</v>
      </c>
      <c r="H155" s="179">
        <f>ROUND(G155*E155,2)</f>
        <v>74872.2</v>
      </c>
      <c r="J155"/>
    </row>
    <row r="156" spans="1:10" ht="28.5" customHeight="1" x14ac:dyDescent="0.25">
      <c r="A156" s="1">
        <v>157758</v>
      </c>
      <c r="B156" s="1" t="str">
        <f t="shared" si="6"/>
        <v>1577581.4Compactación con compactador mecánico en capas de 0.20m compactado al 95%</v>
      </c>
      <c r="C156" s="30" t="s">
        <v>22</v>
      </c>
      <c r="D156" s="31" t="s">
        <v>23</v>
      </c>
      <c r="E156" s="195">
        <v>148.19999999999999</v>
      </c>
      <c r="F156" s="22" t="s">
        <v>21</v>
      </c>
      <c r="G156" s="178">
        <f>IFERROR(IF(E156&gt;0,VLOOKUP(B156,[54]ANALISIS!A:J,10,FALSE),""),0)</f>
        <v>197.74</v>
      </c>
      <c r="H156" s="179">
        <f>ROUND((+E156*G156),2)</f>
        <v>29305.07</v>
      </c>
      <c r="J156"/>
    </row>
    <row r="157" spans="1:10" ht="30" customHeight="1" x14ac:dyDescent="0.25">
      <c r="A157" s="1">
        <v>349458</v>
      </c>
      <c r="B157" s="1" t="str">
        <f t="shared" si="6"/>
        <v xml:space="preserve">3494581.5Bote de material sobrante (incluye carguío y esparcimiento en botadero) (D= 5.00 km) </v>
      </c>
      <c r="C157" s="30" t="s">
        <v>24</v>
      </c>
      <c r="D157" s="31" t="s">
        <v>25</v>
      </c>
      <c r="E157" s="196">
        <v>156</v>
      </c>
      <c r="F157" s="22" t="s">
        <v>21</v>
      </c>
      <c r="G157" s="178">
        <f>IFERROR(IF(E157&gt;0,VLOOKUP(B157,[54]ANALISIS!A:J,10,FALSE),""),0)</f>
        <v>95.41</v>
      </c>
      <c r="H157" s="197">
        <f>ROUND((+E157*G157),2)</f>
        <v>14883.96</v>
      </c>
      <c r="J157"/>
    </row>
    <row r="158" spans="1:10" ht="15.75" customHeight="1" x14ac:dyDescent="0.25">
      <c r="A158" s="1">
        <v>262224</v>
      </c>
      <c r="B158" s="1" t="str">
        <f t="shared" si="6"/>
        <v xml:space="preserve">2622241.6Embellecimiento con gravilla </v>
      </c>
      <c r="C158" s="30" t="s">
        <v>26</v>
      </c>
      <c r="D158" s="31" t="s">
        <v>27</v>
      </c>
      <c r="E158" s="28">
        <v>650</v>
      </c>
      <c r="F158" s="192" t="s">
        <v>28</v>
      </c>
      <c r="G158" s="178">
        <f>IFERROR(IF(E158&gt;0,VLOOKUP(B158,[54]ANALISIS!A:J,10,FALSE),""),0)</f>
        <v>0.6930153846153847</v>
      </c>
      <c r="H158" s="197">
        <f>ROUND((+E158*G158),2)</f>
        <v>450.46</v>
      </c>
      <c r="J158"/>
    </row>
    <row r="159" spans="1:10" x14ac:dyDescent="0.25">
      <c r="A159" s="1">
        <v>490886</v>
      </c>
      <c r="B159" s="1" t="str">
        <f t="shared" si="6"/>
        <v/>
      </c>
      <c r="C159" s="47"/>
      <c r="D159" s="48"/>
      <c r="E159" s="198"/>
      <c r="F159" s="22"/>
      <c r="G159" s="178" t="str">
        <f>IFERROR(IF(E159&gt;0,VLOOKUP(B159,[54]ANALISIS!A:J,10,FALSE),""),0)</f>
        <v/>
      </c>
      <c r="H159" s="24"/>
      <c r="J159"/>
    </row>
    <row r="160" spans="1:10" ht="15" customHeight="1" x14ac:dyDescent="0.25">
      <c r="A160" s="1">
        <v>834902</v>
      </c>
      <c r="B160" s="1" t="str">
        <f t="shared" si="6"/>
        <v/>
      </c>
      <c r="C160" s="52">
        <v>2</v>
      </c>
      <c r="D160" s="53" t="s">
        <v>29</v>
      </c>
      <c r="E160" s="199"/>
      <c r="F160" s="200"/>
      <c r="G160" s="178" t="str">
        <f>IFERROR(IF(E160&gt;0,VLOOKUP(B160,[54]ANALISIS!A:J,10,FALSE),""),0)</f>
        <v/>
      </c>
      <c r="H160" s="179"/>
      <c r="J160"/>
    </row>
    <row r="161" spans="1:10" ht="27" customHeight="1" x14ac:dyDescent="0.25">
      <c r="A161" s="1">
        <v>772807</v>
      </c>
      <c r="B161" s="1" t="str">
        <f t="shared" si="6"/>
        <v>7728072.1Apertura y cierre de hueco de (2.00x1.80)m acceso a interior deposito (1 abertura)</v>
      </c>
      <c r="C161" s="159">
        <v>2.1</v>
      </c>
      <c r="D161" s="58" t="s">
        <v>85</v>
      </c>
      <c r="E161" s="176">
        <v>1</v>
      </c>
      <c r="F161" s="177" t="s">
        <v>31</v>
      </c>
      <c r="G161" s="178">
        <f>IFERROR(IF(E161&gt;0,VLOOKUP(B161,[54]ANALISIS!A:J,10,FALSE),""),0)</f>
        <v>15350</v>
      </c>
      <c r="H161" s="179">
        <f>ROUND(G161*E161,2)</f>
        <v>15350</v>
      </c>
      <c r="J161"/>
    </row>
    <row r="162" spans="1:10" ht="15" customHeight="1" x14ac:dyDescent="0.25">
      <c r="A162" s="1">
        <v>418612</v>
      </c>
      <c r="B162" s="1" t="str">
        <f t="shared" si="6"/>
        <v>4186122.2Desmonte y retiro de fondo (a=53.46 m²)</v>
      </c>
      <c r="C162" s="57">
        <v>2.2000000000000002</v>
      </c>
      <c r="D162" s="31" t="s">
        <v>32</v>
      </c>
      <c r="E162" s="176">
        <v>575.23</v>
      </c>
      <c r="F162" s="201" t="s">
        <v>33</v>
      </c>
      <c r="G162" s="178">
        <f>IFERROR(IF(E162&gt;0,VLOOKUP(B162,[54]ANALISIS!A:J,10,FALSE),""),0)</f>
        <v>40.33</v>
      </c>
      <c r="H162" s="179">
        <f>ROUND(G162*E162,2)</f>
        <v>23199.03</v>
      </c>
      <c r="J162"/>
    </row>
    <row r="163" spans="1:10" x14ac:dyDescent="0.25">
      <c r="A163" s="1">
        <v>799891</v>
      </c>
      <c r="B163" s="1" t="str">
        <f t="shared" si="6"/>
        <v>7998912.3Bote de material con camión (incluye carguío y esparcimiento en botadero) D =5.00 km</v>
      </c>
      <c r="C163" s="202">
        <v>2.2999999999999998</v>
      </c>
      <c r="D163" s="203" t="s">
        <v>35</v>
      </c>
      <c r="E163" s="204">
        <v>3</v>
      </c>
      <c r="F163" s="205" t="s">
        <v>36</v>
      </c>
      <c r="G163" s="206">
        <f>IFERROR(IF(E163&gt;0,VLOOKUP(B163,[54]ANALISIS!A:J,10,FALSE),""),0)</f>
        <v>733.9</v>
      </c>
      <c r="H163" s="207">
        <f>ROUND(G163*E163,2)</f>
        <v>2201.6999999999998</v>
      </c>
      <c r="J163"/>
    </row>
    <row r="164" spans="1:10" x14ac:dyDescent="0.25">
      <c r="A164" s="1">
        <v>304192</v>
      </c>
      <c r="B164" s="1" t="str">
        <f t="shared" si="6"/>
        <v/>
      </c>
      <c r="C164" s="62"/>
      <c r="D164" s="63"/>
      <c r="E164" s="208"/>
      <c r="F164" s="209"/>
      <c r="G164" s="178" t="str">
        <f>IFERROR(IF(E164&gt;0,VLOOKUP(B164,[54]ANALISIS!A:J,10,FALSE),""),0)</f>
        <v/>
      </c>
      <c r="H164" s="210"/>
      <c r="J164"/>
    </row>
    <row r="165" spans="1:10" ht="33" customHeight="1" x14ac:dyDescent="0.25">
      <c r="A165" s="1">
        <v>328290</v>
      </c>
      <c r="B165" s="1" t="str">
        <f t="shared" si="6"/>
        <v/>
      </c>
      <c r="C165" s="26">
        <v>3</v>
      </c>
      <c r="D165" s="68" t="s">
        <v>37</v>
      </c>
      <c r="E165" s="208"/>
      <c r="F165" s="209"/>
      <c r="G165" s="178" t="str">
        <f>IFERROR(IF(E165&gt;0,VLOOKUP(B165,[54]ANALISIS!A:J,10,FALSE),""),0)</f>
        <v/>
      </c>
      <c r="H165" s="210"/>
      <c r="J165"/>
    </row>
    <row r="166" spans="1:10" ht="31.5" customHeight="1" x14ac:dyDescent="0.25">
      <c r="A166" s="1">
        <v>780126</v>
      </c>
      <c r="B166" s="1" t="str">
        <f t="shared" si="6"/>
        <v>7801263.1Extracción de material de base compacto a mano (53.46x0.60) m</v>
      </c>
      <c r="C166" s="57">
        <v>3.1</v>
      </c>
      <c r="D166" s="31" t="s">
        <v>86</v>
      </c>
      <c r="E166" s="176">
        <v>32.08</v>
      </c>
      <c r="F166" s="22" t="s">
        <v>21</v>
      </c>
      <c r="G166" s="178">
        <f>IFERROR(IF(E166&gt;0,VLOOKUP(B166,[54]ANALISIS!A:J,10,FALSE),""),0)</f>
        <v>156.39000000000001</v>
      </c>
      <c r="H166" s="179">
        <f>ROUND(G166*E166,2)</f>
        <v>5016.99</v>
      </c>
      <c r="J166"/>
    </row>
    <row r="167" spans="1:10" ht="27" customHeight="1" x14ac:dyDescent="0.25">
      <c r="A167" s="1">
        <v>816234</v>
      </c>
      <c r="B167" s="1" t="str">
        <f t="shared" si="6"/>
        <v xml:space="preserve">8162343.2Bote de material (incluye carguío y esparcimiento en botadero) (D= 5 km) </v>
      </c>
      <c r="C167" s="69">
        <v>3.2</v>
      </c>
      <c r="D167" s="31" t="s">
        <v>39</v>
      </c>
      <c r="E167" s="211">
        <v>3</v>
      </c>
      <c r="F167" s="201" t="s">
        <v>36</v>
      </c>
      <c r="G167" s="178">
        <f>IFERROR(IF(E167&gt;0,VLOOKUP(B167,[54]ANALISIS!A:J,10,FALSE),""),0)</f>
        <v>9818</v>
      </c>
      <c r="H167" s="212">
        <f>ROUND((+E167*G167),2)</f>
        <v>29454</v>
      </c>
      <c r="J167"/>
    </row>
    <row r="168" spans="1:10" x14ac:dyDescent="0.25">
      <c r="A168" s="1">
        <v>386463</v>
      </c>
      <c r="B168" s="1" t="str">
        <f t="shared" si="6"/>
        <v/>
      </c>
      <c r="C168" s="69"/>
      <c r="D168" s="31"/>
      <c r="E168" s="211"/>
      <c r="F168" s="177"/>
      <c r="G168" s="178" t="str">
        <f>IFERROR(IF(E168&gt;0,VLOOKUP(B168,[54]ANALISIS!A:J,10,FALSE),""),0)</f>
        <v/>
      </c>
      <c r="H168" s="212"/>
      <c r="J168"/>
    </row>
    <row r="169" spans="1:10" ht="13.5" customHeight="1" x14ac:dyDescent="0.25">
      <c r="A169" s="1">
        <v>757819</v>
      </c>
      <c r="B169" s="1" t="str">
        <f t="shared" si="6"/>
        <v/>
      </c>
      <c r="C169" s="52">
        <v>4</v>
      </c>
      <c r="D169" s="53" t="s">
        <v>40</v>
      </c>
      <c r="E169" s="176"/>
      <c r="F169" s="201"/>
      <c r="G169" s="178" t="str">
        <f>IFERROR(IF(E169&gt;0,VLOOKUP(B169,[54]ANALISIS!A:J,10,FALSE),""),0)</f>
        <v/>
      </c>
      <c r="H169" s="179"/>
      <c r="J169"/>
    </row>
    <row r="170" spans="1:10" ht="24.75" customHeight="1" x14ac:dyDescent="0.25">
      <c r="A170" s="1">
        <v>511192</v>
      </c>
      <c r="B170" s="1" t="str">
        <f t="shared" si="6"/>
        <v>5111924.1Suministro y colocación arena lavada e=0.15M+20% esponjamiento (53.46X0.15)</v>
      </c>
      <c r="C170" s="57">
        <v>4.0999999999999996</v>
      </c>
      <c r="D170" s="31" t="s">
        <v>87</v>
      </c>
      <c r="E170" s="129">
        <v>8.02</v>
      </c>
      <c r="F170" s="22" t="s">
        <v>21</v>
      </c>
      <c r="G170" s="178">
        <f>IFERROR(IF(E170&gt;0,VLOOKUP(B170,[54]ANALISIS!A:J,10,FALSE),""),0)</f>
        <v>474.48</v>
      </c>
      <c r="H170" s="179">
        <f>ROUND(G170*E170,2)</f>
        <v>3805.33</v>
      </c>
      <c r="J170"/>
    </row>
    <row r="171" spans="1:10" ht="28.5" customHeight="1" x14ac:dyDescent="0.25">
      <c r="A171" s="1">
        <v>448319</v>
      </c>
      <c r="B171" s="1" t="str">
        <f t="shared" si="6"/>
        <v>4483194.2Suministro material de base (caliche) e=0.40M + 20% esponjamiento (53.46X0.20)</v>
      </c>
      <c r="C171" s="57">
        <v>4.2</v>
      </c>
      <c r="D171" s="31" t="s">
        <v>88</v>
      </c>
      <c r="E171" s="129">
        <v>25.66</v>
      </c>
      <c r="F171" s="22" t="s">
        <v>21</v>
      </c>
      <c r="G171" s="178">
        <f>IFERROR(IF(E171&gt;0,VLOOKUP(B171,[54]ANALISIS!A:J,10,FALSE),""),0)</f>
        <v>1047.08</v>
      </c>
      <c r="H171" s="179">
        <f>ROUND(G171*E171,2)</f>
        <v>26868.07</v>
      </c>
      <c r="J171"/>
    </row>
    <row r="172" spans="1:10" ht="28.5" customHeight="1" x14ac:dyDescent="0.25">
      <c r="A172" s="1">
        <v>559287</v>
      </c>
      <c r="B172" s="1" t="str">
        <f t="shared" si="6"/>
        <v xml:space="preserve">559287Suministro y colocación de hormigón F'c=210kg/cm²  o asfáltico. Incluye RC2,  e=2"=0.05M </v>
      </c>
      <c r="C172" s="62"/>
      <c r="D172" s="63" t="s">
        <v>107</v>
      </c>
      <c r="E172" s="129">
        <v>3.21</v>
      </c>
      <c r="F172" s="22" t="s">
        <v>21</v>
      </c>
      <c r="G172" s="178">
        <f>IFERROR(IF(E172&gt;0,VLOOKUP(B172,[54]ANALISIS!A:J,10,FALSE),""),0)</f>
        <v>2157.6999999999998</v>
      </c>
      <c r="H172" s="179">
        <f>ROUND(G172*E172,2)</f>
        <v>6926.22</v>
      </c>
      <c r="J172"/>
    </row>
    <row r="173" spans="1:10" ht="27" customHeight="1" x14ac:dyDescent="0.25">
      <c r="A173" s="1">
        <v>413756</v>
      </c>
      <c r="B173" s="1" t="str">
        <f t="shared" si="6"/>
        <v>4137564.3Compactación al 95% del Proctor modificado con compactador mecánico en capas de 0.20m</v>
      </c>
      <c r="C173" s="69">
        <v>4.3</v>
      </c>
      <c r="D173" s="31" t="s">
        <v>44</v>
      </c>
      <c r="E173" s="213">
        <v>35.03</v>
      </c>
      <c r="F173" s="22" t="s">
        <v>21</v>
      </c>
      <c r="G173" s="178">
        <f>IFERROR(IF(E173&gt;0,VLOOKUP(B173,[54]ANALISIS!A:J,10,FALSE),""),0)</f>
        <v>74.319999999999993</v>
      </c>
      <c r="H173" s="214">
        <f>ROUND((+E173*G173),2)</f>
        <v>2603.4299999999998</v>
      </c>
      <c r="J173"/>
    </row>
    <row r="174" spans="1:10" x14ac:dyDescent="0.25">
      <c r="A174" s="1">
        <v>965529</v>
      </c>
      <c r="B174" s="1" t="str">
        <f t="shared" si="6"/>
        <v/>
      </c>
      <c r="C174" s="69"/>
      <c r="D174" s="31"/>
      <c r="E174" s="213"/>
      <c r="F174" s="177"/>
      <c r="G174" s="178" t="str">
        <f>IFERROR(IF(E174&gt;0,VLOOKUP(B174,[54]ANALISIS!A:J,10,FALSE),""),0)</f>
        <v/>
      </c>
      <c r="H174" s="214"/>
      <c r="J174"/>
    </row>
    <row r="175" spans="1:10" ht="27.75" customHeight="1" x14ac:dyDescent="0.25">
      <c r="A175" s="1">
        <v>862010</v>
      </c>
      <c r="B175" s="1" t="str">
        <f t="shared" si="6"/>
        <v/>
      </c>
      <c r="C175" s="26">
        <v>5</v>
      </c>
      <c r="D175" s="68" t="s">
        <v>90</v>
      </c>
      <c r="E175" s="208"/>
      <c r="F175" s="209"/>
      <c r="G175" s="178" t="str">
        <f>IFERROR(IF(E175&gt;0,VLOOKUP(B175,[54]ANALISIS!A:J,10,FALSE),""),0)</f>
        <v/>
      </c>
      <c r="H175" s="210"/>
      <c r="J175"/>
    </row>
    <row r="176" spans="1:10" ht="29.25" customHeight="1" x14ac:dyDescent="0.25">
      <c r="A176" s="1">
        <v>839521</v>
      </c>
      <c r="B176" s="1" t="str">
        <f t="shared" si="6"/>
        <v>8395215.1Sustitución: suministro e instalación tolas en fondo esp.=3/8" en plancha 4'x8'</v>
      </c>
      <c r="C176" s="79">
        <v>5.0999999999999996</v>
      </c>
      <c r="D176" s="58" t="s">
        <v>91</v>
      </c>
      <c r="E176" s="215">
        <v>11001.28</v>
      </c>
      <c r="F176" s="216" t="s">
        <v>108</v>
      </c>
      <c r="G176" s="178">
        <f>IFERROR(IF(E176&gt;0,VLOOKUP(B176,[54]ANALISIS!A:J,10,FALSE),""),0)</f>
        <v>94.56</v>
      </c>
      <c r="H176" s="215">
        <f>ROUND(G176*E176,2)</f>
        <v>1040281.04</v>
      </c>
      <c r="J176"/>
    </row>
    <row r="177" spans="1:10" ht="28.5" customHeight="1" x14ac:dyDescent="0.25">
      <c r="A177" s="1">
        <v>349597</v>
      </c>
      <c r="B177" s="1" t="str">
        <f t="shared" si="6"/>
        <v xml:space="preserve">3495975.2Refuerzo de fondo en (angular de 3" x 3" e=3/8 " L=20')- rolado en frio </v>
      </c>
      <c r="C177" s="217">
        <v>5.2</v>
      </c>
      <c r="D177" s="85" t="s">
        <v>48</v>
      </c>
      <c r="E177" s="218">
        <v>5</v>
      </c>
      <c r="F177" s="177" t="s">
        <v>31</v>
      </c>
      <c r="G177" s="178">
        <f>IFERROR(IF(E177&gt;0,VLOOKUP(B177,[54]ANALISIS!A:J,10,FALSE),""),0)</f>
        <v>1796.37</v>
      </c>
      <c r="H177" s="219">
        <f>ROUND(G177*E177,2)</f>
        <v>8981.85</v>
      </c>
      <c r="J177"/>
    </row>
    <row r="178" spans="1:10" ht="33.75" customHeight="1" x14ac:dyDescent="0.25">
      <c r="A178" s="1">
        <v>316288</v>
      </c>
      <c r="B178" s="1" t="str">
        <f t="shared" si="6"/>
        <v>3162885.3Resane hormigón simple en bordillo exterior  (39.00 x 0.30)m (11.70m2)</v>
      </c>
      <c r="C178" s="89">
        <v>5.3</v>
      </c>
      <c r="D178" s="90" t="s">
        <v>109</v>
      </c>
      <c r="E178" s="218">
        <v>1</v>
      </c>
      <c r="F178" s="220" t="s">
        <v>110</v>
      </c>
      <c r="G178" s="178">
        <f>IFERROR(IF(E178&gt;0,VLOOKUP(B178,[54]ANALISIS!A:J,10,FALSE),""),0)</f>
        <v>2397.87</v>
      </c>
      <c r="H178" s="219">
        <f>ROUND(G178*E178,2)</f>
        <v>2397.87</v>
      </c>
      <c r="J178"/>
    </row>
    <row r="179" spans="1:10" ht="16.5" customHeight="1" x14ac:dyDescent="0.25">
      <c r="A179" s="1">
        <v>711349</v>
      </c>
      <c r="B179" s="1" t="str">
        <f t="shared" si="6"/>
        <v/>
      </c>
      <c r="C179" s="94" t="s">
        <v>50</v>
      </c>
      <c r="D179" s="95" t="s">
        <v>111</v>
      </c>
      <c r="E179" s="221"/>
      <c r="F179" s="222"/>
      <c r="G179" s="178" t="str">
        <f>IFERROR(IF(E179&gt;0,VLOOKUP(B179,[54]ANALISIS!A:J,10,FALSE),""),0)</f>
        <v/>
      </c>
      <c r="H179" s="28"/>
      <c r="J179"/>
    </row>
    <row r="180" spans="1:10" ht="18.75" customHeight="1" x14ac:dyDescent="0.25">
      <c r="A180" s="1">
        <v>293837</v>
      </c>
      <c r="B180" s="1" t="str">
        <f t="shared" si="6"/>
        <v>2938376.1Aplicación de tratamiento anticorrosivo para tuberías</v>
      </c>
      <c r="C180" s="130">
        <v>6.1</v>
      </c>
      <c r="D180" s="31" t="s">
        <v>57</v>
      </c>
      <c r="E180" s="210">
        <v>4.79</v>
      </c>
      <c r="F180" s="192" t="s">
        <v>28</v>
      </c>
      <c r="G180" s="178">
        <f>IFERROR(IF(E180&gt;0,VLOOKUP(B180,[54]ANALISIS!A:J,10,FALSE),""),0)</f>
        <v>39.739999999999995</v>
      </c>
      <c r="H180" s="210">
        <f>ROUND(G180*E180,2)</f>
        <v>190.35</v>
      </c>
      <c r="J180"/>
    </row>
    <row r="181" spans="1:10" x14ac:dyDescent="0.25">
      <c r="A181" s="1">
        <v>702869</v>
      </c>
      <c r="B181" s="1" t="str">
        <f t="shared" si="6"/>
        <v/>
      </c>
      <c r="C181" s="130"/>
      <c r="D181" s="31"/>
      <c r="E181" s="28"/>
      <c r="F181" s="192"/>
      <c r="G181" s="178" t="str">
        <f>IFERROR(IF(E181&gt;0,VLOOKUP(B181,[54]ANALISIS!A:J,10,FALSE),""),0)</f>
        <v/>
      </c>
      <c r="H181" s="28"/>
      <c r="J181"/>
    </row>
    <row r="182" spans="1:10" ht="44.25" customHeight="1" x14ac:dyDescent="0.25">
      <c r="A182" s="1">
        <v>443621</v>
      </c>
      <c r="B182" s="1" t="str">
        <f t="shared" si="6"/>
        <v xml:space="preserve">4436217Construcción escalera interior y exterior del Depósito, en acero inoxidable,  en angulares 2" x 2"x1/4" y barra lisa ø3/4" @ 0.50 m, apoyo cada 1.40 m, (h=7.20 m) (incluye instalación) </v>
      </c>
      <c r="C182" s="223">
        <v>7</v>
      </c>
      <c r="D182" s="31" t="s">
        <v>98</v>
      </c>
      <c r="E182" s="224">
        <v>2</v>
      </c>
      <c r="F182" s="177" t="s">
        <v>31</v>
      </c>
      <c r="G182" s="178">
        <f>IFERROR(IF(E182&gt;0,VLOOKUP(B182,[54]ANALISIS!A:J,10,FALSE),""),0)</f>
        <v>184677.69</v>
      </c>
      <c r="H182" s="224">
        <f>ROUND(G182*E182,2)</f>
        <v>369355.38</v>
      </c>
      <c r="J182"/>
    </row>
    <row r="183" spans="1:10" ht="29.25" customHeight="1" x14ac:dyDescent="0.25">
      <c r="A183" s="1">
        <v>669782</v>
      </c>
      <c r="B183" s="1" t="str">
        <f t="shared" si="6"/>
        <v>6697828Tapa (0.70 x 0.70) m en tola 1/4" y angulares 1½" x1½" : (incluye suministro y  colocación)</v>
      </c>
      <c r="C183" s="225">
        <v>8</v>
      </c>
      <c r="D183" s="58" t="s">
        <v>99</v>
      </c>
      <c r="E183" s="224">
        <v>1</v>
      </c>
      <c r="F183" s="177" t="s">
        <v>31</v>
      </c>
      <c r="G183" s="178">
        <f>IFERROR(IF(E183&gt;0,VLOOKUP(B183,[54]ANALISIS!A:J,10,FALSE),""),0)</f>
        <v>2811.08</v>
      </c>
      <c r="H183" s="224">
        <f>ROUND(G183*E183,2)</f>
        <v>2811.08</v>
      </c>
      <c r="J183"/>
    </row>
    <row r="184" spans="1:10" ht="29.25" customHeight="1" x14ac:dyDescent="0.25">
      <c r="A184" s="1">
        <v>227843</v>
      </c>
      <c r="B184" s="1" t="str">
        <f t="shared" si="6"/>
        <v>2278439Construcción de acera en hormigón simple F'c=180 kg/cm², ancho=1.00 m</v>
      </c>
      <c r="C184" s="226">
        <v>9</v>
      </c>
      <c r="D184" s="31" t="s">
        <v>100</v>
      </c>
      <c r="E184" s="28">
        <v>25.92</v>
      </c>
      <c r="F184" s="192" t="s">
        <v>28</v>
      </c>
      <c r="G184" s="178">
        <f>IFERROR(IF(E184&gt;0,VLOOKUP(B184,[54]ANALISIS!A:J,10,FALSE),""),0)</f>
        <v>298.14999999999998</v>
      </c>
      <c r="H184" s="28">
        <f>ROUND(G184*E184,2)</f>
        <v>7728.05</v>
      </c>
      <c r="J184"/>
    </row>
    <row r="185" spans="1:10" x14ac:dyDescent="0.25">
      <c r="A185" s="1">
        <v>894304</v>
      </c>
      <c r="B185" s="1" t="str">
        <f t="shared" si="6"/>
        <v/>
      </c>
      <c r="C185" s="117"/>
      <c r="D185" s="118"/>
      <c r="E185" s="215"/>
      <c r="F185" s="216"/>
      <c r="G185" s="178" t="str">
        <f>IFERROR(IF(E185&gt;0,VLOOKUP(B185,[54]ANALISIS!A:J,10,FALSE),""),0)</f>
        <v/>
      </c>
      <c r="H185" s="215"/>
      <c r="J185"/>
    </row>
    <row r="186" spans="1:10" ht="14.25" customHeight="1" x14ac:dyDescent="0.25">
      <c r="A186" s="1">
        <v>610475</v>
      </c>
      <c r="B186" s="1" t="str">
        <f t="shared" si="6"/>
        <v/>
      </c>
      <c r="C186" s="52">
        <v>10</v>
      </c>
      <c r="D186" s="170" t="s">
        <v>112</v>
      </c>
      <c r="E186" s="215"/>
      <c r="F186" s="216"/>
      <c r="G186" s="178" t="str">
        <f>IFERROR(IF(E186&gt;0,VLOOKUP(B186,[54]ANALISIS!A:J,10,FALSE),""),0)</f>
        <v/>
      </c>
      <c r="H186" s="215"/>
      <c r="J186"/>
    </row>
    <row r="187" spans="1:10" ht="16.5" x14ac:dyDescent="0.25">
      <c r="A187" s="1">
        <v>796046</v>
      </c>
      <c r="B187" s="1" t="str">
        <f t="shared" si="6"/>
        <v xml:space="preserve">79604610.1Cilindro interior </v>
      </c>
      <c r="C187" s="57">
        <v>10.1</v>
      </c>
      <c r="D187" s="99" t="s">
        <v>62</v>
      </c>
      <c r="E187" s="28">
        <v>186.61</v>
      </c>
      <c r="F187" s="192" t="s">
        <v>28</v>
      </c>
      <c r="G187" s="178">
        <f>IFERROR(IF(E187&gt;0,VLOOKUP(B187,[54]ANALISIS!A:J,10,FALSE),""),0)</f>
        <v>413</v>
      </c>
      <c r="H187" s="215">
        <f>ROUND(G187*E187,2)</f>
        <v>77069.929999999993</v>
      </c>
      <c r="J187"/>
    </row>
    <row r="188" spans="1:10" ht="16.5" x14ac:dyDescent="0.25">
      <c r="A188" s="1">
        <v>881637</v>
      </c>
      <c r="B188" s="1" t="str">
        <f t="shared" si="6"/>
        <v xml:space="preserve">88163710.2Cilindro exterior </v>
      </c>
      <c r="C188" s="57">
        <v>10.199999999999999</v>
      </c>
      <c r="D188" s="99" t="s">
        <v>63</v>
      </c>
      <c r="E188" s="28">
        <v>186.61</v>
      </c>
      <c r="F188" s="192" t="s">
        <v>28</v>
      </c>
      <c r="G188" s="178">
        <f>IFERROR(IF(E188&gt;0,VLOOKUP(B188,[54]ANALISIS!A:J,10,FALSE),""),0)</f>
        <v>413</v>
      </c>
      <c r="H188" s="215">
        <f>ROUND(G188*E188,2)</f>
        <v>77069.929999999993</v>
      </c>
      <c r="J188"/>
    </row>
    <row r="189" spans="1:10" ht="16.5" x14ac:dyDescent="0.25">
      <c r="A189" s="1">
        <v>663262</v>
      </c>
      <c r="B189" s="1" t="str">
        <f t="shared" si="6"/>
        <v>66326210.3Cúpula interior</v>
      </c>
      <c r="C189" s="98">
        <v>10.3</v>
      </c>
      <c r="D189" s="99" t="s">
        <v>64</v>
      </c>
      <c r="E189" s="227">
        <v>53.46</v>
      </c>
      <c r="F189" s="192" t="s">
        <v>28</v>
      </c>
      <c r="G189" s="178">
        <f>IFERROR(IF(E189&gt;0,VLOOKUP(B189,[54]ANALISIS!A:J,10,FALSE),""),0)</f>
        <v>413</v>
      </c>
      <c r="H189" s="215">
        <f>ROUND(G189*E189,2)</f>
        <v>22078.98</v>
      </c>
      <c r="J189"/>
    </row>
    <row r="190" spans="1:10" ht="16.5" x14ac:dyDescent="0.25">
      <c r="A190" s="1">
        <v>768016</v>
      </c>
      <c r="B190" s="1" t="str">
        <f t="shared" si="6"/>
        <v>76801610.4Cúpula exterior</v>
      </c>
      <c r="C190" s="125">
        <v>10.4</v>
      </c>
      <c r="D190" s="99" t="s">
        <v>65</v>
      </c>
      <c r="E190" s="227">
        <v>53.46</v>
      </c>
      <c r="F190" s="192" t="s">
        <v>28</v>
      </c>
      <c r="G190" s="178">
        <f>IFERROR(IF(E190&gt;0,VLOOKUP(B190,[54]ANALISIS!A:J,10,FALSE),""),0)</f>
        <v>413</v>
      </c>
      <c r="H190" s="215">
        <f>ROUND(G190*E190,2)</f>
        <v>22078.98</v>
      </c>
      <c r="J190"/>
    </row>
    <row r="191" spans="1:10" ht="16.5" x14ac:dyDescent="0.25">
      <c r="A191" s="1">
        <v>721013</v>
      </c>
      <c r="B191" s="1" t="str">
        <f t="shared" si="6"/>
        <v>72101310.5Fondo</v>
      </c>
      <c r="C191" s="125">
        <v>10.5</v>
      </c>
      <c r="D191" s="99" t="s">
        <v>66</v>
      </c>
      <c r="E191" s="227">
        <v>53.46</v>
      </c>
      <c r="F191" s="192" t="s">
        <v>28</v>
      </c>
      <c r="G191" s="178">
        <f>IFERROR(IF(E191&gt;0,VLOOKUP(B191,[54]ANALISIS!A:J,10,FALSE),""),0)</f>
        <v>413</v>
      </c>
      <c r="H191" s="215">
        <f>ROUND(G191*E191,2)</f>
        <v>22078.98</v>
      </c>
      <c r="J191"/>
    </row>
    <row r="192" spans="1:10" x14ac:dyDescent="0.25">
      <c r="A192" s="1">
        <v>313037</v>
      </c>
      <c r="B192" s="1" t="str">
        <f t="shared" si="6"/>
        <v/>
      </c>
      <c r="C192" s="117"/>
      <c r="D192" s="118"/>
      <c r="E192" s="215"/>
      <c r="F192" s="216"/>
      <c r="G192" s="178" t="str">
        <f>IFERROR(IF(E192&gt;0,VLOOKUP(B192,[54]ANALISIS!A:J,10,FALSE),""),0)</f>
        <v/>
      </c>
      <c r="H192" s="215"/>
      <c r="J192"/>
    </row>
    <row r="193" spans="1:10" x14ac:dyDescent="0.25">
      <c r="A193" s="1">
        <v>318128</v>
      </c>
      <c r="B193" s="1" t="str">
        <f t="shared" si="6"/>
        <v/>
      </c>
      <c r="C193" s="171">
        <v>11</v>
      </c>
      <c r="D193" s="172" t="s">
        <v>113</v>
      </c>
      <c r="E193" s="28"/>
      <c r="F193" s="192"/>
      <c r="G193" s="178" t="str">
        <f>IFERROR(IF(E193&gt;0,VLOOKUP(B193,[54]ANALISIS!A:J,10,FALSE),""),0)</f>
        <v/>
      </c>
      <c r="H193" s="28"/>
      <c r="J193"/>
    </row>
    <row r="194" spans="1:10" ht="27" customHeight="1" x14ac:dyDescent="0.25">
      <c r="A194" s="1">
        <v>129536</v>
      </c>
      <c r="B194" s="1" t="str">
        <f t="shared" si="6"/>
        <v xml:space="preserve">12953611.1Tratamiento con recubrimiento epóxica Sika -guard 62 en paredes </v>
      </c>
      <c r="C194" s="129">
        <v>11.1</v>
      </c>
      <c r="D194" s="31" t="s">
        <v>69</v>
      </c>
      <c r="E194" s="28">
        <v>186.61</v>
      </c>
      <c r="F194" s="192" t="s">
        <v>28</v>
      </c>
      <c r="G194" s="178">
        <f>IFERROR(IF(E194&gt;0,VLOOKUP(B194,[54]ANALISIS!A:J,10,FALSE),""),0)</f>
        <v>455.92</v>
      </c>
      <c r="H194" s="28">
        <f>ROUND(G194*E194,2)</f>
        <v>85079.23</v>
      </c>
      <c r="J194"/>
    </row>
    <row r="195" spans="1:10" ht="31.5" customHeight="1" x14ac:dyDescent="0.25">
      <c r="A195" s="1">
        <v>660193</v>
      </c>
      <c r="B195" s="1" t="str">
        <f t="shared" si="6"/>
        <v xml:space="preserve">66019311.2Tratamiento con recubrimiento epóxica Sika -guard 62 en tola de fondo </v>
      </c>
      <c r="C195" s="129">
        <v>11.2</v>
      </c>
      <c r="D195" s="31" t="s">
        <v>70</v>
      </c>
      <c r="E195" s="28">
        <v>53.46</v>
      </c>
      <c r="F195" s="192" t="s">
        <v>28</v>
      </c>
      <c r="G195" s="178">
        <f>IFERROR(IF(E195&gt;0,VLOOKUP(B195,[54]ANALISIS!A:J,10,FALSE),""),0)</f>
        <v>455.92</v>
      </c>
      <c r="H195" s="28">
        <f>ROUND(G195*E195,2)</f>
        <v>24373.48</v>
      </c>
      <c r="J195"/>
    </row>
    <row r="196" spans="1:10" ht="16.5" customHeight="1" x14ac:dyDescent="0.25">
      <c r="A196" s="1">
        <v>320953</v>
      </c>
      <c r="B196" s="1" t="str">
        <f t="shared" si="6"/>
        <v>32095311.3Tratamiento con recubrimiento expósito Sika -guard 62 en techo</v>
      </c>
      <c r="C196" s="228">
        <v>11.3</v>
      </c>
      <c r="D196" s="229" t="s">
        <v>71</v>
      </c>
      <c r="E196" s="230">
        <v>53.46</v>
      </c>
      <c r="F196" s="231" t="s">
        <v>28</v>
      </c>
      <c r="G196" s="206">
        <f>IFERROR(IF(E196&gt;0,VLOOKUP(B196,[54]ANALISIS!A:J,10,FALSE),""),0)</f>
        <v>455.92</v>
      </c>
      <c r="H196" s="230">
        <f>ROUND(G196*E196,2)</f>
        <v>24373.48</v>
      </c>
      <c r="J196"/>
    </row>
    <row r="197" spans="1:10" x14ac:dyDescent="0.25">
      <c r="A197" s="1">
        <v>868114</v>
      </c>
      <c r="B197" s="1" t="str">
        <f t="shared" si="6"/>
        <v/>
      </c>
      <c r="C197" s="130"/>
      <c r="D197" s="131"/>
      <c r="E197" s="28"/>
      <c r="F197" s="192"/>
      <c r="G197" s="178" t="str">
        <f>IFERROR(IF(E197&gt;0,VLOOKUP(B197,[54]ANALISIS!A:J,10,FALSE),""),0)</f>
        <v/>
      </c>
      <c r="H197" s="28"/>
      <c r="J197"/>
    </row>
    <row r="198" spans="1:10" ht="26.25" customHeight="1" x14ac:dyDescent="0.25">
      <c r="A198" s="1">
        <v>982554</v>
      </c>
      <c r="B198" s="1" t="str">
        <f t="shared" si="6"/>
        <v/>
      </c>
      <c r="C198" s="171">
        <v>12</v>
      </c>
      <c r="D198" s="173" t="s">
        <v>72</v>
      </c>
      <c r="E198" s="28"/>
      <c r="F198" s="192"/>
      <c r="G198" s="178" t="str">
        <f>IFERROR(IF(E198&gt;0,VLOOKUP(B198,[54]ANALISIS!A:J,10,FALSE),""),0)</f>
        <v/>
      </c>
      <c r="H198" s="28"/>
      <c r="J198"/>
    </row>
    <row r="199" spans="1:10" ht="24.75" customHeight="1" x14ac:dyDescent="0.25">
      <c r="A199" s="1">
        <v>100758</v>
      </c>
      <c r="B199" s="1" t="str">
        <f t="shared" si="6"/>
        <v>10075812.1Pintura epóxica tipo Amerlock 400 en exterior (pared, techo y tubería Ø6")</v>
      </c>
      <c r="C199" s="129">
        <v>12.1</v>
      </c>
      <c r="D199" s="31" t="s">
        <v>73</v>
      </c>
      <c r="E199" s="28">
        <v>298.32</v>
      </c>
      <c r="F199" s="192" t="s">
        <v>28</v>
      </c>
      <c r="G199" s="178">
        <f>IFERROR(IF(E199&gt;0,VLOOKUP(B199,[54]ANALISIS!A:J,10,FALSE),""),0)</f>
        <v>348.03999999999996</v>
      </c>
      <c r="H199" s="28">
        <f>ROUND(G199*E199,2)</f>
        <v>103827.29</v>
      </c>
      <c r="J199"/>
    </row>
    <row r="200" spans="1:10" x14ac:dyDescent="0.25">
      <c r="A200" s="1">
        <v>157878</v>
      </c>
      <c r="B200" s="1" t="str">
        <f t="shared" si="6"/>
        <v/>
      </c>
      <c r="C200" s="129"/>
      <c r="D200" s="131"/>
      <c r="E200" s="232"/>
      <c r="F200" s="192"/>
      <c r="G200" s="178" t="str">
        <f>IFERROR(IF(E200&gt;0,VLOOKUP(B200,[54]ANALISIS!A:J,10,FALSE),""),0)</f>
        <v/>
      </c>
      <c r="H200" s="28"/>
      <c r="J200"/>
    </row>
    <row r="201" spans="1:10" ht="13.5" customHeight="1" x14ac:dyDescent="0.25">
      <c r="A201" s="1">
        <v>752614</v>
      </c>
      <c r="B201" s="1" t="str">
        <f t="shared" si="6"/>
        <v/>
      </c>
      <c r="C201" s="171">
        <v>13</v>
      </c>
      <c r="D201" s="174" t="s">
        <v>74</v>
      </c>
      <c r="E201" s="233"/>
      <c r="F201" s="234" t="s">
        <v>75</v>
      </c>
      <c r="G201" s="178" t="str">
        <f>IFERROR(IF(E201&gt;0,VLOOKUP(B201,[54]ANALISIS!A:J,10,FALSE),""),0)</f>
        <v/>
      </c>
      <c r="H201" s="235"/>
      <c r="J201"/>
    </row>
    <row r="202" spans="1:10" ht="16.5" customHeight="1" x14ac:dyDescent="0.25">
      <c r="A202" s="1">
        <v>532942</v>
      </c>
      <c r="B202" s="1" t="str">
        <f t="shared" si="6"/>
        <v xml:space="preserve">53294213.1Lámpara reflectora para iluminación interior de tanque. </v>
      </c>
      <c r="C202" s="129">
        <v>13.1</v>
      </c>
      <c r="D202" s="31" t="s">
        <v>76</v>
      </c>
      <c r="E202" s="233">
        <v>2</v>
      </c>
      <c r="F202" s="177" t="s">
        <v>31</v>
      </c>
      <c r="G202" s="178">
        <f>IFERROR(IF(E202&gt;0,VLOOKUP(B202,[54]ANALISIS!A:J,10,FALSE),""),0)</f>
        <v>4484</v>
      </c>
      <c r="H202" s="235">
        <f>ROUND(G202*E202,2)</f>
        <v>8968</v>
      </c>
      <c r="J202"/>
    </row>
    <row r="203" spans="1:10" x14ac:dyDescent="0.25">
      <c r="A203" s="1">
        <v>951144</v>
      </c>
      <c r="B203" s="1" t="str">
        <f t="shared" si="6"/>
        <v xml:space="preserve">95114413.2Ventilador </v>
      </c>
      <c r="C203" s="129">
        <v>13.2</v>
      </c>
      <c r="D203" s="31" t="s">
        <v>77</v>
      </c>
      <c r="E203" s="233">
        <v>1</v>
      </c>
      <c r="F203" s="177" t="s">
        <v>31</v>
      </c>
      <c r="G203" s="178">
        <f>IFERROR(IF(E203&gt;0,VLOOKUP(B203,[54]ANALISIS!A:J,10,FALSE),""),0)</f>
        <v>2419</v>
      </c>
      <c r="H203" s="235">
        <f>ROUND(G203*E203,2)</f>
        <v>2419</v>
      </c>
      <c r="J203"/>
    </row>
    <row r="204" spans="1:10" ht="16.5" customHeight="1" x14ac:dyDescent="0.25">
      <c r="A204" s="1">
        <v>642950</v>
      </c>
      <c r="B204" s="1" t="str">
        <f t="shared" si="6"/>
        <v>64295013.3Planta eléctrica (incluye combustible y transporte.)</v>
      </c>
      <c r="C204" s="129">
        <v>13.3</v>
      </c>
      <c r="D204" s="31" t="s">
        <v>78</v>
      </c>
      <c r="E204" s="233">
        <v>15</v>
      </c>
      <c r="F204" s="234" t="s">
        <v>79</v>
      </c>
      <c r="G204" s="178">
        <f>IFERROR(IF(E204&gt;0,VLOOKUP(B204,[54]ANALISIS!A:J,10,FALSE),""),0)</f>
        <v>25800</v>
      </c>
      <c r="H204" s="235">
        <f>ROUND(G204*E204,2)</f>
        <v>387000</v>
      </c>
      <c r="J204"/>
    </row>
    <row r="205" spans="1:10" ht="17.25" customHeight="1" x14ac:dyDescent="0.25">
      <c r="A205" s="1">
        <v>228602</v>
      </c>
      <c r="B205" s="1" t="str">
        <f t="shared" si="6"/>
        <v>22860215.3Alquiler de andamio (cubicar según factura)</v>
      </c>
      <c r="C205" s="57">
        <v>15.3</v>
      </c>
      <c r="D205" s="31" t="s">
        <v>80</v>
      </c>
      <c r="E205" s="176">
        <v>1</v>
      </c>
      <c r="F205" s="177" t="s">
        <v>31</v>
      </c>
      <c r="G205" s="178">
        <f>IFERROR(IF(E205&gt;0,VLOOKUP(B205,[54]ANALISIS!A:J,10,FALSE),""),0)</f>
        <v>1184.1199999999999</v>
      </c>
      <c r="H205" s="179">
        <f>ROUND(G205*E205,2)</f>
        <v>1184.1199999999999</v>
      </c>
      <c r="J205"/>
    </row>
    <row r="206" spans="1:10" ht="12" customHeight="1" x14ac:dyDescent="0.25">
      <c r="A206" s="1">
        <v>576480</v>
      </c>
      <c r="B206" s="1" t="str">
        <f t="shared" si="6"/>
        <v>57648015.4Logo y letrero de INAPA en depósito</v>
      </c>
      <c r="C206" s="130">
        <v>15.4</v>
      </c>
      <c r="D206" s="31" t="s">
        <v>81</v>
      </c>
      <c r="E206" s="176">
        <v>1</v>
      </c>
      <c r="F206" s="201" t="s">
        <v>31</v>
      </c>
      <c r="G206" s="178">
        <f>IFERROR(IF(E206&gt;0,VLOOKUP(B206,[54]ANALISIS!A:J,10,FALSE),""),0)</f>
        <v>19081.98</v>
      </c>
      <c r="H206" s="179">
        <f>ROUND(G206*E206,2)</f>
        <v>19081.98</v>
      </c>
      <c r="J206"/>
    </row>
    <row r="207" spans="1:10" x14ac:dyDescent="0.25">
      <c r="A207" s="1">
        <v>991590</v>
      </c>
      <c r="B207" s="1" t="str">
        <f t="shared" si="6"/>
        <v/>
      </c>
      <c r="C207" s="130"/>
      <c r="D207" s="31"/>
      <c r="E207" s="176"/>
      <c r="F207" s="201"/>
      <c r="G207" s="178" t="str">
        <f>IFERROR(IF(E207&gt;0,VLOOKUP(B207,[54]ANALISIS!A:J,10,FALSE),""),0)</f>
        <v/>
      </c>
      <c r="H207" s="179"/>
      <c r="J207"/>
    </row>
    <row r="208" spans="1:10" x14ac:dyDescent="0.25">
      <c r="A208" s="1">
        <v>719691</v>
      </c>
      <c r="B208" s="1" t="str">
        <f t="shared" ref="B208" si="7">IF(E208&gt;0,A208&amp;C208&amp;D208,"")</f>
        <v/>
      </c>
      <c r="C208" s="139"/>
      <c r="D208" s="140" t="s">
        <v>114</v>
      </c>
      <c r="E208" s="180"/>
      <c r="F208" s="181"/>
      <c r="G208" s="181" t="str">
        <f>IFERROR(IF(E208&gt;0,VLOOKUP(B208,[54]ANALISIS!A:J,10,FALSE),""),0)</f>
        <v/>
      </c>
      <c r="H208" s="182">
        <f>SUM(H153:H206)</f>
        <v>2630419.9600000004</v>
      </c>
      <c r="J208"/>
    </row>
    <row r="209" spans="1:10" x14ac:dyDescent="0.25">
      <c r="A209" s="1">
        <v>119648</v>
      </c>
      <c r="B209" s="1" t="str">
        <f>IF(E209&gt;0,A209&amp;C209&amp;D209,"")</f>
        <v/>
      </c>
      <c r="C209" s="17"/>
      <c r="D209" s="191"/>
      <c r="E209" s="23"/>
      <c r="F209" s="22"/>
      <c r="G209" s="178" t="str">
        <f>IFERROR(IF(E209&gt;0,VLOOKUP(B209,[54]ANALISIS!A:J,10,FALSE),""),0)</f>
        <v/>
      </c>
      <c r="H209" s="24"/>
      <c r="J209"/>
    </row>
    <row r="210" spans="1:10" x14ac:dyDescent="0.25">
      <c r="A210" s="1">
        <v>704966</v>
      </c>
      <c r="B210" s="1" t="str">
        <f>IF(E210&gt;0,A210&amp;C210&amp;D210,"")</f>
        <v/>
      </c>
      <c r="C210" s="236" t="s">
        <v>115</v>
      </c>
      <c r="D210" s="237" t="s">
        <v>116</v>
      </c>
      <c r="E210" s="238"/>
      <c r="F210" s="216"/>
      <c r="G210" s="178" t="str">
        <f>IFERROR(IF(E210&gt;0,VLOOKUP(B210,[54]ANALISIS!A:J,10,FALSE),""),0)</f>
        <v/>
      </c>
      <c r="H210" s="239"/>
      <c r="J210"/>
    </row>
    <row r="211" spans="1:10" ht="39" customHeight="1" x14ac:dyDescent="0.25">
      <c r="A211" s="1">
        <v>673049</v>
      </c>
      <c r="B211" s="1" t="str">
        <f>IF(E211&gt;0,A211&amp;C211&amp;D211,"")</f>
        <v>6730491Valla anunciando obra 16' x 10' impresión full color conteniendo logo de INAPA, nombre de proyecto y contratista. Estructura en tubos galvanizados 1 1/2"x 1 1/2" y soportes en tubo cuadrado 4" x 4"</v>
      </c>
      <c r="C211" s="240">
        <v>1</v>
      </c>
      <c r="D211" s="31" t="s">
        <v>117</v>
      </c>
      <c r="E211" s="241">
        <v>1</v>
      </c>
      <c r="F211" s="242" t="s">
        <v>31</v>
      </c>
      <c r="G211" s="243">
        <f>IFERROR(IF(E211&gt;0,VLOOKUP(B211,[54]ANALISIS!A:J,10,FALSE),""),0)</f>
        <v>19081.98</v>
      </c>
      <c r="H211" s="244">
        <f>ROUND(G211*E211,2)</f>
        <v>19081.98</v>
      </c>
      <c r="J211"/>
    </row>
    <row r="212" spans="1:10" x14ac:dyDescent="0.25">
      <c r="A212" s="1">
        <v>184588</v>
      </c>
      <c r="B212" s="1" t="str">
        <f t="shared" ref="B212:B213" si="8">IF(E212&gt;0,A212&amp;C212&amp;D212,"")</f>
        <v/>
      </c>
      <c r="C212" s="240"/>
      <c r="D212" s="31"/>
      <c r="E212" s="238"/>
      <c r="F212" s="216"/>
      <c r="G212" s="178" t="str">
        <f>IFERROR(IF(E212&gt;0,VLOOKUP(B212,[54]ANALISIS!A:J,10,FALSE),""),0)</f>
        <v/>
      </c>
      <c r="H212" s="245"/>
      <c r="J212"/>
    </row>
    <row r="213" spans="1:10" ht="27" customHeight="1" x14ac:dyDescent="0.25">
      <c r="A213" s="1">
        <v>968686</v>
      </c>
      <c r="B213" s="1" t="str">
        <f t="shared" si="8"/>
        <v xml:space="preserve">9686862Campamento ( incluye alquiler del solar con o sin casa, baños móviles y caseta de materiales) </v>
      </c>
      <c r="C213" s="240">
        <v>2</v>
      </c>
      <c r="D213" s="31" t="s">
        <v>118</v>
      </c>
      <c r="E213" s="246">
        <v>5</v>
      </c>
      <c r="F213" s="247" t="s">
        <v>119</v>
      </c>
      <c r="G213" s="178">
        <f>IFERROR(IF(E213&gt;0,VLOOKUP(B213,[54]ANALISIS!A:J,10,FALSE),""),0)</f>
        <v>38078.620000000003</v>
      </c>
      <c r="H213" s="245">
        <f>ROUND(G213*E213,2)</f>
        <v>190393.1</v>
      </c>
      <c r="J213"/>
    </row>
    <row r="214" spans="1:10" ht="14.25" customHeight="1" x14ac:dyDescent="0.25">
      <c r="C214" s="248"/>
      <c r="D214" s="249" t="s">
        <v>120</v>
      </c>
      <c r="E214" s="250"/>
      <c r="F214" s="251"/>
      <c r="G214" s="250"/>
      <c r="H214" s="252">
        <f>SUM(H211:H213)</f>
        <v>209475.08000000002</v>
      </c>
      <c r="J214"/>
    </row>
    <row r="215" spans="1:10" x14ac:dyDescent="0.25">
      <c r="C215" s="240"/>
      <c r="D215" s="253"/>
      <c r="E215" s="196"/>
      <c r="F215" s="254"/>
      <c r="G215" s="255"/>
      <c r="H215" s="196"/>
      <c r="J215"/>
    </row>
    <row r="216" spans="1:10" ht="13.5" customHeight="1" x14ac:dyDescent="0.25">
      <c r="C216" s="256"/>
      <c r="D216" s="257" t="s">
        <v>121</v>
      </c>
      <c r="E216" s="258"/>
      <c r="F216" s="259"/>
      <c r="G216" s="258"/>
      <c r="H216" s="260">
        <f>+H214+H208+H146</f>
        <v>7930573.910000002</v>
      </c>
      <c r="J216"/>
    </row>
    <row r="217" spans="1:10" ht="12" customHeight="1" x14ac:dyDescent="0.25">
      <c r="C217" s="261"/>
      <c r="D217" s="262" t="s">
        <v>121</v>
      </c>
      <c r="E217" s="263"/>
      <c r="F217" s="264"/>
      <c r="G217" s="263"/>
      <c r="H217" s="265">
        <f>+H216</f>
        <v>7930573.910000002</v>
      </c>
      <c r="J217"/>
    </row>
    <row r="218" spans="1:10" x14ac:dyDescent="0.25">
      <c r="C218" s="53"/>
      <c r="D218" s="266"/>
      <c r="E218" s="255"/>
      <c r="F218" s="201"/>
      <c r="G218" s="99"/>
      <c r="H218" s="267"/>
      <c r="J218"/>
    </row>
    <row r="219" spans="1:10" x14ac:dyDescent="0.25">
      <c r="C219" s="268"/>
      <c r="D219" s="269" t="s">
        <v>122</v>
      </c>
      <c r="E219" s="255"/>
      <c r="F219" s="270"/>
      <c r="G219" s="99"/>
      <c r="H219" s="271"/>
      <c r="J219"/>
    </row>
    <row r="220" spans="1:10" x14ac:dyDescent="0.25">
      <c r="C220" s="268"/>
      <c r="D220" s="272" t="s">
        <v>123</v>
      </c>
      <c r="E220" s="273">
        <v>0.1</v>
      </c>
      <c r="F220" s="270"/>
      <c r="G220" s="274"/>
      <c r="H220" s="275">
        <f>ROUND($H$217*E220,2)</f>
        <v>793057.39</v>
      </c>
      <c r="J220"/>
    </row>
    <row r="221" spans="1:10" x14ac:dyDescent="0.25">
      <c r="C221" s="236"/>
      <c r="D221" s="272" t="s">
        <v>124</v>
      </c>
      <c r="E221" s="276">
        <v>0.05</v>
      </c>
      <c r="F221" s="201"/>
      <c r="G221" s="277"/>
      <c r="H221" s="275">
        <f t="shared" ref="H221:H225" si="9">ROUND($H$217*E221,2)</f>
        <v>396528.7</v>
      </c>
      <c r="J221"/>
    </row>
    <row r="222" spans="1:10" x14ac:dyDescent="0.25">
      <c r="C222" s="278"/>
      <c r="D222" s="279" t="s">
        <v>125</v>
      </c>
      <c r="E222" s="278">
        <v>0.03</v>
      </c>
      <c r="F222" s="280"/>
      <c r="G222" s="277"/>
      <c r="H222" s="275">
        <f t="shared" si="9"/>
        <v>237917.22</v>
      </c>
      <c r="J222"/>
    </row>
    <row r="223" spans="1:10" x14ac:dyDescent="0.25">
      <c r="C223" s="278"/>
      <c r="D223" s="279" t="s">
        <v>126</v>
      </c>
      <c r="E223" s="278">
        <v>0.04</v>
      </c>
      <c r="F223" s="280"/>
      <c r="G223" s="281"/>
      <c r="H223" s="275">
        <f t="shared" si="9"/>
        <v>317222.96000000002</v>
      </c>
      <c r="J223"/>
    </row>
    <row r="224" spans="1:10" x14ac:dyDescent="0.25">
      <c r="C224" s="268"/>
      <c r="D224" s="272" t="s">
        <v>127</v>
      </c>
      <c r="E224" s="273">
        <v>4.4999999999999998E-2</v>
      </c>
      <c r="F224" s="201"/>
      <c r="G224" s="99"/>
      <c r="H224" s="275">
        <f t="shared" si="9"/>
        <v>356875.83</v>
      </c>
      <c r="J224"/>
    </row>
    <row r="225" spans="3:10" x14ac:dyDescent="0.25">
      <c r="C225" s="268"/>
      <c r="D225" s="272" t="s">
        <v>128</v>
      </c>
      <c r="E225" s="276">
        <v>0.01</v>
      </c>
      <c r="F225" s="270"/>
      <c r="G225" s="282"/>
      <c r="H225" s="275">
        <f t="shared" si="9"/>
        <v>79305.740000000005</v>
      </c>
      <c r="J225"/>
    </row>
    <row r="226" spans="3:10" x14ac:dyDescent="0.25">
      <c r="C226" s="278"/>
      <c r="D226" s="279" t="s">
        <v>129</v>
      </c>
      <c r="E226" s="278">
        <v>0.18</v>
      </c>
      <c r="F226" s="280"/>
      <c r="G226" s="283"/>
      <c r="H226" s="275">
        <f>ROUND($H$220*E226,2)</f>
        <v>142750.32999999999</v>
      </c>
      <c r="J226"/>
    </row>
    <row r="227" spans="3:10" x14ac:dyDescent="0.25">
      <c r="C227" s="284"/>
      <c r="D227" s="279" t="s">
        <v>130</v>
      </c>
      <c r="E227" s="285">
        <v>0.1</v>
      </c>
      <c r="F227" s="286"/>
      <c r="G227" s="283"/>
      <c r="H227" s="275">
        <f>ROUND($H$217*E227,2)</f>
        <v>793057.39</v>
      </c>
      <c r="J227"/>
    </row>
    <row r="228" spans="3:10" ht="17.25" customHeight="1" x14ac:dyDescent="0.25">
      <c r="C228" s="284"/>
      <c r="D228" s="287" t="s">
        <v>131</v>
      </c>
      <c r="E228" s="285">
        <v>0.03</v>
      </c>
      <c r="F228" s="286"/>
      <c r="G228" s="283"/>
      <c r="H228" s="275">
        <f t="shared" ref="H228:H231" si="10">ROUND($H$217*E228,2)</f>
        <v>237917.22</v>
      </c>
      <c r="J228"/>
    </row>
    <row r="229" spans="3:10" ht="19.5" customHeight="1" x14ac:dyDescent="0.25">
      <c r="C229" s="284"/>
      <c r="D229" s="287" t="s">
        <v>132</v>
      </c>
      <c r="E229" s="285">
        <v>1.4999999999999999E-2</v>
      </c>
      <c r="F229" s="286"/>
      <c r="G229" s="288"/>
      <c r="H229" s="275">
        <f t="shared" si="10"/>
        <v>118958.61</v>
      </c>
      <c r="J229"/>
    </row>
    <row r="230" spans="3:10" ht="18.75" customHeight="1" x14ac:dyDescent="0.25">
      <c r="C230" s="99"/>
      <c r="D230" s="287" t="s">
        <v>133</v>
      </c>
      <c r="E230" s="276">
        <v>1E-3</v>
      </c>
      <c r="F230" s="201"/>
      <c r="G230" s="255"/>
      <c r="H230" s="275">
        <f t="shared" si="10"/>
        <v>7930.57</v>
      </c>
      <c r="J230"/>
    </row>
    <row r="231" spans="3:10" x14ac:dyDescent="0.25">
      <c r="C231" s="266"/>
      <c r="D231" s="272" t="s">
        <v>134</v>
      </c>
      <c r="E231" s="289">
        <v>0.05</v>
      </c>
      <c r="F231" s="201"/>
      <c r="G231" s="290"/>
      <c r="H231" s="275">
        <f t="shared" si="10"/>
        <v>396528.7</v>
      </c>
      <c r="J231"/>
    </row>
    <row r="232" spans="3:10" x14ac:dyDescent="0.25">
      <c r="C232" s="291"/>
      <c r="D232" s="292" t="s">
        <v>135</v>
      </c>
      <c r="E232" s="293"/>
      <c r="F232" s="294"/>
      <c r="G232" s="295"/>
      <c r="H232" s="295">
        <f>SUM(H220:H231)</f>
        <v>3878050.6600000006</v>
      </c>
      <c r="J232"/>
    </row>
    <row r="233" spans="3:10" x14ac:dyDescent="0.25">
      <c r="C233" s="296"/>
      <c r="D233" s="297"/>
      <c r="E233" s="298"/>
      <c r="F233" s="299"/>
      <c r="G233" s="300"/>
      <c r="H233" s="290"/>
      <c r="J233"/>
    </row>
    <row r="234" spans="3:10" ht="15.95" customHeight="1" x14ac:dyDescent="0.25">
      <c r="C234" s="257"/>
      <c r="D234" s="257" t="s">
        <v>136</v>
      </c>
      <c r="E234" s="258"/>
      <c r="F234" s="259"/>
      <c r="G234" s="258"/>
      <c r="H234" s="301">
        <f>+H216+H232</f>
        <v>11808624.570000002</v>
      </c>
      <c r="J234"/>
    </row>
    <row r="235" spans="3:10" s="1" customFormat="1" ht="12" customHeight="1" x14ac:dyDescent="0.25">
      <c r="C235" s="302"/>
      <c r="D235" s="302"/>
      <c r="E235" s="303"/>
      <c r="F235" s="304"/>
      <c r="G235" s="303"/>
      <c r="H235" s="305"/>
      <c r="I235" s="306"/>
    </row>
    <row r="236" spans="3:10" s="1" customFormat="1" ht="12" customHeight="1" x14ac:dyDescent="0.25">
      <c r="C236" s="302"/>
      <c r="D236" s="302"/>
      <c r="E236" s="303"/>
      <c r="F236" s="304"/>
      <c r="G236" s="303"/>
      <c r="H236" s="305"/>
      <c r="I236" s="306"/>
    </row>
    <row r="237" spans="3:10" x14ac:dyDescent="0.25">
      <c r="D237" s="307" t="s">
        <v>137</v>
      </c>
      <c r="E237" s="309" t="s">
        <v>138</v>
      </c>
      <c r="F237" s="309"/>
      <c r="G237" s="309"/>
    </row>
    <row r="238" spans="3:10" x14ac:dyDescent="0.25">
      <c r="D238" s="308" t="s">
        <v>139</v>
      </c>
      <c r="E238" s="310" t="s">
        <v>140</v>
      </c>
      <c r="F238" s="310"/>
      <c r="G238" s="310"/>
    </row>
  </sheetData>
  <mergeCells count="4">
    <mergeCell ref="C7:H7"/>
    <mergeCell ref="F8:G8"/>
    <mergeCell ref="E237:G237"/>
    <mergeCell ref="E238:G238"/>
  </mergeCells>
  <pageMargins left="0.7" right="0.7" top="0.75" bottom="0.75" header="0.3" footer="0.3"/>
  <pageSetup scale="78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CUBICACION 1 </vt:lpstr>
      <vt:lpstr>'CUBICACION 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HELPCOMPUTER</dc:creator>
  <cp:lastModifiedBy>Franklin Xavier Morillo Duluc</cp:lastModifiedBy>
  <dcterms:created xsi:type="dcterms:W3CDTF">2022-03-11T20:01:39Z</dcterms:created>
  <dcterms:modified xsi:type="dcterms:W3CDTF">2023-01-20T12:59:32Z</dcterms:modified>
</cp:coreProperties>
</file>