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82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22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>[1]M.O.!#REF!</definedName>
    <definedName name="\a">#REF!</definedName>
    <definedName name="\b">[2]PRESUPUESTO!#REF!</definedName>
    <definedName name="\c">#N/A</definedName>
    <definedName name="\d">#N/A</definedName>
    <definedName name="\f">[2]PRESUPUESTO!#REF!</definedName>
    <definedName name="\i">[2]PRESUPUESTO!#REF!</definedName>
    <definedName name="\m">[2]PRESUPUESTO!#REF!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[2]PRESUPUESTO!#REF!</definedName>
    <definedName name="__________________qw1">comp [3]custo!$I$997:$J$997</definedName>
    <definedName name="________________qw1">comp [3]custo!$I$997:$J$997</definedName>
    <definedName name="_______________qw1">comp [3]custo!$I$997:$J$997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qw1">comp [3]custo!$I$997:$J$997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qw1">comp [3]custo!$I$997:$J$997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qw1">comp [3]custo!$I$997:$J$997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PAG1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PAG1">#REF!</definedName>
    <definedName name="_______qw1">comp [3]custo!$I$997:$J$997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PAG1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PAG1">#REF!</definedName>
    <definedName name="_____qw1">comp [3]custo!$I$997:$J$997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[4]Mezcla!$F$37</definedName>
    <definedName name="____PAG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[5]Analisis!$D$63</definedName>
    <definedName name="___PAG1">#REF!</definedName>
    <definedName name="___pu5">[6]Sheet5!$E:$E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'[7]anal term'!$G$1512</definedName>
    <definedName name="__PAG1">#REF!</definedName>
    <definedName name="__pu5">[8]Sheet5!$E:$E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00_RESUMEN">#REF!</definedName>
    <definedName name="_01_Guadalupe">#REF!</definedName>
    <definedName name="_02_Amarilla">#REF!</definedName>
    <definedName name="_03_Cocha">#REF!</definedName>
    <definedName name="_04_Minadores">#REF!</definedName>
    <definedName name="_05_Cabeno">#REF!</definedName>
    <definedName name="_06_Recodo">#REF!</definedName>
    <definedName name="_07_Chingual">#REF!</definedName>
    <definedName name="_08_Jordán">#REF!</definedName>
    <definedName name="_09_Sabaleta">#REF!</definedName>
    <definedName name="_1">#N/A</definedName>
    <definedName name="_1_6">NA()</definedName>
    <definedName name="_10_Chongo">#REF!</definedName>
    <definedName name="_11_Mariachi">#REF!</definedName>
    <definedName name="_12_Chispa">#REF!</definedName>
    <definedName name="_13_Bijagual">#REF!</definedName>
    <definedName name="_14_Bicundo">#REF!</definedName>
    <definedName name="_15_Juntas">#REF!</definedName>
    <definedName name="_16_Industria">#REF!</definedName>
    <definedName name="_17_Palmar">#REF!</definedName>
    <definedName name="_18_Sucio">#REF!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[9]insumo!$D$11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xlnm._FilterDatabase" localSheetId="0" hidden="1">'LOTE 22'!$A$11:$F$106</definedName>
    <definedName name="_FIN50">#REF!</definedName>
    <definedName name="_hor210">'[7]anal term'!$G$1512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[9]Mezcla!$G$37</definedName>
    <definedName name="_mz125">[9]Mezcla!#REF!</definedName>
    <definedName name="_MZ13">[9]Mezcla!#REF!</definedName>
    <definedName name="_MZ14">[9]Mezcla!#REF!</definedName>
    <definedName name="_MZ17">[9]Mezcla!#REF!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[10]MOJornal!$D$41</definedName>
    <definedName name="_OP2AL">[10]MOJornal!$D$51</definedName>
    <definedName name="_OP3AL">[10]MOJornal!$D$61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G1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>#REF!</definedName>
    <definedName name="_PTC220">#REF!</definedName>
    <definedName name="_pu5">[12]Sheet5!$E:$E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[13]Factura!#REF!</definedName>
    <definedName name="_tax2">[13]Factura!#REF!</definedName>
    <definedName name="_tax3">[13]Factura!#REF!</definedName>
    <definedName name="_tax4">[13]Factura!#REF!</definedName>
    <definedName name="_TC110">#REF!</definedName>
    <definedName name="_TC220">#REF!</definedName>
    <definedName name="_VAR38">[14]Precio!$F$11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[15]PVC!#REF!</definedName>
    <definedName name="A.I.US">[16]Resumen!#REF!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[17]M.O.!#REF!</definedName>
    <definedName name="aa_3">"$#REF!.$B$109"</definedName>
    <definedName name="AAG">[14]Precio!$F$20</definedName>
    <definedName name="ab">[18]Boletín!#REF!</definedName>
    <definedName name="AC">[4]insumo!$D$4</definedName>
    <definedName name="AC38G40">'[19]LISTADO INSUMOS DEL 2000'!$I$29</definedName>
    <definedName name="acarreo">'[20]Listado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'[21]Detalle Acero'!$H$26</definedName>
    <definedName name="Acero.C1.2doN.Villa">#REF!</definedName>
    <definedName name="Acero.C2.1erN.Villa">'[21]Detalle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'[21]Detalle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>#REF!</definedName>
    <definedName name="acero_8">#REF!</definedName>
    <definedName name="Acero_Grado_60">'[23]LISTA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[24]MATERIALES!$G$7</definedName>
    <definedName name="aceroi">#REF!</definedName>
    <definedName name="aceroii">#REF!</definedName>
    <definedName name="aceromalla">#REF!</definedName>
    <definedName name="ACEROS">#REF!</definedName>
    <definedName name="ACUEDUCTO">[25]INS!#REF!</definedName>
    <definedName name="ACUEDUCTO_8">#REF!</definedName>
    <definedName name="ADA">'[26]CUB-10181-3(Rescision)'!#REF!</definedName>
    <definedName name="ADAMIOSIN">[9]Mezcla!#REF!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'[27]Resumen Precio Equipos'!$C$28</definedName>
    <definedName name="ADMINISTRATIVOS">#REF!</definedName>
    <definedName name="AG">[14]Precio!$F$21</definedName>
    <definedName name="Agregado_3">#N/A</definedName>
    <definedName name="AGREGADOS">#REF!</definedName>
    <definedName name="agricola">'[20]Listado Equipos a utilizar'!#REF!</definedName>
    <definedName name="Agua">#REF!</definedName>
    <definedName name="Agua.MA">#REF!</definedName>
    <definedName name="Agua.Potable.1erN">[28]Análisis!$F$1816</definedName>
    <definedName name="Agua.Potable.3er.4toy5toN">[28]Análisis!$F$1956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18">[14]Precio!$F$15</definedName>
    <definedName name="alambi">#REF!</definedName>
    <definedName name="alambii">#REF!</definedName>
    <definedName name="alambiii">#REF!</definedName>
    <definedName name="alambiiii">#REF!</definedName>
    <definedName name="ALAMBRE">[9]insumo!#REF!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[9]insumo!$D$5</definedName>
    <definedName name="ALBANIL">#REF!</definedName>
    <definedName name="ALBANIL2">[29]M.O.!$C$12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>#REF!</definedName>
    <definedName name="altura">[30]presupuesto!#REF!</definedName>
    <definedName name="ana">[2]PRESUPUESTO!$C$4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[29]M.O.!#REF!</definedName>
    <definedName name="analisis">#REF!</definedName>
    <definedName name="analisis2">#REF!</definedName>
    <definedName name="analisisI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HOS">#REF!</definedName>
    <definedName name="Anclaje_de_Pilotes_3">#N/A</definedName>
    <definedName name="Andamio">#REF!</definedName>
    <definedName name="Andamio.Goteros">#REF!</definedName>
    <definedName name="Andamio.Panete">#REF!</definedName>
    <definedName name="Andamio.Pañete.pared.Exterior">[28]Insumos!$E$155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[9]Mezcla!$G$158</definedName>
    <definedName name="Anf.LosasYvuelos">[31]Análisis!#REF!</definedName>
    <definedName name="Anfi.Zap.Col">[31]Análisis!#REF!</definedName>
    <definedName name="Anfit.Col.C1">[31]Análisis!#REF!</definedName>
    <definedName name="Anfit.Col.CA">[31]Análisis!#REF!</definedName>
    <definedName name="ANFITEATRO">#REF!</definedName>
    <definedName name="ANGULAR">#REF!</definedName>
    <definedName name="ANGULAR_3">"$#REF!.$B$246"</definedName>
    <definedName name="ANGULAR_8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[30]presupuesto!#REF!</definedName>
    <definedName name="_xlnm.Extract">#REF!</definedName>
    <definedName name="_xlnm.Print_Area" localSheetId="0">'LOTE 22'!$A$1:$F$147</definedName>
    <definedName name="_xlnm.Print_Area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bca">#REF!</definedName>
    <definedName name="ARENAF">[9]insumo!#REF!</definedName>
    <definedName name="arenafina">[24]MATERIALES!$G$11</definedName>
    <definedName name="ARENAG">[9]insumo!#REF!</definedName>
    <definedName name="ARENAGRUESA">[9]insumo!$D$7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lavada">[24]MATERIALES!$G$13</definedName>
    <definedName name="ARENAMINA">#REF!</definedName>
    <definedName name="ArenaOchoa.MA">[33]Insumos!$C$14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'[20]Listado Equipos a utilizar'!#REF!</definedName>
    <definedName name="as">[34]M.O.!#REF!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ugusto">#REF!</definedName>
    <definedName name="AUMENTO_OCB">#REF!</definedName>
    <definedName name="AY">#REF!</definedName>
    <definedName name="AYAL">[10]MOJornal!$D$20</definedName>
    <definedName name="AYCARP">[25]INS!#REF!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[24]OBRAMANO!$F$67</definedName>
    <definedName name="b">[35]ADDENDA!#REF!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[36]Insumos!$E$90</definedName>
    <definedName name="Baldosines.GraniMármol">[28]Insumos!$E$71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ANDILLA_3">#N/A</definedName>
    <definedName name="barra12">[11]analisis!$G$2860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[28]Análisis!$D$471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">#REF!</definedName>
    <definedName name="BBBBBBBBBBBBBBBB">#REF!</definedName>
    <definedName name="be">#REF!</definedName>
    <definedName name="BENEFICIOS">#REF!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[9]insumo!$D$8</definedName>
    <definedName name="BLOCK0.15M">[4]insumo!$D$9</definedName>
    <definedName name="BLOCK0.20M">[4]insumo!$D$10</definedName>
    <definedName name="BLOCK12">#REF!</definedName>
    <definedName name="block4">[9]insumo!#REF!</definedName>
    <definedName name="BLOCK5">#REF!</definedName>
    <definedName name="BLOCK6">[9]insumo!#REF!</definedName>
    <definedName name="BLOCK640">#REF!</definedName>
    <definedName name="BLOCK6VIO2">#REF!</definedName>
    <definedName name="block8">[9]insumo!#REF!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[9]insumo!#REF!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[28]Análisis!$D$1112</definedName>
    <definedName name="Bloque.4.Barpis">[31]Análisis!#REF!</definedName>
    <definedName name="Bloque.4.MA">#REF!</definedName>
    <definedName name="Bloque.4.SNP.Mezc.Antillana">[31]Análisis!#REF!</definedName>
    <definedName name="Bloque.4.SNP.Villas">[28]Análisis!$D$915</definedName>
    <definedName name="Bloque.4BNP.Mezc.Antillana">[31]Análisis!#REF!</definedName>
    <definedName name="Bloque.6.BNP.Mezc.Antillana">[31]Análisis!#REF!</definedName>
    <definedName name="Bloque.6.BNP.Villas">#REF!</definedName>
    <definedName name="Bloque.6.MA">#REF!</definedName>
    <definedName name="Bloque.6.SNP.Mezc.Antillana">[31]Análisis!#REF!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[28]Insumos!#REF!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[31]Análisis!#REF!</definedName>
    <definedName name="Bloques.8.SNP.Mezc.Antillana">[31]Análisis!#REF!</definedName>
    <definedName name="Bloques.8.SNPT">[28]Análisis!$D$306</definedName>
    <definedName name="bloques.calados">#REF!</definedName>
    <definedName name="Bloques_de_6">[22]Insumos!$B$22:$D$22</definedName>
    <definedName name="Bloques_de_8">[22]Insumos!$B$23:$D$23</definedName>
    <definedName name="bloques4">[24]MATERIALES!#REF!</definedName>
    <definedName name="bloques6">[24]MATERIALES!#REF!</definedName>
    <definedName name="bloques8">[24]MATERIALES!#REF!</definedName>
    <definedName name="BLOQUESVID">#REF!</definedName>
    <definedName name="BOMBA">#REF!</definedName>
    <definedName name="Bomba.Arrastre">[28]Insumos!$E$142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[37]INSU!$B$42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[28]Insumos!#REF!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'[39]Cotz.'!$F$23:$F$800,'[39]Cotz.'!$K$280:$K$800</definedName>
    <definedName name="Borrar_V.C1">[40]qqVgas!$J$9:$M$9,[40]qqVgas!$J$10:$R$10,[40]qqVgas!$AJ$11:$AK$11,[40]qqVgas!$AR$11:$AS$11,[40]qqVgas!$AG$13:$AH$13,[40]qqVgas!$AP$13:$AQ$13,[40]qqVgas!$D$16:$AC$195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[13]Factura!#REF!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[29]M.O.!$C$9</definedName>
    <definedName name="BRIGADATOPOGRAFICA_6">#REF!</definedName>
    <definedName name="Brillado.Marmol">[28]Insumos!$E$134</definedName>
    <definedName name="brochas">#REF!</definedName>
    <definedName name="button_area_1">#REF!</definedName>
    <definedName name="BVNBVNBV">[41]M.O.!#REF!</definedName>
    <definedName name="BVNBVNBV_6">#REF!</definedName>
    <definedName name="C._ADICIONAL">#N/A</definedName>
    <definedName name="C._ADICIONAL_6">NA()</definedName>
    <definedName name="C.Piscina.C1">[31]Análisis!#REF!</definedName>
    <definedName name="C.Piscina.C2">[31]Análisis!#REF!</definedName>
    <definedName name="C.Piscina.C3">[31]Análisis!#REF!</definedName>
    <definedName name="C.Piscina.C4">[31]Análisis!#REF!</definedName>
    <definedName name="C.Piscina.C5">[31]Análisis!#REF!</definedName>
    <definedName name="C.Piscina.Cc">[31]Análisis!#REF!</definedName>
    <definedName name="C.Piscina.Losa">[31]Análisis!#REF!</definedName>
    <definedName name="C.Piscina.V1">[31]Análisis!#REF!</definedName>
    <definedName name="C.Piscina.V2">[31]Análisis!#REF!</definedName>
    <definedName name="C.Piscina.V3">[31]Análisis!#REF!</definedName>
    <definedName name="C.Piscina.V4">[31]Análisis!#REF!</definedName>
    <definedName name="C.Piscina.V5">[31]Análisis!#REF!</definedName>
    <definedName name="C.Piscina.V6">[31]Análisis!#REF!</definedName>
    <definedName name="C.Piscina.ZC1">[31]Análisis!#REF!</definedName>
    <definedName name="C.Piscina.ZC2">[31]Análisis!#REF!</definedName>
    <definedName name="C.Piscina.ZC3">[31]Análisis!#REF!</definedName>
    <definedName name="C.Piscina.ZC4">[31]Análisis!#REF!</definedName>
    <definedName name="C.Piscina.ZC5">[31]Análisis!#REF!</definedName>
    <definedName name="C.Piscina.ZCc">[31]Análisis!#REF!</definedName>
    <definedName name="C.Tennis.C1">[31]Análisis!#REF!</definedName>
    <definedName name="C.Tennis.C2yC5">[31]Análisis!#REF!</definedName>
    <definedName name="C.Tennis.C4">[31]Análisis!#REF!</definedName>
    <definedName name="C.Tennis.V1">[31]Análisis!#REF!</definedName>
    <definedName name="C.Tennis.V10">[31]Análisis!#REF!</definedName>
    <definedName name="C.Tennis.V2">[31]Análisis!#REF!</definedName>
    <definedName name="C.Tennis.V3">[31]Análisis!#REF!</definedName>
    <definedName name="C.Tennis.V4">[31]Análisis!#REF!</definedName>
    <definedName name="C.Tennis.V5">[31]Análisis!#REF!</definedName>
    <definedName name="C.Tennis.V6">[31]Análisis!#REF!</definedName>
    <definedName name="C.Tennis.V7">[31]Análisis!#REF!</definedName>
    <definedName name="C.Tennis.V8">[31]Análisis!#REF!</definedName>
    <definedName name="C.Tennis.V9">[31]Análisis!#REF!</definedName>
    <definedName name="C.Tennis.ZC1">[31]Análisis!#REF!</definedName>
    <definedName name="C.Tennis.Zc2">[31]Análisis!#REF!</definedName>
    <definedName name="C.Tennis.ZC3">[31]Análisis!#REF!</definedName>
    <definedName name="C.Tennis.ZC4">[31]Análisis!#REF!</definedName>
    <definedName name="C.Tennis.ZC5">[31]Análisis!#REF!</definedName>
    <definedName name="C1.1erN.Villa">[28]Análisis!#REF!</definedName>
    <definedName name="C1.2doN.Villas">[28]Análisis!#REF!</definedName>
    <definedName name="C2.1erN.Villa">[28]Análisis!#REF!</definedName>
    <definedName name="C3.2do.N.Villa">[28]Análisis!#REF!</definedName>
    <definedName name="Caareteo.2do.N">#REF!</definedName>
    <definedName name="caballete.tejas.hispaniola">#REF!</definedName>
    <definedName name="caballeteasbecto">[42]precios!#REF!</definedName>
    <definedName name="caballeteasbecto_8">#REF!</definedName>
    <definedName name="caballeteasbeto">[42]precios!#REF!</definedName>
    <definedName name="caballeteasbeto_8">#REF!</definedName>
    <definedName name="CABALLETEBARRO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>#REF!</definedName>
    <definedName name="CACERO">#REF!</definedName>
    <definedName name="cadeneros">'[27]O.M.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[28]Insumos!$E$21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[9]insumo!$D$12</definedName>
    <definedName name="Calles.Acera.ycontenes">'[28]Calles,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'[20]Listado Equipos a utilizar'!#REF!</definedName>
    <definedName name="camioneta">'[20]Listado Equipos a utilizar'!#REF!</definedName>
    <definedName name="CAMIONVOLTEO">[24]EQUIPOS!$I$19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_3">"$#REF!.$D$1:$D$65534"</definedName>
    <definedName name="CANT1_3">"$#REF!.$D$1:$D$65534"</definedName>
    <definedName name="cant5">[6]Sheet5!$C:$C</definedName>
    <definedName name="CANT6_3">"$#REF!.$C$1:$C$65534"</definedName>
    <definedName name="canta_3">"$#REF!.$H$1:$H$65534"</definedName>
    <definedName name="CANTIDADPRESUPUESTO_3">"$#REF!.$C$1:$C$65534"</definedName>
    <definedName name="CANTO">#REF!</definedName>
    <definedName name="Canto.Antillano">[31]Análisis!#REF!</definedName>
    <definedName name="Cantos">[43]Análisis!$N$957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rodadura">#REF!</definedName>
    <definedName name="Capatazequipo">[24]OBRAMANO!$F$81</definedName>
    <definedName name="CAR.SOC">'[44]Cargas Sociales'!$G$23</definedName>
    <definedName name="CARACOL">[29]M.O.!#REF!</definedName>
    <definedName name="CARANTEPECHO">[29]M.O.!#REF!</definedName>
    <definedName name="CARANTEPECHO_6">#REF!</definedName>
    <definedName name="CARANTEPECHO_8">#REF!</definedName>
    <definedName name="CARCOL30">[29]M.O.!#REF!</definedName>
    <definedName name="CARCOL30_6">#REF!</definedName>
    <definedName name="CARCOL30_8">#REF!</definedName>
    <definedName name="CARCOL50">[29]M.O.!#REF!</definedName>
    <definedName name="CARCOL50_6">#REF!</definedName>
    <definedName name="CARCOL50_8">#REF!</definedName>
    <definedName name="CARCOL51">[29]M.O.!#REF!</definedName>
    <definedName name="CARCOLAMARRE">[29]M.O.!#REF!</definedName>
    <definedName name="CARCOLAMARRE_6">#REF!</definedName>
    <definedName name="CARCOLAMARRE_8">#REF!</definedName>
    <definedName name="Careteo">[43]Análisis!$N$890</definedName>
    <definedName name="careteo.3erN">#REF!</definedName>
    <definedName name="careteo.4to.N">#REF!</definedName>
    <definedName name="Careteo.Antillano">[31]Análisis!#REF!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'[20]Listado Equipos a utilizar'!#REF!</definedName>
    <definedName name="CARGADORB">[45]EQUIPOS!$D$13</definedName>
    <definedName name="CARLOSAPLA">[29]M.O.!#REF!</definedName>
    <definedName name="CARLOSAPLA_6">#REF!</definedName>
    <definedName name="CARLOSAPLA_8">#REF!</definedName>
    <definedName name="CARLOSAVARIASAGUAS">[29]M.O.!#REF!</definedName>
    <definedName name="CARLOSAVARIASAGUAS_6">#REF!</definedName>
    <definedName name="CARLOSAVARIASAGUAS_8">#REF!</definedName>
    <definedName name="CARMURO">[29]M.O.!#REF!</definedName>
    <definedName name="CARMURO_6">#REF!</definedName>
    <definedName name="CARMURO_8">#REF!</definedName>
    <definedName name="Caro.viga.25x50">[36]Insumos!$E$225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>#REF!</definedName>
    <definedName name="Carp.Col.Ø40">[36]Insumos!$E$211</definedName>
    <definedName name="Carp.Col.Ø45">[36]Insumos!$E$212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>[28]Insumos!#REF!</definedName>
    <definedName name="Carp.Column.atc">#REF!</definedName>
    <definedName name="Carp.Dintel">[36]Insumos!$E$235</definedName>
    <definedName name="Carp.Escal.atc">#REF!</definedName>
    <definedName name="Carp.Losa.Aligeradas.atc">[28]Insumos!$E$164</definedName>
    <definedName name="Carp.losa.Horm.Visto">[28]Insumos!$E$162</definedName>
    <definedName name="Carp.Losa.Horz.atc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>#REF!</definedName>
    <definedName name="Carp.Viga.25x35">[36]Insumos!$E$222</definedName>
    <definedName name="Carp.Viga.25x40">[36]Insumos!$E$223</definedName>
    <definedName name="CArp.Viga.25x45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>#REF!</definedName>
    <definedName name="Carp.Viga.30x60atc">#REF!</definedName>
    <definedName name="Carp.Viga.30x80">[36]Insumos!$E$229</definedName>
    <definedName name="Carp.viga.amarre">#REF!</definedName>
    <definedName name="Carp.Viga.Curva.20x50">[36]Insumos!$E$232</definedName>
    <definedName name="Carp.Vigas.atc">#REF!</definedName>
    <definedName name="Carp.Vigas.Curvas.30x70">[36]Insumos!$E$233</definedName>
    <definedName name="CARP1">[25]INS!#REF!</definedName>
    <definedName name="CARP1_6">#REF!</definedName>
    <definedName name="CARP1_8">#REF!</definedName>
    <definedName name="CARP2">[25]INS!#REF!</definedName>
    <definedName name="CARP2_6">#REF!</definedName>
    <definedName name="CARP2_8">#REF!</definedName>
    <definedName name="CARPDINTEL">[29]M.O.!#REF!</definedName>
    <definedName name="CARPDINTEL_6">#REF!</definedName>
    <definedName name="CARPDINTEL_8">#REF!</definedName>
    <definedName name="Carpin.Colum.redon.4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[29]M.O.!#REF!</definedName>
    <definedName name="CARPVIGA2040_6">#REF!</definedName>
    <definedName name="CARPVIGA2040_8">#REF!</definedName>
    <definedName name="CARPVIGA3050">[29]M.O.!#REF!</definedName>
    <definedName name="CARPVIGA3050_6">#REF!</definedName>
    <definedName name="CARPVIGA3050_8">#REF!</definedName>
    <definedName name="CARPVIGA3060">[29]M.O.!#REF!</definedName>
    <definedName name="CARPVIGA3060_6">#REF!</definedName>
    <definedName name="CARPVIGA3060_8">#REF!</definedName>
    <definedName name="CARPVIGA4080">[29]M.O.!#REF!</definedName>
    <definedName name="CARPVIGA4080_6">#REF!</definedName>
    <definedName name="CARPVIGA4080_8">#REF!</definedName>
    <definedName name="CARRAMPA">[29]M.O.!#REF!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[29]M.O.!#REF!</definedName>
    <definedName name="CASABE_8">#REF!</definedName>
    <definedName name="CASBESTO">[29]M.O.!#REF!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[28]Resumen!$D$26</definedName>
    <definedName name="Caseta.Playa">#REF!</definedName>
    <definedName name="CASETA_DE_PLANTA_ELECTRICA">'[28]Caseta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[31]Análisis!#REF!</definedName>
    <definedName name="Casino.Col.C1">[31]Análisis!#REF!</definedName>
    <definedName name="Casino.Col.C2">[31]Análisis!#REF!</definedName>
    <definedName name="Casino.Col.C3">[31]Análisis!#REF!</definedName>
    <definedName name="Casino.Col.C4">[31]Análisis!#REF!</definedName>
    <definedName name="Casino.Col.C5">[31]Análisis!#REF!</definedName>
    <definedName name="Casino.Losa">[31]Análisis!#REF!</definedName>
    <definedName name="Casino.V1">[31]Análisis!#REF!</definedName>
    <definedName name="Casino.V2">[31]Análisis!#REF!</definedName>
    <definedName name="Casino.V3">[31]Análisis!#REF!</definedName>
    <definedName name="Casino.V4">[31]Análisis!#REF!</definedName>
    <definedName name="Casino.V5">[31]Análisis!#REF!</definedName>
    <definedName name="Casino.V6">[31]Análisis!#REF!</definedName>
    <definedName name="Casino.Vp">[31]Análisis!#REF!</definedName>
    <definedName name="Casino.Zap.C2">[31]Análisis!#REF!</definedName>
    <definedName name="Casino.Zap.Z3">[31]Análisis!#REF!</definedName>
    <definedName name="Casino.Zap.Z4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>[9]insumo!#REF!</definedName>
    <definedName name="CB">#REF!</definedName>
    <definedName name="CBLOCK10">[25]INS!#REF!</definedName>
    <definedName name="CBLOCK10_6">#REF!</definedName>
    <definedName name="CBLOCK10_8">#REF!</definedName>
    <definedName name="CBLOCKORN">[46]M.O.!$C$26</definedName>
    <definedName name="cbxc">#REF!</definedName>
    <definedName name="CC">[13]Personalizar!$G$22:$G$25</definedName>
    <definedName name="CCT">[13]Factura!#REF!</definedName>
    <definedName name="CEDRO">#REF!</definedName>
    <definedName name="cell">'[47]LISTADO INSUMOS DEL 2000'!$I$29</definedName>
    <definedName name="celltips_area">#REF!</definedName>
    <definedName name="cem">[14]Precio!$F$9</definedName>
    <definedName name="Cem.Bco.Cisne.90Lb">#REF!</definedName>
    <definedName name="Cem.Bco.Rigas.88lb">[28]Insumos!$E$25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[28]Insumos!#REF!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[24]MATERIALES!#REF!</definedName>
    <definedName name="CEMENTOG">[9]insumo!#REF!</definedName>
    <definedName name="cementogris">[24]MATERIALES!$G$17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>#REF!</definedName>
    <definedName name="Ceram.Imperial.45x45">[28]Insumos!$E$60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>[24]MATERIALES!#REF!</definedName>
    <definedName name="ceramcriolla">[24]MATERIALES!#REF!</definedName>
    <definedName name="CERAMICA">#REF!</definedName>
    <definedName name="Cerámica.para.Piso">[36]Insumos!$E$79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[24]MATERIALES!#REF!</definedName>
    <definedName name="ceramicaitaliapared">[24]MATERIALES!#REF!</definedName>
    <definedName name="ceramicaitalipared">[24]MATERIALES!#REF!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[9]insumo!#REF!</definedName>
    <definedName name="CERAMICAS">#REF!</definedName>
    <definedName name="cerm15x15pared">#REF!</definedName>
    <definedName name="CERRAJERIA">#REF!</definedName>
    <definedName name="CESCHCH">[46]M.O.!$C$126</definedName>
    <definedName name="cfrontal">'[27]Resumen Precio Equipos'!$I$16</definedName>
    <definedName name="CG">#REF!</definedName>
    <definedName name="CHAZO">[37]INSU!$B$104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[24]OBRAMANO!$F$79</definedName>
    <definedName name="cinta.sheetrock">[48]Insumos!$L$41</definedName>
    <definedName name="CINTAPELIGRO">#REF!</definedName>
    <definedName name="cisterna">'[20]Listado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LAVO">[46]Ins!$E$811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[48]Insumos!$L$36</definedName>
    <definedName name="Clavos_3">#N/A</definedName>
    <definedName name="clavos_6">#REF!</definedName>
    <definedName name="clavos_8">#REF!</definedName>
    <definedName name="CLAVOSAC">[9]insumo!#REF!</definedName>
    <definedName name="CLAVOSACERO">[9]insumo!$D$18</definedName>
    <definedName name="CLAVOSCORRIENTES">[4]insumo!$D$19</definedName>
    <definedName name="CLAVOZINC">[49]INS!$D$767</definedName>
    <definedName name="Clear">[28]Insumos!$E$70</definedName>
    <definedName name="Cloro">[28]Insumos!#REF!</definedName>
    <definedName name="Clu.Ejec.Viga.V6T">[31]Análisis!#REF!</definedName>
    <definedName name="Club.de.Playa">#REF!</definedName>
    <definedName name="CLUB.DE.TENNIS">#REF!</definedName>
    <definedName name="Club.Ejec.Col.C">[31]Análisis!#REF!</definedName>
    <definedName name="Club.Ejec.Col.Cc1">[31]Análisis!#REF!</definedName>
    <definedName name="Club.Ejec.Losa.2do.Entrepiso">[31]Análisis!#REF!</definedName>
    <definedName name="Club.Ejec.V10E">[31]Análisis!#REF!</definedName>
    <definedName name="Club.Ejec.V12E">[31]Análisis!#REF!</definedName>
    <definedName name="Club.Ejec.V13E">[31]Análisis!#REF!</definedName>
    <definedName name="Club.Ejec.V1E">[31]Análisis!#REF!</definedName>
    <definedName name="Club.Ejec.V2E">[31]Análisis!#REF!</definedName>
    <definedName name="Club.Ejec.V3E">[31]Análisis!#REF!</definedName>
    <definedName name="Club.Ejec.V3T">[31]Análisis!#REF!</definedName>
    <definedName name="Club.Ejec.V4E">[31]Análisis!#REF!</definedName>
    <definedName name="Club.Ejec.V6E">[31]Análisis!#REF!</definedName>
    <definedName name="Club.Ejec.V7E">[31]Análisis!#REF!</definedName>
    <definedName name="Club.Ejec.V9E">[31]Análisis!#REF!</definedName>
    <definedName name="Club.Ejec.Viga.V10T">[31]Análisis!#REF!</definedName>
    <definedName name="Club.Ejec.Viga.V11T">[31]Análisis!#REF!</definedName>
    <definedName name="Club.Ejec.Viga.V1T">[31]Análisis!#REF!</definedName>
    <definedName name="Club.Ejec.Viga.V2T">[31]Análisis!#REF!</definedName>
    <definedName name="Club.Ejec.Viga.V4T">[31]Análisis!#REF!</definedName>
    <definedName name="Club.Ejec.Viga.V5T">[31]Análisis!#REF!</definedName>
    <definedName name="Club.Ejec.Viga.V7T">[31]Análisis!#REF!</definedName>
    <definedName name="Club.Ejec.Viga.V8T">[31]Análisis!#REF!</definedName>
    <definedName name="Club.Ejec.Viga.V9T">[31]Análisis!#REF!</definedName>
    <definedName name="Club.Ejec.Zc.">[31]Análisis!#REF!</definedName>
    <definedName name="Club.Ejec.Zcc">[31]Análisis!#REF!</definedName>
    <definedName name="Club.Ejec.ZCc1">[31]Análisis!#REF!</definedName>
    <definedName name="CLUB.EJECUTIVO">#REF!</definedName>
    <definedName name="Club.Ejecutivo.Losa.1er.entrepiso">[31]Análisis!#REF!</definedName>
    <definedName name="CLUB.PISCINA">#REF!</definedName>
    <definedName name="Club.pla.Zap.ZC">[31]Análisis!#REF!</definedName>
    <definedName name="Club.play.Col.C1">[31]Análisis!#REF!</definedName>
    <definedName name="Club.playa.Col.C2">[31]Análisis!#REF!</definedName>
    <definedName name="Club.playa.Col.C3">[31]Análisis!#REF!</definedName>
    <definedName name="Club.playa.Viga.VH">[31]Análisis!#REF!</definedName>
    <definedName name="Club.playa.Viga.Vh2">[31]Análisis!#REF!</definedName>
    <definedName name="Club.playa.Zap.ZC3">[31]Análisis!#REF!</definedName>
    <definedName name="ClubPla.zap.Zc1">[31]Análisis!#REF!</definedName>
    <definedName name="Clubplaya.Col.C">[31]Análisis!#REF!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[50]INSU!$D$284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[50]INSU!$D$298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[51]Análisis!$D$261</definedName>
    <definedName name="Col.20X20">#REF!</definedName>
    <definedName name="col.20x20.area.noble">#REF!</definedName>
    <definedName name="col.20x20.plastbau">#REF!</definedName>
    <definedName name="col.25cm.diam.">[52]Análisis!$D$324</definedName>
    <definedName name="col.30x30.lobby">#REF!</definedName>
    <definedName name="col.50cm">[52]Análisis!$D$345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[28]Análisis!$D$775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[28]Análisis!#REF!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[28]Análisis!$D$765</definedName>
    <definedName name="Col.Camarre.4toN.Mod.II">#REF!</definedName>
    <definedName name="col.GFRC.red.25">[52]Insumos!$C$65</definedName>
    <definedName name="col.red.30cm">#REF!</definedName>
    <definedName name="Col.Redon.30cm.BNP.Administración">[28]Análisis!#REF!</definedName>
    <definedName name="Col.Redon.30cmSNP.Administración">[28]Análisis!#REF!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[28]Insumos!$E$84</definedName>
    <definedName name="Colc.Hormigón.Grua">[28]Análisis!$D$49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Ceramica.Pisos">'[53]Costos Mano de Obra'!$O$46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lum.60cm.Espectaculos">[28]Análisis!$D$1004</definedName>
    <definedName name="Colum.C.1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>#REF!</definedName>
    <definedName name="Colum.Red50.Casino">#REF!</definedName>
    <definedName name="Colum.redon.40.Area.Novle">[28]Análisis!#REF!</definedName>
    <definedName name="Colum.redonda.40.Comedor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>[28]Análisis!#REF!</definedName>
    <definedName name="Columna.Convenc.Villas">#REF!</definedName>
    <definedName name="Columna.Cr">[28]Análisis!$D$182</definedName>
    <definedName name="Columna.Horm.Area.Noble">[28]Análisis!#REF!</definedName>
    <definedName name="Columna.Lavanderia">[28]Análisis!$D$933</definedName>
    <definedName name="columna.pergolado">[54]Análisis!$D$1625</definedName>
    <definedName name="Columna.Redon.50.Area.Noble">[28]Análisis!#REF!</definedName>
    <definedName name="Columna.redonda.30.villas">#REF!</definedName>
    <definedName name="Columna30x30">#REF!</definedName>
    <definedName name="Columnas.C1s.C2s">[28]Análisis!$D$164</definedName>
    <definedName name="Columnas.Redonda.30cm">[28]Análisis!$D$173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[24]EQUIPOS!$I$28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[31]Análisis!#REF!</definedName>
    <definedName name="concreto.nivelacion">[52]Análisis!$D$207</definedName>
    <definedName name="concreto.pobre">#REF!</definedName>
    <definedName name="Concreto.pobre.bajo.zapata">[28]Análisis!#REF!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ATO2">#REF!</definedName>
    <definedName name="CONTROL">#REF!</definedName>
    <definedName name="control_3">"$#REF!.$#REF!$#REF!:#REF!#REF!"</definedName>
    <definedName name="CONTROLADM">#REF!</definedName>
    <definedName name="CONTROLCOC">#REF!</definedName>
    <definedName name="CONTROLCOME">#REF!</definedName>
    <definedName name="CONTROLLAV">#REF!</definedName>
    <definedName name="Conv.Col.C1">[31]Análisis!#REF!</definedName>
    <definedName name="Conv.Col.C5">[31]Análisis!#REF!</definedName>
    <definedName name="Conv.Col.C6">[31]Análisis!#REF!</definedName>
    <definedName name="Conv.Col.C7">[31]Análisis!#REF!</definedName>
    <definedName name="Conv.Col.C8">[31]Análisis!#REF!</definedName>
    <definedName name="Conv.Losa">[31]Análisis!#REF!</definedName>
    <definedName name="Conv.V2">[31]Análisis!#REF!</definedName>
    <definedName name="Conv.V3">[31]Análisis!#REF!</definedName>
    <definedName name="Conv.V4">[31]Análisis!#REF!</definedName>
    <definedName name="Conv.V5">[31]Análisis!#REF!</definedName>
    <definedName name="Conv.V7">[31]Análisis!#REF!</definedName>
    <definedName name="Conv.V8">[31]Análisis!#REF!</definedName>
    <definedName name="Conv.Viga.V1">[31]Análisis!#REF!</definedName>
    <definedName name="Conv.Zap.ZC1">[31]Análisis!#REF!</definedName>
    <definedName name="Conv.Zap.ZC2">[31]Análisis!#REF!</definedName>
    <definedName name="Conv.Zap.Zc3">[31]Análisis!#REF!</definedName>
    <definedName name="Conv.Zap.Zc4">[31]Análisis!#REF!</definedName>
    <definedName name="Conv.Zap.ZC6">[31]Análisis!#REF!</definedName>
    <definedName name="Conv.Zap.ZC7">[31]Análisis!#REF!</definedName>
    <definedName name="Conv.Zap.ZC8">[31]Análisis!#REF!</definedName>
    <definedName name="COPIA">[25]INS!#REF!</definedName>
    <definedName name="COPIA_8">#REF!</definedName>
    <definedName name="corniza.2.62pies">'[55]Cornisa de 2.62 pie'!$E$60</definedName>
    <definedName name="corniza.2pies">'[55]Cornisa de 2 pie'!$E$60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restamo">[45]EQUIPOS!$D$27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[28]Insumos!$E$136</definedName>
    <definedName name="CRONOGRAMA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[35]ADDENDA!#REF!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[28]Insumos!$E$137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[29]M.O.!#REF!</definedName>
    <definedName name="CZINC_6">#REF!</definedName>
    <definedName name="CZINC_8">#REF!</definedName>
    <definedName name="D">#REF!</definedName>
    <definedName name="D_3">#N/A</definedName>
    <definedName name="D7H">[24]EQUIPOS!$I$9</definedName>
    <definedName name="D8K">[24]EQUIPOS!$I$8</definedName>
    <definedName name="d8r">'[20]Listado Equipos a utilizar'!#REF!</definedName>
    <definedName name="D8T">'[27]Resumen Precio Equipos'!$I$13</definedName>
    <definedName name="data14">[13]Factura!#REF!</definedName>
    <definedName name="data15">[13]Factura!#REF!</definedName>
    <definedName name="data16">[13]Factura!#REF!</definedName>
    <definedName name="data17">[13]Factura!#REF!</definedName>
    <definedName name="data18">[13]Factura!#REF!</definedName>
    <definedName name="data19">[13]Factura!#REF!</definedName>
    <definedName name="data20">[13]Factura!#REF!</definedName>
    <definedName name="data21">[13]Factura!#REF!</definedName>
    <definedName name="data22">[13]Factura!#REF!</definedName>
    <definedName name="data23">[13]Factura!#REF!</definedName>
    <definedName name="data24">[13]Factura!#REF!</definedName>
    <definedName name="data25">[13]Factura!#REF!</definedName>
    <definedName name="data26">[13]Factura!#REF!</definedName>
    <definedName name="data27">[13]Factura!#REF!</definedName>
    <definedName name="data28">[13]Factura!#REF!</definedName>
    <definedName name="data29">[13]Factura!#REF!</definedName>
    <definedName name="data30">[13]Factura!#REF!</definedName>
    <definedName name="data31">[13]Factura!#REF!</definedName>
    <definedName name="data32">[13]Factura!#REF!</definedName>
    <definedName name="data33">[13]Factura!#REF!</definedName>
    <definedName name="data34">[13]Factura!#REF!</definedName>
    <definedName name="data35">[13]Factura!#REF!</definedName>
    <definedName name="data36">[13]Factura!#REF!</definedName>
    <definedName name="data37">[13]Factura!#REF!</definedName>
    <definedName name="data38">[13]Factura!#REF!</definedName>
    <definedName name="data39">[13]Factura!#REF!</definedName>
    <definedName name="data40">[13]Factura!#REF!</definedName>
    <definedName name="data41">[13]Factura!#REF!</definedName>
    <definedName name="data42">[13]Factura!#REF!</definedName>
    <definedName name="data43">[13]Factura!#REF!</definedName>
    <definedName name="data44">[13]Factura!#REF!</definedName>
    <definedName name="data45">[13]Factura!#REF!</definedName>
    <definedName name="data46">[13]Factura!#REF!</definedName>
    <definedName name="data48">[13]Factura!#REF!</definedName>
    <definedName name="data50">[13]Factura!#REF!</definedName>
    <definedName name="data51">[13]Factura!#REF!</definedName>
    <definedName name="data52">[13]Factura!#REF!</definedName>
    <definedName name="data62">[13]Factura!#REF!</definedName>
    <definedName name="data63">[13]Factura!#REF!</definedName>
    <definedName name="data64">[13]Factura!#REF!</definedName>
    <definedName name="data65">[13]Factura!#REF!</definedName>
    <definedName name="data66">[13]Factura!#REF!</definedName>
    <definedName name="data67">[13]Factura!#REF!</definedName>
    <definedName name="data68">[13]Factura!#REF!</definedName>
    <definedName name="data69">[13]Factura!#REF!</definedName>
    <definedName name="data70">[13]Factura!#REF!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[34]M.O.!#REF!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[9]insumo!#REF!</definedName>
    <definedName name="DERRCEMGRIS">[9]insumo!#REF!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[9]insumo!$D$20</definedName>
    <definedName name="derretidocrema">[9]insumo!#REF!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ff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[28]Análisis!#REF!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[31]Análisis!#REF!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[31]Análisis!#REF!</definedName>
    <definedName name="Dintel.D2.15x40">[31]Análisis!#REF!</definedName>
    <definedName name="Dintel.D2.1erN">#REF!</definedName>
    <definedName name="Dintel.D2.20x40">[31]Análisis!#REF!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[31]Análisis!#REF!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[52]Análisis!$D$557</definedName>
    <definedName name="Dintel20x40">[28]Análisis!$D$230</definedName>
    <definedName name="DIOS">#REF!</definedName>
    <definedName name="Disc.Co.Cc2">[31]Análisis!#REF!</definedName>
    <definedName name="Disc.Col.C">[31]Análisis!#REF!</definedName>
    <definedName name="Disc.Col.C1">[31]Análisis!#REF!</definedName>
    <definedName name="Disc.Col.C2.45x45">[31]Análisis!#REF!</definedName>
    <definedName name="Disc.Col.CA">[31]Análisis!#REF!</definedName>
    <definedName name="Disc.Col.Cc1">[31]Análisis!#REF!</definedName>
    <definedName name="Disc.Losa.techo">[31]Análisis!#REF!</definedName>
    <definedName name="Disc.Muro.MH">[31]Análisis!#REF!</definedName>
    <definedName name="Disc.V3">[31]Análisis!#REF!</definedName>
    <definedName name="Disc.Viga.Curva.30x70">[31]Análisis!#REF!</definedName>
    <definedName name="Disc.Viga.Curva.Vcc1">[31]Análisis!#REF!</definedName>
    <definedName name="Disc.Viga.V1">[31]Análisis!#REF!</definedName>
    <definedName name="Disc.Viga.V10">[31]Análisis!#REF!</definedName>
    <definedName name="Disc.Viga.V2">[31]Análisis!#REF!</definedName>
    <definedName name="Disc.Viga.V4">[31]Análisis!#REF!</definedName>
    <definedName name="Disc.Viga.V5">[31]Análisis!#REF!</definedName>
    <definedName name="Disc.Viga.V6">[31]Análisis!#REF!</definedName>
    <definedName name="Disc.Viga.V7">[31]Análisis!#REF!</definedName>
    <definedName name="Disc.Viga.V7B">[31]Análisis!#REF!</definedName>
    <definedName name="Disc.Viga.V8">[31]Análisis!#REF!</definedName>
    <definedName name="Disc.Viga.V9">[31]Análisis!#REF!</definedName>
    <definedName name="Disc.Zap.Muro.HA">[31]Análisis!#REF!</definedName>
    <definedName name="Disc.Zap.ZC">[31]Análisis!#REF!</definedName>
    <definedName name="Disc.ZC1">[31]Análisis!#REF!</definedName>
    <definedName name="Disc.ZC2">[31]Análisis!#REF!</definedName>
    <definedName name="Disc.ZCA">[31]Análisis!#REF!</definedName>
    <definedName name="Disc.ZCc1">[31]Análisis!#REF!</definedName>
    <definedName name="Disc.ZCc2">[31]Análisis!#REF!</definedName>
    <definedName name="Disco.Col.Cc">[31]Análisis!#REF!</definedName>
    <definedName name="Discoteca">#REF!</definedName>
    <definedName name="DISTRIBUCION_DE_AREAS_POR_NIVEL">#REF!</definedName>
    <definedName name="DISTRIBUCION_DE_AREAS_POR_NIVEL_8">#REF!</definedName>
    <definedName name="distribuidor">'[20]Listado Equipos a utilizar'!$I$12</definedName>
    <definedName name="DIVISAS">#REF!</definedName>
    <definedName name="dolar">#REF!</definedName>
    <definedName name="donatelo">[56]INS!#REF!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'[27]Resumen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dulce">#REF!</definedName>
    <definedName name="DYNACA25">[24]EQUIPOS!$I$13</definedName>
    <definedName name="e">#REF!</definedName>
    <definedName name="e214bft">'[20]Listado Equipos a utilizar'!#REF!</definedName>
    <definedName name="e320b">'[20]Listado Equipos a utilizar'!#REF!</definedName>
    <definedName name="EBANISTERIA">#REF!</definedName>
    <definedName name="Edi.Hab.Viga.V6">[31]Análisis!#REF!</definedName>
    <definedName name="Edif.Direc.">#REF!</definedName>
    <definedName name="Edif.Ejec.Losa.Techo">[31]Análisis!#REF!</definedName>
    <definedName name="Edif.Hab.Col.C1">[31]Análisis!#REF!</definedName>
    <definedName name="Edif.Hab.Col.C1.2doN">[31]Análisis!#REF!</definedName>
    <definedName name="Edif.Hab.Col.C1.3erN">[31]Análisis!#REF!</definedName>
    <definedName name="Edif.Hab.Col.C2">[31]Análisis!#REF!</definedName>
    <definedName name="Edif.Hab.Col.C2.2doN">[31]Análisis!#REF!</definedName>
    <definedName name="Edif.Hab.Col.C2.3erN">[31]Análisis!#REF!</definedName>
    <definedName name="Edif.Hab.Col.C3.1erN">[31]Análisis!#REF!</definedName>
    <definedName name="Edif.Hab.Col.C3.2doN">[31]Análisis!#REF!</definedName>
    <definedName name="Edif.Hab.Col.C4.2doN">[31]Análisis!#REF!</definedName>
    <definedName name="Edif.Hab.Col.CF">[31]Análisis!#REF!</definedName>
    <definedName name="Edif.Hab.Col4.1eN">[31]Análisis!#REF!</definedName>
    <definedName name="Edif.Hab.Losa.Entrepiso">[31]Análisis!#REF!</definedName>
    <definedName name="Edif.Hab.Losa.Techo">[31]Análisis!#REF!</definedName>
    <definedName name="Edif.Hab.Platea">[31]Análisis!#REF!</definedName>
    <definedName name="Edif.Hab.Viga.V1">[31]Análisis!#REF!</definedName>
    <definedName name="Edif.Hab.Viga.V10">[31]Análisis!#REF!</definedName>
    <definedName name="Edif.Hab.Viga.V3">[31]Análisis!#REF!</definedName>
    <definedName name="Edif.Hab.Viga.V4">[31]Análisis!#REF!</definedName>
    <definedName name="Edif.Hab.Viga.V5">[31]Análisis!#REF!</definedName>
    <definedName name="Edif.Hab.Viga.V5b">[31]Análisis!#REF!</definedName>
    <definedName name="Edif.Hab.Viga.V8">[31]Análisis!#REF!</definedName>
    <definedName name="Edif.Hab.VigaV2">[31]Análisis!#REF!</definedName>
    <definedName name="Edif.Hab.VigaV9">[31]Análisis!#REF!</definedName>
    <definedName name="Edif.Hab.Zap.Col.CF">[31]Análisis!#REF!</definedName>
    <definedName name="Edif.Hab.Zap.Escalera">[31]Análisis!#REF!</definedName>
    <definedName name="Edif.Hab.Zap.Zc3">[31]Análisis!#REF!</definedName>
    <definedName name="Edif.Hab.Zap.Zc4">[31]Análisis!#REF!</definedName>
    <definedName name="EDIF.HABIT.PLATEA">#REF!</definedName>
    <definedName name="EDIF.HABITACIONES">#REF!</definedName>
    <definedName name="Edif.Personal">#REF!</definedName>
    <definedName name="Edif.Serv.Col.C">[31]Análisis!#REF!</definedName>
    <definedName name="Edif.Serv.Col.C1">[31]Análisis!#REF!</definedName>
    <definedName name="Edif.Serv.Losa.Entrepiso">[31]Análisis!#REF!</definedName>
    <definedName name="Edif.Serv.Losa.Techo">[31]Análisis!#REF!</definedName>
    <definedName name="Edif.Serv.V1">[31]Análisis!#REF!</definedName>
    <definedName name="Edif.Serv.V10">[31]Análisis!#REF!</definedName>
    <definedName name="Edif.Serv.V11">[31]Análisis!#REF!</definedName>
    <definedName name="Edif.Serv.V12">[31]Análisis!#REF!</definedName>
    <definedName name="Edif.Serv.V13">[31]Análisis!#REF!</definedName>
    <definedName name="Edif.Serv.V14">[31]Análisis!#REF!</definedName>
    <definedName name="Edif.Serv.V15">[31]Análisis!#REF!</definedName>
    <definedName name="Edif.Serv.V2">[31]Análisis!#REF!</definedName>
    <definedName name="Edif.Serv.V3">[31]Análisis!#REF!</definedName>
    <definedName name="Edif.Serv.V4">[31]Análisis!#REF!</definedName>
    <definedName name="Edif.Serv.V5">[31]Análisis!#REF!</definedName>
    <definedName name="Edif.Serv.V6">[31]Análisis!#REF!</definedName>
    <definedName name="Edif.Serv.V7">[31]Análisis!#REF!</definedName>
    <definedName name="Edif.Serv.V8">[31]Análisis!#REF!</definedName>
    <definedName name="Edif.Serv.V9">[31]Análisis!#REF!</definedName>
    <definedName name="Edif.Serv.VA">[31]Análisis!#REF!</definedName>
    <definedName name="Edif.Serv.Zap.ZC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'[20]Listado Equipos a utilizar'!#REF!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[54]Análisis!$D$1354</definedName>
    <definedName name="escalon.de1.2">[54]Análisis!$D$1344</definedName>
    <definedName name="escalon.de1.6">[54]Análisis!$D$1334</definedName>
    <definedName name="escalon.de1.8">[54]Análisis!$D$1324</definedName>
    <definedName name="escalon.de2.0">[54]Análisis!$D$1314</definedName>
    <definedName name="escalon.de30">[54]Análisis!$D$1293</definedName>
    <definedName name="escalon.de60">[54]Análisis!$D$1304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[54]Análisis!$D$1278</definedName>
    <definedName name="escalones.ceramica">[52]Análisis!$D$1340</definedName>
    <definedName name="Escalones.Hormigon">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'[20]Listado Equipos a utilizar'!#REF!</definedName>
    <definedName name="ESCSUPCHAB">#REF!</definedName>
    <definedName name="ESCVIBG">#REF!</definedName>
    <definedName name="Eslingas_3">#N/A</definedName>
    <definedName name="espejo.cristaluz">#REF!</definedName>
    <definedName name="espejo.pulido">#REF!</definedName>
    <definedName name="esquineros">[48]Insumos!$L$43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320b">'[20]Listado Equipos a utilizar'!#REF!</definedName>
    <definedName name="Exc.Arena.Densa">#REF!</definedName>
    <definedName name="EXC_NO_CLASIF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avadora">'[20]Listado Equipos a utilizar'!#REF!</definedName>
    <definedName name="excavadora235">[24]EQUIPOS!$I$16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ansiones.3.8">[48]Insumos!$L$35</definedName>
    <definedName name="expl">[35]ADDENDA!#REF!</definedName>
    <definedName name="expl_6">#REF!</definedName>
    <definedName name="expl_8">#REF!</definedName>
    <definedName name="Exteriores">[28]Resumen!$F$32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.optimi.obras.arte">'[57]ANALISIS A USAR'!$J$17</definedName>
    <definedName name="fachada.madera">#REF!</definedName>
    <definedName name="FALLEBA10">#REF!</definedName>
    <definedName name="FALLEBA6">#REF!</definedName>
    <definedName name="FE">'[58]med.mov.de tierras2'!$D$12</definedName>
    <definedName name="FECHACREACION">#REF!</definedName>
    <definedName name="FF" hidden="1">#REF!</definedName>
    <definedName name="FFFFF">#REF!</definedName>
    <definedName name="FFFFFFFFFFFFFFFFFFFF">#REF!</definedName>
    <definedName name="fino">[28]Insumos!$E$108</definedName>
    <definedName name="Fino.Inclinado">#REF!</definedName>
    <definedName name="Fino.Normal">#REF!</definedName>
    <definedName name="Fino.Techo.bermuda">[28]Análisis!$D$1202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[52]Análisis!$D$1042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[9]insumo!#REF!</definedName>
    <definedName name="FREGRADERODOBLE">[9]insumo!$D$21</definedName>
    <definedName name="Fridel">#REF!</definedName>
    <definedName name="FSDFS">#REF!</definedName>
    <definedName name="FSDFS_6">#REF!</definedName>
    <definedName name="fuente.entrada">[28]Resumen!$D$21</definedName>
    <definedName name="FUNCION">[59]FUNCION!$C$16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[60]INSUMOS!$F$303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[9]insumo!#REF!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[25]INS!$D$561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pintura">'[44]Analisis Unit. '!$F$49</definedName>
    <definedName name="Gotero.Colgante">#REF!</definedName>
    <definedName name="GOTEROCOL">#REF!</definedName>
    <definedName name="GOTERORAN">#REF!</definedName>
    <definedName name="GRADER12G">[24]EQUIPOS!$I$11</definedName>
    <definedName name="graderm">'[20]Listado Equipos a utilizar'!#REF!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[9]insumo!$D$22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[61]Mezcla!$G$81</definedName>
    <definedName name="HGON140">[61]Mezcla!$G$106</definedName>
    <definedName name="HGON180">[61]Mezcla!$G$131</definedName>
    <definedName name="HGON210">[61]Mezcla!$G$156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[9]insumo!$D$33</definedName>
    <definedName name="HINDUSTRIAL210">[4]insumo!$D$36</definedName>
    <definedName name="hligadora">#REF!</definedName>
    <definedName name="HOJASEGUETA">#REF!</definedName>
    <definedName name="HORACIO_3">"$#REF!.$L$66:$W$66"</definedName>
    <definedName name="horind100">[9]insumo!#REF!</definedName>
    <definedName name="horind140">[9]insumo!#REF!</definedName>
    <definedName name="horind180">[9]insumo!#REF!</definedName>
    <definedName name="horind210">[9]insumo!#REF!</definedName>
    <definedName name="horm.1.3">'[44]Analisis Unit. '!$F$74</definedName>
    <definedName name="horm.1.3.5">'[44]Analisis Unit. '!$F$64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[28]Insumos!$E$35</definedName>
    <definedName name="Horm.Ind.160">#REF!</definedName>
    <definedName name="Horm.Ind.180">#REF!</definedName>
    <definedName name="Horm.Ind.180.Sin.Bomba">[28]Insumos!$E$37</definedName>
    <definedName name="Horm.Ind.210">#REF!</definedName>
    <definedName name="Horm.Ind.210.Sin.Bomba">[28]Insumos!$E$39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'[49]HORM.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[62]Ana!#REF!</definedName>
    <definedName name="HORM350">#REF!</definedName>
    <definedName name="HORM400">#REF!</definedName>
    <definedName name="HORMFROT">#REF!</definedName>
    <definedName name="Hormigon">#REF!</definedName>
    <definedName name="Hormigón_210_kg_cm2_con_aditivos">'[23]LISTA DE PRECIO'!$C$10</definedName>
    <definedName name="HORMIGON_AN">#REF!</definedName>
    <definedName name="Hormigón_Industrial_210_Kg_cm2">[63]Insumos!$B$71:$D$71</definedName>
    <definedName name="Hormigón_Industrial_210_Kg_cm2_1">[63]Insumos!$B$71:$D$71</definedName>
    <definedName name="Hormigón_Industrial_210_Kg_cm2_2">[63]Insumos!$B$71:$D$71</definedName>
    <definedName name="Hormigón_Industrial_210_Kg_cm2_3">[63]Insumos!$B$71:$D$71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>#REF!</definedName>
    <definedName name="Hormsimple">#REF!</definedName>
    <definedName name="HuellaMarmol">#REF!</definedName>
    <definedName name="hwinche">#REF!</definedName>
    <definedName name="i">[25]INS!#REF!</definedName>
    <definedName name="ilma">[29]M.O.!#REF!</definedName>
    <definedName name="ILO">#REF!</definedName>
    <definedName name="imocolocjuntas">[60]INSUMOS!$F$261</definedName>
    <definedName name="Impermeabilizante">[28]Insumos!$E$48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[64]Directos!#REF!</definedName>
    <definedName name="IMPREV">#REF!</definedName>
    <definedName name="IMPREVISTO">#REF!</definedName>
    <definedName name="Imprimir_área_IM">[2]PRESUPUESTO!$A$1763:$L$1796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[34]M.O.!$C$10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[9]insumo!#REF!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[28]Resumen!$D$23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[65]Insumos!$G$2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>#REF!</definedName>
    <definedName name="Jamba.caoba">#REF!</definedName>
    <definedName name="jminimo">#REF!</definedName>
    <definedName name="JOEL">#REF!</definedName>
    <definedName name="junta.water.stop">[54]Análisis!$D$1570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[50]INSU!$D$231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[50]INSU!$D$234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[29]M.O.!#REF!</definedName>
    <definedName name="kerosene">#REF!</definedName>
    <definedName name="Kilometro">[24]EQUIPOS!$I$25</definedName>
    <definedName name="komatsu">'[20]Listado Equipos a utilizar'!#REF!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[28]Insumos!$E$112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[37]INSU!$B$41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[9]insumo!#REF!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do_y_vaciado_3">#N/A</definedName>
    <definedName name="Ligado_y_Vaciado_a_Mano">[22]Insumos!$B$136:$D$136</definedName>
    <definedName name="ligadohormigon">[24]OBRAMANO!#REF!</definedName>
    <definedName name="ligadora">'[20]Listado Equipos a utilizar'!#REF!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">#REF!</definedName>
    <definedName name="limpii">#REF!</definedName>
    <definedName name="limpiii">#REF!</definedName>
    <definedName name="limpiiii">#REF!</definedName>
    <definedName name="LIMPTUBOCPVC14">#REF!</definedName>
    <definedName name="LIMPTUBOCPVCPINTA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ANGULAR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_3">#N/A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[9]insumo!#REF!</definedName>
    <definedName name="LOBBY">#REF!</definedName>
    <definedName name="Lobby.Col.C1">[31]Análisis!#REF!</definedName>
    <definedName name="Lobby.Col.C2">[31]Análisis!#REF!</definedName>
    <definedName name="Lobby.Col.C3">[31]Análisis!#REF!</definedName>
    <definedName name="Lobby.Col.C4">[31]Análisis!#REF!</definedName>
    <definedName name="Lobby.losa.estrepiso">[31]Análisis!#REF!</definedName>
    <definedName name="Lobby.Viga.V1">[31]Análisis!#REF!</definedName>
    <definedName name="Lobby.Viga.V10">[31]Análisis!#REF!</definedName>
    <definedName name="Lobby.Viga.V11">[31]Análisis!#REF!</definedName>
    <definedName name="Lobby.Viga.V1A">[31]Análisis!#REF!</definedName>
    <definedName name="Lobby.Viga.V2.">[31]Análisis!#REF!</definedName>
    <definedName name="Lobby.Viga.V3">[31]Análisis!#REF!</definedName>
    <definedName name="Lobby.viga.V4">[31]Análisis!#REF!</definedName>
    <definedName name="Lobby.Viga.V4A">[31]Análisis!#REF!</definedName>
    <definedName name="Lobby.Viga.V6">[31]Análisis!#REF!</definedName>
    <definedName name="Lobby.Viga.V7">[31]Análisis!#REF!</definedName>
    <definedName name="Lobby.Viga.V8">[31]Análisis!#REF!</definedName>
    <definedName name="Lobby.Viga.V9">[31]Análisis!#REF!</definedName>
    <definedName name="Lobby.Viga.V9A">[31]Análisis!#REF!</definedName>
    <definedName name="Lobby.Zap.Zc1">[31]Análisis!#REF!</definedName>
    <definedName name="Lobby.Zap.Zc2">[31]Análisis!#REF!</definedName>
    <definedName name="Lobby.Zap.Zc3">[31]Análisis!#REF!</definedName>
    <definedName name="Lobby.Zap.Zc4">[31]Análisis!#REF!</definedName>
    <definedName name="Lobby.Zap.Zc9">[31]Análisis!#REF!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[52]Análisis!$D$242</definedName>
    <definedName name="losa.edif.Oficinas">#REF!</definedName>
    <definedName name="losa.edif.parqueo">#REF!</definedName>
    <definedName name="losa.entrepiso.villas">#REF!</definedName>
    <definedName name="Losa.Fondo">[28]Análisis!$D$241</definedName>
    <definedName name="losa.fundacion.15cm">#REF!</definedName>
    <definedName name="losa.fundacion.20cm">[52]Análisis!$D$503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[28]Análisis!$D$274</definedName>
    <definedName name="Losa.Piso.10cm">#REF!</definedName>
    <definedName name="Losa.Piso.15cm.Cocina">#REF!</definedName>
    <definedName name="Losa.piso.8cm">[43]Análisis!$N$439</definedName>
    <definedName name="Losa.plana.12cm">[31]Análisis!#REF!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[28]Análisis!$D$256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bricantes">[66]Materiales!$K$15</definedName>
    <definedName name="Luces.Camino">#REF!</definedName>
    <definedName name="LUZCENITAL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'[23]LISTA DE PRECIO'!$C$14</definedName>
    <definedName name="M.O.Estrias">#REF!</definedName>
    <definedName name="M.O.Excavación.en.cal.">#REF!</definedName>
    <definedName name="M.o.granito.en.piso">[28]Insumos!$E$91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Pintura.Int.">'[53]Costos Mano de Obra'!$O$52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>[29]M.O.!$C$10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[10]MOJornal!$D$31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[9]insumo!#REF!</definedName>
    <definedName name="Madera_3">#N/A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[9]insumo!$D$28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[25]INS!#REF!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'[23]LISTA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NG34NEGRACALENT">#REF!</definedName>
    <definedName name="Mano_de_Obra_Acero_3">#N/A</definedName>
    <definedName name="Mano_de_Obra_Madera_3">#N/A</definedName>
    <definedName name="MANOBRA">#REF!</definedName>
    <definedName name="manti">#REF!</definedName>
    <definedName name="mantii">#REF!</definedName>
    <definedName name="mantiii">#REF!</definedName>
    <definedName name="mantiiii">#REF!</definedName>
    <definedName name="maquito">'[20]Listado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[9]insumo!#REF!</definedName>
    <definedName name="martillo">#REF!</definedName>
    <definedName name="masilla.sheetrock">[48]Insumos!$L$40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[9]Mezcla!$G$45</definedName>
    <definedName name="MEZCLA13">[4]Mezcla!$F$10</definedName>
    <definedName name="MEZCLA14">[4]Mezcla!$F$17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[9]Mezcla!$G$29</definedName>
    <definedName name="MEZCLAV">#REF!</definedName>
    <definedName name="MEZEMP">#REF!</definedName>
    <definedName name="mgf">#REF!</definedName>
    <definedName name="miscelaneos">#REF!</definedName>
    <definedName name="MM">#REF!</definedName>
    <definedName name="MmExcelLinker_1BE3E522_E4EF_4F83_8B09_7C9149A66141">comp [3]custo!$I$997:$J$997</definedName>
    <definedName name="mmmm">#REF!</definedName>
    <definedName name="MN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[46]M.O.!$C$203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[31]Análisis!#REF!</definedName>
    <definedName name="mochetas">#REF!</definedName>
    <definedName name="mochetas.8cm.h.a">#REF!</definedName>
    <definedName name="MOCONTEN553015">[46]M.O.!$C$216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[25]INS!#REF!</definedName>
    <definedName name="MOPISOCERAMICA_6">#REF!</definedName>
    <definedName name="MOPISOCERAMICA_8">#REF!</definedName>
    <definedName name="morpanete">'[44]Analisis Unit. '!$F$85</definedName>
    <definedName name="Mortero.1.2.Impermeabilizante">#REF!</definedName>
    <definedName name="mortero.1.4.pañete">'[53]Ana. Horm mexc mort'!$D$85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[9]insumo!#REF!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tierra">#REF!</definedName>
    <definedName name="mozaicoFG">[9]insumo!#REF!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[54]Análisis!$D$729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[28]Análisis!$D$286</definedName>
    <definedName name="Muro.Hormigón.Estanque">#REF!</definedName>
    <definedName name="Muro.protector.parqueo">#REF!</definedName>
    <definedName name="muro.shee.ambas.caras">'[55]Muros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'[55]MurosInt.h=2.8 m Plycem 2 lados'!$E$64</definedName>
    <definedName name="muros.una.cshee.plycem">'[55]MurosInt.h=2.8 m U C con plycem'!$E$64</definedName>
    <definedName name="MUROS_AN">#REF!</definedName>
    <definedName name="n">#REF!</definedName>
    <definedName name="NADA">[67]Insumos!#REF!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h">#REF!</definedName>
    <definedName name="NINGUNA">[67]Insumos!#REF!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'[20]Listado Equipos a utilizar'!#REF!</definedName>
    <definedName name="no">#REF!</definedName>
    <definedName name="NUEVA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fi">#REF!</definedName>
    <definedName name="ofii">#REF!</definedName>
    <definedName name="ofiii">#REF!</definedName>
    <definedName name="ofiiii">#REF!</definedName>
    <definedName name="omencofrado">'[27]O.M. y Salarios'!#REF!</definedName>
    <definedName name="opala">[66]Salarios!$D$16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[49]SALARIOS!$C$10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[9]insumo!#REF!</definedName>
    <definedName name="ORIPEQBCO">#REF!</definedName>
    <definedName name="otractor">[66]Salarios!$D$14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[68]peso!#REF!</definedName>
    <definedName name="P.U.Amercoat_385ASA_2">#N/A</definedName>
    <definedName name="P.U.Amercoat_385ASA_3">#N/A</definedName>
    <definedName name="P.U.Dimecote9">[69]Insumos!$E$13</definedName>
    <definedName name="P.U.Dimecote9_2">#N/A</definedName>
    <definedName name="P.U.Dimecote9_3">#N/A</definedName>
    <definedName name="P.U.Thinner1000">[69]Insumos!$E$12</definedName>
    <definedName name="P.U.Thinner1000_2">#N/A</definedName>
    <definedName name="P.U.Thinner1000_3">#N/A</definedName>
    <definedName name="P.U.Urethane_Acrilico">[69]Insumos!$E$17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01ago96">[18]Boletín!#REF!</definedName>
    <definedName name="P02sep96">[18]Boletín!#REF!</definedName>
    <definedName name="P03oct96">[18]Boletín!#REF!</definedName>
    <definedName name="P04nov96">[18]Boletín!#REF!</definedName>
    <definedName name="P05dic96">[18]Boletín!#REF!</definedName>
    <definedName name="P06ene97">[18]Boletín!#REF!</definedName>
    <definedName name="P07feb97">[18]Boletín!#REF!</definedName>
    <definedName name="P08mar97">[18]Boletín!#REF!</definedName>
    <definedName name="P09abr97">[18]Boletín!#REF!</definedName>
    <definedName name="P10may97">[18]Boletín!#REF!</definedName>
    <definedName name="P11jun97">[18]Boletín!#REF!</definedName>
    <definedName name="P12BLOCK12">#REF!</definedName>
    <definedName name="P12BLOCK6">#REF!</definedName>
    <definedName name="P12BLOCK8">#REF!</definedName>
    <definedName name="P12jul97">[18]Boletín!#REF!</definedName>
    <definedName name="P13ago97">[18]Boletín!#REF!</definedName>
    <definedName name="P14sep96">[18]Boletín!#REF!</definedName>
    <definedName name="P15oct97">[18]Boletín!#REF!</definedName>
    <definedName name="P16nov97">[18]Boletín!#REF!</definedName>
    <definedName name="P17dic97">[18]Boletín!#REF!</definedName>
    <definedName name="P18ene98">[18]Boletín!#REF!</definedName>
    <definedName name="P19feb98">[18]Boletín!#REF!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0mar98">[18]Boletín!#REF!</definedName>
    <definedName name="P21abr98">[18]Boletín!#REF!</definedName>
    <definedName name="P22may98">[18]Boletín!#REF!</definedName>
    <definedName name="P23jun98">[18]Boletín!#REF!</definedName>
    <definedName name="P24jul98">[18]Boletín!#REF!</definedName>
    <definedName name="P25ago98">[18]Boletín!#REF!</definedName>
    <definedName name="P26sep98">[18]Boletín!#REF!</definedName>
    <definedName name="P27oct98">[18]Boletín!#REF!</definedName>
    <definedName name="P28nov98">[18]Boletín!#REF!</definedName>
    <definedName name="P29dic98">[18]Boletín!#REF!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'[23]LISTA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[31]Análisis!#REF!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[31]Análisis!#REF!</definedName>
    <definedName name="Pañete.Paredes">[43]Análisis!$N$906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[31]Análisis!#REF!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dri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[37]MO!$B$11</definedName>
    <definedName name="PEONCARP">[25]INS!#REF!</definedName>
    <definedName name="PEONCARP_6">#REF!</definedName>
    <definedName name="PEONCARP_8">#REF!</definedName>
    <definedName name="Peones_3">#N/A</definedName>
    <definedName name="PERFIL_CUADRADO_34">[37]INSU!$B$91</definedName>
    <definedName name="Pergolado.9pies">[31]Análisis!#REF!</definedName>
    <definedName name="pergolado.area.piscina">[54]Análisis!$D$1633</definedName>
    <definedName name="Pergolado.Madera">[31]Análisis!#REF!</definedName>
    <definedName name="Pernos">#REF!</definedName>
    <definedName name="Pernos_3">"$#REF!.$B$68"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[46]Ins!$E$627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[49]INS!$D$770</definedName>
    <definedName name="Pino.Americano">#REF!</definedName>
    <definedName name="pino.tratado">[70]Insumos!$C$35</definedName>
    <definedName name="pino1x10bruto">[46]Ins!$E$816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">[24]MATERIALES!$G$33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[54]Análisis!$D$1562</definedName>
    <definedName name="Pintura.Epoxica.Popular.MA">#REF!</definedName>
    <definedName name="pintura.man.puertas">[52]Análisis!$D$1549</definedName>
    <definedName name="pintura.mant.puertas">[51]Análisis!$D$1164</definedName>
    <definedName name="Pintura.Pared.Exteriores">#REF!</definedName>
    <definedName name="Pintura.pared.Interior">#REF!</definedName>
    <definedName name="pintura.sobre.clavot">[52]Análisis!$D$1556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[31]Análisis!#REF!</definedName>
    <definedName name="Piscina.Losa.Fondo">[31]Análisis!#REF!</definedName>
    <definedName name="Piscina.Muro">[31]Análisis!#REF!</definedName>
    <definedName name="PiscinaKurt">[31]Análisis!#REF!</definedName>
    <definedName name="Pisntura.Piscina">[31]Análisis!#REF!</definedName>
    <definedName name="Piso.Baldosin30x60">[31]Análisis!#REF!</definedName>
    <definedName name="Piso.Ceram">#REF!</definedName>
    <definedName name="Piso.Ceram.Blanca.20x20">#REF!</definedName>
    <definedName name="Piso.Ceram.Boston">[71]Análisis!#REF!</definedName>
    <definedName name="Piso.Ceram.Etrusco.30x30">#REF!</definedName>
    <definedName name="Piso.Ceram.Gres.Piso.Mezc.Antillana">[31]Análisis!#REF!</definedName>
    <definedName name="Piso.Ceram.Imperial.Gris">#REF!</definedName>
    <definedName name="Piso.Ceram.Ines.Gris">#REF!</definedName>
    <definedName name="Piso.Ceram.Nevada.33x33">#REF!</definedName>
    <definedName name="Piso.Ceram.Serv.">[28]Análisis!$D$580</definedName>
    <definedName name="Piso.Ceram.Ultra.Bco.">#REF!</definedName>
    <definedName name="Piso.Cerámica">[31]Análisis!#REF!</definedName>
    <definedName name="Piso.Ceramica.A">[28]Análisis!$D$522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>#REF!</definedName>
    <definedName name="Piso.Cerámica.Mezc.Antillana">[31]Análisis!#REF!</definedName>
    <definedName name="piso.de.marmol">#REF!</definedName>
    <definedName name="Piso.Granimarmol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[31]Análisis!#REF!</definedName>
    <definedName name="Piso.marmol.Tipo.B">#REF!</definedName>
    <definedName name="piso.mosaico.25x25">[52]Análisis!$D$1256</definedName>
    <definedName name="piso.porcelanato.40x40">[28]Análisis!$D$491</definedName>
    <definedName name="Piso.Quary.Tile">#REF!</definedName>
    <definedName name="Piso.Vibrazo.Blanco30x30">#REF!</definedName>
    <definedName name="PISO_GRANITO_FONDO_BCO">[37]INSU!$B$103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[9]insumo!#REF!</definedName>
    <definedName name="PITECONOMICA">[9]insumo!#REF!</definedName>
    <definedName name="pitesmalte">[9]insumo!#REF!</definedName>
    <definedName name="PITMANTENIMIENTO">[9]insumo!#REF!</definedName>
    <definedName name="pitoxidoverde">[9]insumo!#REF!</definedName>
    <definedName name="PITSATINADA">[9]insumo!#REF!</definedName>
    <definedName name="pitsemiglos">[9]insumo!#REF!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'[55]Plafond Sheetrock'!$E$54</definedName>
    <definedName name="PLAJ4040GRI">#REF!</definedName>
    <definedName name="PLAMPARAFLUORES24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NTASELECT">#REF!</definedName>
    <definedName name="PLASFONES">#REF!</definedName>
    <definedName name="PLASTICO">[37]INSU!$B$90</definedName>
    <definedName name="Platea.Fundación.Villa">#REF!</definedName>
    <definedName name="platea.piscina">[54]Análisis!$D$200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[25]INS!$D$563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[25]INS!#REF!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[25]INS!#REF!</definedName>
    <definedName name="PLOMEROAYUDANTE_6">#REF!</definedName>
    <definedName name="PLOMEROAYUDANTE_8">#REF!</definedName>
    <definedName name="PLOMEROOFICIAL">[25]INS!#REF!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[9]insumo!#REF!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[42]precios!#REF!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[72]PRESUPUESTO!$O$9:$O$236</definedName>
    <definedName name="Poblado.Columnas">[31]Análisis!#REF!</definedName>
    <definedName name="Poblado.Comercial">#REF!</definedName>
    <definedName name="Poblado.Zap.Columna">[31]Análisis!#REF!</definedName>
    <definedName name="Porcelanato30x60">[28]Análisis!$D$512</definedName>
    <definedName name="porcentaje_3">"$#REF!.$J$12"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'[73]med.mov.de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[74]Precios!$A$4:$F$1576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imer.Biocida.Popular">#REF!</definedName>
    <definedName name="PRINT_AREA_MI">#REF!</definedName>
    <definedName name="PRINT_TITLES_MI">#REF!</definedName>
    <definedName name="PROMEDIO">#REF!</definedName>
    <definedName name="prticos_3">#N/A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>[31]Análisis!#REF!</definedName>
    <definedName name="Puerta.Caoba.Vidrio">[31]Análisis!#REF!</definedName>
    <definedName name="Puerta.Closet">[31]Análisis!#REF!</definedName>
    <definedName name="Puerta.closet.caoba">#REF!</definedName>
    <definedName name="puerta.enrollable.p.moteles">[28]Insumos!$E$42</definedName>
    <definedName name="Puerta.entrada.caoba">#REF!</definedName>
    <definedName name="Puerta.interior.caoba">#REF!</definedName>
    <definedName name="Puerta.Pino.Vidrio">[31]Análisis!#REF!</definedName>
    <definedName name="Puerta.Plywood">[31]Análisis!#REF!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ESC">[46]M.O.!$C$970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'[22]Análisis de Precios'!$F$201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[25]INS!$D$568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az">comp [3]custo!$I$997:$J$997</definedName>
    <definedName name="QQ">[75]INS!#REF!</definedName>
    <definedName name="QQQ">[17]M.O.!#REF!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[62]Ana!#REF!</definedName>
    <definedName name="QUICIOLAD">#REF!</definedName>
    <definedName name="QUICIOMOS25ROJ">#REF!</definedName>
    <definedName name="qw">[72]PRESUPUESTO!$M$10:$AH$731</definedName>
    <definedName name="qwe">[2]PRESUPUESTO!$D$133</definedName>
    <definedName name="qwe_6">#REF!</definedName>
    <definedName name="Rampa.2da">#REF!</definedName>
    <definedName name="Rampa.escalera.Villas">#REF!</definedName>
    <definedName name="rastra">'[20]Listado Equipos a utilizar'!#REF!</definedName>
    <definedName name="rastrapuas">'[20]Listado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D">#REF!</definedName>
    <definedName name="REAL">#REF!</definedName>
    <definedName name="rec.ceram.criolla">#REF!</definedName>
    <definedName name="Recreación">'[28]Hoja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[76]COF!$G$733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ISADO">[1]M.O.!#REF!</definedName>
    <definedName name="REST.BUFFET.Y.COCINA">#REF!</definedName>
    <definedName name="Rest.Coc.C">[31]Análisis!#REF!</definedName>
    <definedName name="Rest.Coc.C1.3.5">[31]Análisis!#REF!</definedName>
    <definedName name="Rest.Coc.C2">[31]Análisis!#REF!</definedName>
    <definedName name="Rest.Coc.C4">[31]Análisis!#REF!</definedName>
    <definedName name="Rest.Coc.C6">[31]Análisis!#REF!</definedName>
    <definedName name="Rest.Coc.C7">[31]Análisis!#REF!</definedName>
    <definedName name="Rest.Coc.CA">[31]Análisis!#REF!</definedName>
    <definedName name="Rest.Coc.Techo.Cocina">[31]Análisis!#REF!</definedName>
    <definedName name="Rest.Coc.V1">[31]Análisis!#REF!</definedName>
    <definedName name="Rest.Coc.V12">[31]Análisis!#REF!</definedName>
    <definedName name="Rest.Coc.V13">[31]Análisis!#REF!</definedName>
    <definedName name="Rest.Coc.V14">[31]Análisis!#REF!</definedName>
    <definedName name="Rest.Coc.V2">[31]Análisis!#REF!</definedName>
    <definedName name="Rest.Coc.V3">[31]Análisis!#REF!</definedName>
    <definedName name="Rest.Coc.V4">[31]Análisis!#REF!</definedName>
    <definedName name="Rest.Coc.V5">[31]Análisis!#REF!</definedName>
    <definedName name="Rest.Coc.V6">[31]Análisis!#REF!</definedName>
    <definedName name="Rest.Coc.V7">[31]Análisis!#REF!</definedName>
    <definedName name="Rest.Coc.Zc">[31]Análisis!#REF!</definedName>
    <definedName name="Rest.Coc.Zc1">[31]Análisis!#REF!</definedName>
    <definedName name="Rest.Coc.Zc2">[31]Análisis!#REF!</definedName>
    <definedName name="Rest.Coc.Zc3">[31]Análisis!#REF!</definedName>
    <definedName name="Rest.Coc.Zc4">[31]Análisis!#REF!</definedName>
    <definedName name="Rest.Coc.Zc5">[31]Análisis!#REF!</definedName>
    <definedName name="Rest.Coc.Zc6">[31]Análisis!#REF!</definedName>
    <definedName name="Rest.Coc.Zc7">[31]Análisis!#REF!</definedName>
    <definedName name="Rest.Esp.Col.C1">[31]Análisis!#REF!</definedName>
    <definedName name="Rest.Esp.Col.C2">[31]Análisis!#REF!</definedName>
    <definedName name="Rest.Esp.Col.C3">[31]Análisis!#REF!</definedName>
    <definedName name="Rest.Esp.Col.C4">[31]Análisis!#REF!</definedName>
    <definedName name="Rest.Esp.Col.Cc">[31]Análisis!#REF!</definedName>
    <definedName name="Rest.Esp.Losa.Techo">[31]Análisis!#REF!</definedName>
    <definedName name="Rest.Esp.Viga.V1">[31]Análisis!#REF!</definedName>
    <definedName name="Rest.Esp.Viga.V2">[31]Análisis!#REF!</definedName>
    <definedName name="Rest.Esp.Viga.V3">[31]Análisis!#REF!</definedName>
    <definedName name="Rest.Esp.Viga.V4R">[31]Análisis!#REF!</definedName>
    <definedName name="Rest.Esp.Viga.V5">[31]Análisis!#REF!</definedName>
    <definedName name="Rest.Esp.Viga.V6R">[31]Análisis!#REF!</definedName>
    <definedName name="Rest.Esp.Viga.V7R">[31]Análisis!#REF!</definedName>
    <definedName name="Rest.Esp.Viga.V8R">[31]Análisis!#REF!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>#REF!</definedName>
    <definedName name="Rev.Cerámica">#REF!</definedName>
    <definedName name="Rev.Gres">#REF!</definedName>
    <definedName name="Rev.Marmol.Antillano">[31]Análisis!#REF!</definedName>
    <definedName name="Rev.Piedra">#REF!</definedName>
    <definedName name="REVCER01">#REF!</definedName>
    <definedName name="REVCER09">#REF!</definedName>
    <definedName name="Reves.de.ladrillo.2x4x8">[28]Análisis!$D$629</definedName>
    <definedName name="reves.marmol">#REF!</definedName>
    <definedName name="Reves.Piedra.caliza">[28]Análisis!$D$645</definedName>
    <definedName name="Revest.Ceram.Importada">#REF!</definedName>
    <definedName name="Revest.Cerám.Mezc.Antillana">[31]Análisis!#REF!</definedName>
    <definedName name="Revest.Ceramica.15x15">#REF!</definedName>
    <definedName name="revest.clavot">#REF!</definedName>
    <definedName name="Revest.en.piedra.coralina">[28]Análisis!$D$638</definedName>
    <definedName name="Revest.Loseta.cem.Pulido">#REF!</definedName>
    <definedName name="Revest.marmol">[28]Análisis!$D$591</definedName>
    <definedName name="Revest.Mármol.Tipo.B.30x60">#REF!</definedName>
    <definedName name="Revest.Porcelanato30x60">[28]Análisis!$D$610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ISADO">#REF!</definedName>
    <definedName name="REVLAD248">#REF!</definedName>
    <definedName name="REVLADBIS228">#REF!</definedName>
    <definedName name="ROBLEBRA">#REF!</definedName>
    <definedName name="rodillo">'[20]Listado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'[20]Listado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r">#REF!</definedName>
    <definedName name="RUEDACAJABOLA3">#REF!</definedName>
    <definedName name="rvesti">#REF!</definedName>
    <definedName name="rvestii">#REF!</definedName>
    <definedName name="rvestiii">#REF!</definedName>
    <definedName name="rvestiiii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FSDD">#REF!</definedName>
    <definedName name="SDSDFSDFSDF">#REF!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[48]Insumos!$L$38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[28]Resumen!$D$24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[29]M.O.!$C$12</definedName>
    <definedName name="SSSSSSS">#REF!</definedName>
    <definedName name="SSSSSSSSSS">#REF!</definedName>
    <definedName name="Stain">#REF!</definedName>
    <definedName name="stud2.5.s22">[48]Insumos!$L$30</definedName>
    <definedName name="SUB">[77]presupuesto!#REF!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3">#N/A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'[78]Laurel(OBINSA)'!$H$107</definedName>
    <definedName name="subbase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">#REF!</definedName>
    <definedName name="Tabla1">#REF!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[65]Insumos!$H$2</definedName>
    <definedName name="tasa.del.dolar">#REF!</definedName>
    <definedName name="TC">#REF!</definedName>
    <definedName name="TCAL">[10]MOJornal!$D$63</definedName>
    <definedName name="techo.madera">#REF!</definedName>
    <definedName name="Techo.Madera.Cana">#REF!</definedName>
    <definedName name="Techo.madera.ondulina">#REF!</definedName>
    <definedName name="Techo.Madera.Shingle">[43]Análisis!$N$1024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[28]Análisis!$D$365</definedName>
    <definedName name="tejas.hispaniola">#REF!</definedName>
    <definedName name="Term.Superficie.Horm.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22'!$1:$11</definedName>
    <definedName name="_xlnm.Print_Titles">#N/A</definedName>
    <definedName name="tiza">#REF!</definedName>
    <definedName name="TL_TABLE">#REF!</definedName>
    <definedName name="TNC">#REF!</definedName>
    <definedName name="TNCAL">[10]MOJornal!$D$73</definedName>
    <definedName name="Toallero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[52]Insumos!$C$207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si">#REF!</definedName>
    <definedName name="tosii">#REF!</definedName>
    <definedName name="tosiii">#REF!</definedName>
    <definedName name="tosiiii">#REF!</definedName>
    <definedName name="TOT">[13]Factura!#REF!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otalgeneral_3">"$#REF!.$M$56"</definedName>
    <definedName name="trac2.5.t.22">[48]Insumos!$L$31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[45]EQUIPOS!$D$14</definedName>
    <definedName name="tractorm">'[20]Listado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ESC">[46]Ins!$E$660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asf">'[20]Listado Equipos a utilizar'!#REF!</definedName>
    <definedName name="transporte">'[27]Resumen Precio Equipos'!$C$30</definedName>
    <definedName name="Transporte.Interno">#REF!</definedName>
    <definedName name="TRANSTEJA165000">#REF!</definedName>
    <definedName name="TRANSTEJA16INT">#REF!</definedName>
    <definedName name="Tratamiento_Moldes_para_Barandilla_3">#N/A</definedName>
    <definedName name="TRATARMADERA">'[79]Ins 2'!$E$51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[27]Materiales!#REF!</definedName>
    <definedName name="Tub.Telf.TV">#REF!</definedName>
    <definedName name="tub8x12">[11]analisis!$G$2313</definedName>
    <definedName name="tub8x516">[11]analisis!$G$2322</definedName>
    <definedName name="tubai">#REF!</definedName>
    <definedName name="tubaii">#REF!</definedName>
    <definedName name="tubaiii">#REF!</definedName>
    <definedName name="tubaiiii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>[50]INSU!$D$242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[50]INSU!$D$244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[80]MO!$B$11</definedName>
    <definedName name="ud">[9]exteriores!$D$66</definedName>
    <definedName name="uh">[31]Análisis!#REF!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.vibrador">'[53]Costos Mano de Obra'!$O$42</definedName>
    <definedName name="USOSMADERA">#REF!</definedName>
    <definedName name="v.c.fs.villa.1">[81]Cubicación!#REF!</definedName>
    <definedName name="v.c.fs.villa.10">[81]Cubicación!#REF!</definedName>
    <definedName name="v.c.fs.villa.11">[81]Cubicación!#REF!</definedName>
    <definedName name="v.c.fs.villa.12">[81]Cubicación!#REF!</definedName>
    <definedName name="v.c.fs.villa.13">[81]Cubicación!#REF!</definedName>
    <definedName name="v.c.fs.villa.14">[81]Cubicación!#REF!</definedName>
    <definedName name="v.c.fs.villa.15">[81]Cubicación!#REF!</definedName>
    <definedName name="v.c.fs.villa.16">[81]Cubicación!#REF!</definedName>
    <definedName name="v.c.fs.villa.17">[81]Cubicación!#REF!</definedName>
    <definedName name="v.c.fs.villa.18">[81]Cubicación!#REF!</definedName>
    <definedName name="v.c.fs.villa.2">[81]Cubicación!#REF!</definedName>
    <definedName name="v.c.fs.villa.3">[81]Cubicación!#REF!</definedName>
    <definedName name="v.c.fs.villa.4">[81]Cubicación!#REF!</definedName>
    <definedName name="v.c.fs.villa.5">[81]Cubicación!#REF!</definedName>
    <definedName name="v.c.fs.villa.6">[81]Cubicación!#REF!</definedName>
    <definedName name="v.c.fs.villa.7">[81]Cubicación!#REF!</definedName>
    <definedName name="v.c.fs.villa.8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>[81]Cubicación!#REF!</definedName>
    <definedName name="v.p.fs.villa.10">[81]Cubicación!#REF!</definedName>
    <definedName name="v.p.fs.villa.11">[81]Cubicación!#REF!</definedName>
    <definedName name="v.p.fs.villa.12">[81]Cubicación!#REF!</definedName>
    <definedName name="v.p.fs.villa.13">[81]Cubicación!#REF!</definedName>
    <definedName name="v.p.fs.villa.14">[81]Cubicación!#REF!</definedName>
    <definedName name="v.p.fs.villa.15">[81]Cubicación!#REF!</definedName>
    <definedName name="v.p.fs.villa.16">[81]Cubicación!#REF!</definedName>
    <definedName name="v.p.fs.villa.17">[81]Cubicación!#REF!</definedName>
    <definedName name="v.p.fs.villa.18">[81]Cubicación!#REF!</definedName>
    <definedName name="v.p.fs.villa.2">[81]Cubicación!#REF!</definedName>
    <definedName name="v.p.fs.villa.3">[81]Cubicación!#REF!</definedName>
    <definedName name="v.p.fs.villa.4">[81]Cubicación!#REF!</definedName>
    <definedName name="v.p.fs.villa.5">[81]Cubicación!#REF!</definedName>
    <definedName name="v.p.fs.villa.6">[81]Cubicación!#REF!</definedName>
    <definedName name="v.p.fs.villa.7">[81]Cubicación!#REF!</definedName>
    <definedName name="v.p.fs.villa.8">[81]Cubicación!#REF!</definedName>
    <definedName name="v.p.fs.villa.9">[81]Cubicación!#REF!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C">[14]Precio!$F$31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2_2">#N/A</definedName>
    <definedName name="valor2_3">#N/A</definedName>
    <definedName name="valora_3">"$#REF!.$I$1:$I$65534"</definedName>
    <definedName name="VALORM">#REF!</definedName>
    <definedName name="valorp_3">"$#REF!.$K$1:$K$65534"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[31]Análisis!#REF!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[31]Análisis!#REF!</definedName>
    <definedName name="viga.20x30">#REF!</definedName>
    <definedName name="viga.20x40">#REF!</definedName>
    <definedName name="viga.30x40">[52]Análisis!$D$624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[51]Análisis!$D$525</definedName>
    <definedName name="Viga.Amarre.20x30">#REF!</definedName>
    <definedName name="Viga.amarre.2do.N">[52]Análisis!$D$653</definedName>
    <definedName name="Viga.Amarre.Comedor">#REF!</definedName>
    <definedName name="Viga.Amarre.Dintel">[31]Análisis!#REF!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[28]Análisis!$D$138</definedName>
    <definedName name="Viga.Amarre.Piso.Casino">[31]Análisis!#REF!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[31]Análisis!#REF!</definedName>
    <definedName name="Viga.Amarre2doN">#REF!</definedName>
    <definedName name="Viga.Antep.Discoteca">[31]Análisis!#REF!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[31]Análisis!#REF!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[28]Análisis!$D$200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[54]Análisis!#REF!</definedName>
    <definedName name="VIGASHP">#REF!</definedName>
    <definedName name="VIGASHP_3">"$#REF!.$B$109"</definedName>
    <definedName name="VIGASHP_8">#REF!</definedName>
    <definedName name="VigaV1.3.4.6.Presidenciales">[28]Análisis!$D$209</definedName>
    <definedName name="VigaV2.4toN.Mod.I">#REF!</definedName>
    <definedName name="VigaV2.5.7.Presidenciales">[28]Análisis!$D$218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olteobote">'[20]Listado Equipos a utilizar'!#REF!</definedName>
    <definedName name="volteobotela">'[20]Listado Equipos a utilizar'!#REF!</definedName>
    <definedName name="volteobotelargo">'[20]Listado Equipos a utilizar'!#REF!</definedName>
    <definedName name="VP">[58]analisis1!#REF!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">#REF!</definedName>
    <definedName name="VXCSD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[75]INS!$D$561</definedName>
    <definedName name="XXX">#REF!</definedName>
    <definedName name="x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">#REF!</definedName>
    <definedName name="YYYY">#REF!</definedName>
    <definedName name="z">comp [3]custo!$I$997:$J$997</definedName>
    <definedName name="ZA">#REF!</definedName>
    <definedName name="Zabaleta">[43]Análisis!$N$988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[31]Análisis!#REF!</definedName>
    <definedName name="Zap.col.Z1.mod.I">#REF!</definedName>
    <definedName name="Zap.Col.Zc">#REF!</definedName>
    <definedName name="Zap.Columna">[31]Análisis!#REF!</definedName>
    <definedName name="Zap.Columna.Area.Noble">#REF!</definedName>
    <definedName name="Zap.columna.Casino">[31]Análisis!#REF!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[28]Análisis!$D$105</definedName>
    <definedName name="Zap.Escalera">#REF!</definedName>
    <definedName name="zap.M.ha.40cm.esp">[54]Análisis!$D$192</definedName>
    <definedName name="Zap.mur.H.A.">[52]Análisis!$D$163</definedName>
    <definedName name="Zap.muro.10.30x20.General">[31]Análisis!#REF!</definedName>
    <definedName name="Zap.Muro.15cm">#REF!</definedName>
    <definedName name="Zap.Muro.15cms">#REF!</definedName>
    <definedName name="Zap.Muro.20cm">#REF!</definedName>
    <definedName name="Zap.Muro.45x25.General">[31]Análisis!#REF!</definedName>
    <definedName name="Zap.muro.55x25.General">[31]Análisis!#REF!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[31]Análisis!#REF!</definedName>
    <definedName name="Zap.Muros.Cacino">[31]Análisis!#REF!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">'[6]caseta de planta'!$C:$C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[28]Análisis!$D$120</definedName>
    <definedName name="ZB">#REF!</definedName>
    <definedName name="ZC1_6">#REF!</definedName>
    <definedName name="ZD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N">#REF!</definedName>
    <definedName name="Zoc.baldosin">[36]Insumos!$E$91</definedName>
    <definedName name="Zoc.Marmol.Mezc.Antillana">[31]Análisis!#REF!</definedName>
    <definedName name="Zoc.vibrazo.Blanco">#REF!</definedName>
    <definedName name="Zocalo.Baldosin">[31]Análisis!#REF!</definedName>
    <definedName name="Zocalo.bozel.marmol">#REF!</definedName>
    <definedName name="Zocalo.cemento7x25cm">#REF!</definedName>
    <definedName name="Zocalo.Ceram.Mezc.Antillana">[31]Análisis!#REF!</definedName>
    <definedName name="zocalo.ceramica">#REF!</definedName>
    <definedName name="Zócalo.Ceramica">[82]Insumos!$E$80</definedName>
    <definedName name="Zócalo.Cerámica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[52]Análisis!$D$1266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[28]Análisis!$D$501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[9]insumo!#REF!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R">#REF!</definedName>
    <definedName name="ZS">#REF!</definedName>
    <definedName name="ZV">#REF!</definedName>
    <definedName name="ZW">#REF!</definedName>
    <definedName name="ZX">#REF!</definedName>
    <definedName name="ZZ">#REF!</definedName>
  </definedNames>
  <calcPr calcId="162913"/>
</workbook>
</file>

<file path=xl/calcChain.xml><?xml version="1.0" encoding="utf-8"?>
<calcChain xmlns="http://schemas.openxmlformats.org/spreadsheetml/2006/main">
  <c r="F118" i="8" l="1"/>
  <c r="F116" i="8"/>
  <c r="F115" i="8"/>
  <c r="F112" i="8"/>
  <c r="F111" i="8"/>
  <c r="F109" i="8"/>
  <c r="F104" i="8"/>
  <c r="F54" i="8" l="1"/>
  <c r="F47" i="8" l="1"/>
  <c r="F45" i="8"/>
  <c r="F44" i="8"/>
  <c r="F41" i="8"/>
  <c r="F40" i="8"/>
  <c r="F38" i="8"/>
  <c r="F34" i="8"/>
  <c r="F30" i="8"/>
  <c r="F26" i="8" l="1"/>
  <c r="A26" i="8"/>
  <c r="F25" i="8"/>
  <c r="F24" i="8"/>
  <c r="F99" i="8"/>
  <c r="F98" i="8"/>
  <c r="F97" i="8"/>
  <c r="F96" i="8"/>
  <c r="F95" i="8"/>
  <c r="F94" i="8"/>
  <c r="F93" i="8"/>
  <c r="F20" i="8"/>
  <c r="F19" i="8"/>
  <c r="F18" i="8"/>
  <c r="F84" i="8" l="1"/>
  <c r="F83" i="8"/>
  <c r="F82" i="8"/>
  <c r="F81" i="8"/>
  <c r="F80" i="8"/>
  <c r="F79" i="8"/>
  <c r="F78" i="8"/>
  <c r="F77" i="8"/>
  <c r="F76" i="8"/>
  <c r="F75" i="8"/>
  <c r="F74" i="8"/>
  <c r="F73" i="8"/>
  <c r="F72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107" i="8" l="1"/>
  <c r="F103" i="8"/>
  <c r="F101" i="8"/>
  <c r="F90" i="8"/>
  <c r="F89" i="8"/>
  <c r="F87" i="8"/>
  <c r="F53" i="8"/>
  <c r="F42" i="8"/>
  <c r="F43" i="8"/>
  <c r="F46" i="8"/>
  <c r="F50" i="8"/>
  <c r="F49" i="8"/>
  <c r="F39" i="8"/>
  <c r="F37" i="8"/>
  <c r="F33" i="8"/>
  <c r="F29" i="8"/>
  <c r="F23" i="8"/>
  <c r="A23" i="8"/>
  <c r="F15" i="8"/>
  <c r="F125" i="8" l="1"/>
  <c r="F122" i="8"/>
  <c r="F121" i="8"/>
  <c r="F124" i="8"/>
  <c r="F120" i="8"/>
  <c r="F117" i="8"/>
  <c r="F126" i="8"/>
  <c r="F123" i="8"/>
  <c r="F119" i="8"/>
  <c r="F127" i="8" l="1"/>
  <c r="F129" i="8" s="1"/>
</calcChain>
</file>

<file path=xl/comments1.xml><?xml version="1.0" encoding="utf-8"?>
<comments xmlns="http://schemas.openxmlformats.org/spreadsheetml/2006/main">
  <authors>
    <author>Autor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<sst xmlns="http://schemas.openxmlformats.org/spreadsheetml/2006/main" count="192" uniqueCount="121">
  <si>
    <t>INSTITUTO NACIONAL DE AGUAS POTABLES Y ALCANTARILLADOS</t>
  </si>
  <si>
    <t xml:space="preserve"> * * * INAPA * * *</t>
  </si>
  <si>
    <t>DIRECCION DE INGENIERIA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</si>
  <si>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</si>
  <si>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</si>
  <si>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</si>
  <si>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</si>
  <si>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</si>
  <si>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</si>
  <si>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</si>
  <si>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</si>
  <si>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</si>
  <si>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</si>
  <si>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</si>
  <si>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</si>
  <si>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</si>
  <si>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</si>
  <si>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</si>
  <si>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</si>
  <si>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</si>
  <si>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</si>
  <si>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</si>
  <si>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</si>
  <si>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</si>
  <si>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</si>
  <si>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</si>
  <si>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</si>
  <si>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</si>
  <si>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</si>
  <si>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</si>
  <si>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</si>
  <si>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</si>
  <si>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SOMETIDO POR :</t>
  </si>
  <si>
    <t xml:space="preserve">                                                    VISTO BUENO :</t>
  </si>
  <si>
    <t xml:space="preserve">                     DIRECTOR DE INGENIERIA</t>
  </si>
  <si>
    <t>ANCLAJE DE H.S.</t>
  </si>
  <si>
    <t xml:space="preserve">SUMINISTRO Y COLOCACION DE PIEZAS ESPECIALES </t>
  </si>
  <si>
    <t>BOTE DE MATERIAL C/CAMON D= 5 KM (SUJETO A CUANTIFICACION DEL SUPERVISOR)</t>
  </si>
  <si>
    <t>SUMINISTRO Y COLOCACION DE VALVULAS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</si>
  <si>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</si>
  <si>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</si>
  <si>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>M3/KM</t>
  </si>
  <si>
    <t>CORTE DE ASFALTO E=2" (AMBOS LADOS)</t>
  </si>
  <si>
    <t>LEY 3-86</t>
  </si>
  <si>
    <t xml:space="preserve">CODIA </t>
  </si>
  <si>
    <t>IMPREVISTOS</t>
  </si>
  <si>
    <t xml:space="preserve">MANTENIMIENTO Y OPERACION SISTEMA </t>
  </si>
  <si>
    <t xml:space="preserve">TOTAL A CONTRATAR  RD$ </t>
  </si>
  <si>
    <t>SUB-TOTAL GENERAL</t>
  </si>
  <si>
    <t xml:space="preserve">CODO Ø3"x 45º ACERO SCH-80 CON PROTECCION ANTICORROSIVA </t>
  </si>
  <si>
    <t xml:space="preserve">TAPON Ø3" ACERO SCH-80 CON PROTECCION ANTICORROSIVA </t>
  </si>
  <si>
    <t xml:space="preserve">   ZONA : IV</t>
  </si>
  <si>
    <t>A</t>
  </si>
  <si>
    <t>SUB-TOTAL FASE A</t>
  </si>
  <si>
    <t>ACERA PERIMETRAL 0.80 M</t>
  </si>
  <si>
    <t xml:space="preserve">CONTEN </t>
  </si>
  <si>
    <t>MES</t>
  </si>
  <si>
    <t xml:space="preserve">TEE DE Ø3" X Ø3" ACERO SCH-80 CON PROTECCION ANTICORROSIVA </t>
  </si>
  <si>
    <t>CRUZ DE Ø3" X Ø3" ACERO SCH-80 CON PROTECCION ANTICORROSIVA</t>
  </si>
  <si>
    <t>LIMPIEZA FINAL</t>
  </si>
  <si>
    <t>RELLENO  COMPACTADO  C/COMPACTADOR MECANICO EN CAPAS 0.20</t>
  </si>
  <si>
    <t>VALVULA DE COMPUERTA DE Ø3¨ PLATILLADA (INC. 2 JUNTAS DE GOMA, 2 NIPLE PLATILLADOS, 2 JUNTAS MECANICAS TIPO DRESSER Y 2 PARES DE TORNILLOS)</t>
  </si>
  <si>
    <t>ACOMETIDAS RURALES (583 U)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</si>
  <si>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</si>
  <si>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</si>
  <si>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</si>
  <si>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</si>
  <si>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</si>
  <si>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</si>
  <si>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DE BONCE </t>
  </si>
  <si>
    <t xml:space="preserve">CEMENTO SOLVENTE Y TEFLON </t>
  </si>
  <si>
    <t>PEDESTAL DE H.S. ( 0.80 X 0.15)</t>
  </si>
  <si>
    <t>EXCAVACION Y TAPADO ( 240.23+70.16)</t>
  </si>
  <si>
    <t>VALVULA CHECK DE 1/2" DE BRONCE</t>
  </si>
  <si>
    <t xml:space="preserve">MANO DE OBRA PLOMERIA </t>
  </si>
  <si>
    <t>COLLARIN EN POLIETILENO DE Ø 3" ( ABRAZADERA)</t>
  </si>
  <si>
    <t>TUBERIA DE POLIETILENO ALTA DENSIDAD, Ø 1/2" INTERNO L= 6.00 M ( PROMEDIO)</t>
  </si>
  <si>
    <t>ADATADOR HEMBRA Ø 1/2" ROSCADO A MANGUERA</t>
  </si>
  <si>
    <t>LLAVE DE PASO DE Ø 1/2"</t>
  </si>
  <si>
    <t>CAJA DE ACOMETIDA PLASTICA EN POLIETILENO DE Ø 10"</t>
  </si>
  <si>
    <t xml:space="preserve">TUBERIA 1/2" SCH-40 PVC LONGITUD PROMEDIO </t>
  </si>
  <si>
    <t xml:space="preserve">TAPON HEMBRA DE 1/2" PVC </t>
  </si>
  <si>
    <t>ACOMETIDAS URBANAS (109 U)</t>
  </si>
  <si>
    <t>EXTRACCION DE ASFALTO C/EQUIPO E=2"</t>
  </si>
  <si>
    <t>BOTE DE MATERIAL  C/CAMION (D= 5 KM) INCL. ESPARCIMIENTO EN BOTADERO</t>
  </si>
  <si>
    <t>BOTE DE MATERIAL C/CAMION (D= 5 KM) INCL. ESPARCIMIENTO EN BOTADERO</t>
  </si>
  <si>
    <t>COLOCACION Y COMPACTADO MATERIAL DE BASE EN CAPAS DE 0.20M CON COMPACTADOR MECANICO</t>
  </si>
  <si>
    <t xml:space="preserve">IMPRIMACCION SENCILLA </t>
  </si>
  <si>
    <t xml:space="preserve">SUMINISTRO Y COLOCACION DE ASFALTO e=2" ( INCLUYE RIEGO DE ADHERENCIA) </t>
  </si>
  <si>
    <t>TRANSPORTE DE ASFALTO (DISTANCIA= 50 KMS.)</t>
  </si>
  <si>
    <t>TUBERIA Ø4" PVC (SDR-26 C/J.G.) + 2% DE PERDIDA POR CAMPANA</t>
  </si>
  <si>
    <t xml:space="preserve">CODO Ø4"x30º ACERO SCH-40 CON PROTECCION ANTICORROSIVA </t>
  </si>
  <si>
    <t xml:space="preserve">CODO Ø4"x20º ACERO SCH-40 CON PROTECCION ANTICORROSIVA </t>
  </si>
  <si>
    <t xml:space="preserve">TEE DE Ø4" X Ø4" ACERO SCH-80 CON PROTECCION ANTICORROSIVA </t>
  </si>
  <si>
    <t xml:space="preserve">TEE DE Ø4" X Ø3" ACERO SCH-80 CON PROTECCION ANTICORROSIVA </t>
  </si>
  <si>
    <t>REDUCCION DE Ø4"X Ø3" SCH-40 CON PROTECCION ANTICORROSIVA</t>
  </si>
  <si>
    <t>CRUZ DE Ø4" X Ø4" ACERO SCH-80 CON PROTECCION ANTICORROSIVA</t>
  </si>
  <si>
    <t xml:space="preserve">TAPON Ø4" ACERO SCH-80 CON PROTECCION ANTICORROSIVA </t>
  </si>
  <si>
    <t>Presupuesto No. 210 D/F 23/10/2020</t>
  </si>
  <si>
    <t>RED DE DISTRIBICION COMUNIDAD EL 35. ESTACIONES (1+ 640 HASTA 2+560), Y (TRAMO III 2+560 HASTA 3+540).</t>
  </si>
  <si>
    <t xml:space="preserve">                      ARQ. MEYVER PUJOLS C.</t>
  </si>
  <si>
    <t xml:space="preserve">                                                             ANALISTA DE COSTOS Y PRESUPUESTOS  </t>
  </si>
  <si>
    <t xml:space="preserve">         ING. SANDRA BATISTA S.</t>
  </si>
  <si>
    <t xml:space="preserve">                ING. SONIA RODRIGUEZ R.</t>
  </si>
  <si>
    <t>DEPARTAMENTO DE  COSTOS Y PRESUPUESTOS DE OBRAS</t>
  </si>
  <si>
    <t>CORTE Y EXTRACCION DE ASFALTO L=1,925 M</t>
  </si>
  <si>
    <t xml:space="preserve">JUNTAS  MECANICAS TIPO DRESSER DE Ø4" ACERO SCH-80 CON PROTECCION ANTICORROSIVA </t>
  </si>
  <si>
    <t xml:space="preserve">JUNTAS  MECANICAS TIPO DRESSER DE Ø3" ACERO SCH-80 CON PROTECCION ANTICORROSIVA  </t>
  </si>
  <si>
    <t>CARPETA ASFALTICA L=1,925 ML</t>
  </si>
  <si>
    <t>SUMINISTRO DE MATERIAL BASE E=0.20M  DIST. 5 A 10 KM</t>
  </si>
  <si>
    <t>ITBIS DE LEY 07-2007</t>
  </si>
  <si>
    <t>ESTUDIOS (SOCIALES, AMBIENTALES, GEOTECNICO, TOPOGRAFICO, DE CALIDAD)</t>
  </si>
  <si>
    <t xml:space="preserve">     ING. JOSE MANUEL AYBAR OVALLE</t>
  </si>
  <si>
    <t xml:space="preserve">  ENC. DEPTO. DE COSTOS Y PRESUPUESTOS </t>
  </si>
  <si>
    <t xml:space="preserve">   ARQ. ANALISTA DE COSTOS Y PRESUPUESTOS  </t>
  </si>
  <si>
    <t>SEGUROS, POLIZA Y FINANZA</t>
  </si>
  <si>
    <t>Ubicación: PROVINCIA SANTO DOMINGO - MONTE PLATA</t>
  </si>
  <si>
    <t>GASTOS ADMINISTRATIVOS</t>
  </si>
  <si>
    <t>SUMINISTRO Y COLOC. ASIENTO DE ARENA E=0.10M</t>
  </si>
  <si>
    <t>REGISTRO</t>
  </si>
  <si>
    <t>Obra: RED DISTRIBUCION COMUNIDAD EL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</si>
</sst>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;\-#,##0"/>
    <numFmt numFmtId="179" formatCode="#,##0.00_ ;\-#,##0.00\ "/>
    <numFmt numFmtId="180" formatCode="#,##0.0;\-#,##0.0"/>
    <numFmt numFmtId="181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 MT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9" tint="-0.499984740745262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7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" fillId="0" borderId="0"/>
    <xf numFmtId="39" fontId="17" fillId="0" borderId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39" fontId="4" fillId="0" borderId="0"/>
    <xf numFmtId="43" fontId="3" fillId="0" borderId="0" applyFont="0" applyFill="0" applyBorder="0" applyAlignment="0" applyProtection="0"/>
  </cellStyleXfs>
  <cellXfs count="305">
    <xf numFmtId="0" fontId="0" fillId="0" borderId="0" xfId="0"/>
    <xf numFmtId="0" fontId="9" fillId="2" borderId="0" xfId="0" applyFont="1" applyFill="1" applyAlignment="1">
      <alignment wrapText="1"/>
    </xf>
    <xf numFmtId="0" fontId="3" fillId="2" borderId="0" xfId="0" applyFont="1" applyFill="1"/>
    <xf numFmtId="0" fontId="12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2" fillId="2" borderId="3" xfId="11" applyFont="1" applyFill="1" applyBorder="1" applyAlignment="1">
      <alignment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0" applyFont="1" applyFill="1" applyBorder="1" applyAlignment="1">
      <alignment vertical="center" wrapText="1"/>
    </xf>
    <xf numFmtId="39" fontId="2" fillId="2" borderId="3" xfId="3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65" fontId="13" fillId="2" borderId="0" xfId="1" applyFont="1" applyFill="1" applyBorder="1" applyAlignment="1">
      <alignment vertical="center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0" fontId="2" fillId="2" borderId="3" xfId="41" applyFont="1" applyFill="1" applyBorder="1" applyAlignment="1">
      <alignment vertical="top" wrapText="1"/>
    </xf>
    <xf numFmtId="4" fontId="8" fillId="2" borderId="3" xfId="12" applyNumberFormat="1" applyFont="1" applyFill="1" applyBorder="1" applyAlignment="1">
      <alignment horizontal="center" vertical="center"/>
    </xf>
    <xf numFmtId="0" fontId="3" fillId="5" borderId="0" xfId="6" applyFont="1" applyFill="1" applyAlignment="1">
      <alignment vertical="top"/>
    </xf>
    <xf numFmtId="0" fontId="11" fillId="2" borderId="0" xfId="42" applyFont="1" applyFill="1" applyAlignment="1">
      <alignment vertical="top"/>
    </xf>
    <xf numFmtId="0" fontId="3" fillId="2" borderId="3" xfId="44" applyFont="1" applyFill="1" applyBorder="1" applyAlignment="1">
      <alignment horizontal="left"/>
    </xf>
    <xf numFmtId="3" fontId="3" fillId="2" borderId="3" xfId="44" applyNumberFormat="1" applyFont="1" applyFill="1" applyBorder="1" applyAlignment="1">
      <alignment horizontal="center" vertical="center"/>
    </xf>
    <xf numFmtId="172" fontId="3" fillId="5" borderId="3" xfId="1" applyNumberFormat="1" applyFont="1" applyFill="1" applyBorder="1" applyAlignment="1">
      <alignment horizontal="center" vertical="center"/>
    </xf>
    <xf numFmtId="39" fontId="2" fillId="5" borderId="3" xfId="3" applyFont="1" applyFill="1" applyBorder="1" applyAlignment="1">
      <alignment horizontal="center" vertical="center"/>
    </xf>
    <xf numFmtId="165" fontId="3" fillId="5" borderId="3" xfId="1" applyFont="1" applyFill="1" applyBorder="1" applyAlignment="1">
      <alignment horizontal="center" vertical="center"/>
    </xf>
    <xf numFmtId="172" fontId="3" fillId="5" borderId="3" xfId="1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8" fillId="0" borderId="0" xfId="0" applyFont="1" applyFill="1"/>
    <xf numFmtId="43" fontId="3" fillId="2" borderId="3" xfId="0" applyNumberFormat="1" applyFont="1" applyFill="1" applyBorder="1" applyAlignment="1">
      <alignment horizontal="center" vertical="top"/>
    </xf>
    <xf numFmtId="43" fontId="3" fillId="2" borderId="0" xfId="31" applyFont="1" applyFill="1"/>
    <xf numFmtId="175" fontId="14" fillId="2" borderId="3" xfId="15" applyNumberFormat="1" applyFont="1" applyFill="1" applyBorder="1" applyAlignment="1" applyProtection="1">
      <alignment horizontal="right" vertical="center"/>
    </xf>
    <xf numFmtId="0" fontId="15" fillId="2" borderId="3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 vertical="center"/>
    </xf>
    <xf numFmtId="43" fontId="3" fillId="0" borderId="0" xfId="31" applyFont="1" applyFill="1"/>
    <xf numFmtId="0" fontId="3" fillId="0" borderId="0" xfId="0" applyFont="1" applyFill="1" applyBorder="1"/>
    <xf numFmtId="0" fontId="3" fillId="0" borderId="0" xfId="0" applyFont="1" applyFill="1"/>
    <xf numFmtId="0" fontId="14" fillId="2" borderId="3" xfId="0" applyFont="1" applyFill="1" applyBorder="1" applyAlignment="1">
      <alignment horizontal="right"/>
    </xf>
    <xf numFmtId="10" fontId="14" fillId="2" borderId="3" xfId="20" applyNumberFormat="1" applyFont="1" applyFill="1" applyBorder="1" applyAlignment="1">
      <alignment horizontal="right" vertical="center" wrapText="1"/>
    </xf>
    <xf numFmtId="39" fontId="3" fillId="2" borderId="0" xfId="26" applyFont="1" applyFill="1" applyBorder="1" applyAlignment="1">
      <alignment horizontal="right" vertical="top"/>
    </xf>
    <xf numFmtId="10" fontId="14" fillId="2" borderId="3" xfId="20" applyNumberFormat="1" applyFont="1" applyFill="1" applyBorder="1" applyAlignment="1">
      <alignment horizontal="right" wrapText="1"/>
    </xf>
    <xf numFmtId="43" fontId="14" fillId="2" borderId="3" xfId="12" applyFont="1" applyFill="1" applyBorder="1" applyAlignment="1">
      <alignment horizontal="right" wrapText="1"/>
    </xf>
    <xf numFmtId="39" fontId="3" fillId="2" borderId="0" xfId="26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right" wrapText="1"/>
    </xf>
    <xf numFmtId="10" fontId="14" fillId="2" borderId="3" xfId="2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170" fontId="14" fillId="2" borderId="3" xfId="18" applyFont="1" applyFill="1" applyBorder="1" applyAlignment="1">
      <alignment horizontal="center" vertical="center" wrapText="1"/>
    </xf>
    <xf numFmtId="0" fontId="14" fillId="0" borderId="4" xfId="0" applyFont="1" applyFill="1" applyBorder="1"/>
    <xf numFmtId="0" fontId="14" fillId="0" borderId="4" xfId="0" applyFont="1" applyFill="1" applyBorder="1" applyAlignment="1">
      <alignment horizontal="right" wrapText="1"/>
    </xf>
    <xf numFmtId="10" fontId="14" fillId="0" borderId="4" xfId="20" applyNumberFormat="1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170" fontId="14" fillId="0" borderId="4" xfId="18" applyFont="1" applyFill="1" applyBorder="1" applyAlignment="1">
      <alignment horizontal="center" vertical="center" wrapText="1"/>
    </xf>
    <xf numFmtId="175" fontId="14" fillId="5" borderId="1" xfId="15" applyNumberFormat="1" applyFont="1" applyFill="1" applyBorder="1" applyAlignment="1" applyProtection="1">
      <alignment horizontal="right" vertical="center"/>
    </xf>
    <xf numFmtId="0" fontId="15" fillId="5" borderId="1" xfId="0" applyFont="1" applyFill="1" applyBorder="1" applyAlignment="1">
      <alignment horizontal="right" vertical="top" wrapText="1"/>
    </xf>
    <xf numFmtId="4" fontId="14" fillId="5" borderId="1" xfId="22" applyNumberFormat="1" applyFont="1" applyFill="1" applyBorder="1" applyAlignment="1">
      <alignment horizontal="center" vertical="center" wrapText="1"/>
    </xf>
    <xf numFmtId="4" fontId="14" fillId="5" borderId="1" xfId="22" applyNumberFormat="1" applyFont="1" applyFill="1" applyBorder="1" applyAlignment="1">
      <alignment horizontal="center" vertical="center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2" fontId="14" fillId="2" borderId="0" xfId="1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165" fontId="14" fillId="2" borderId="0" xfId="1" applyFont="1" applyFill="1" applyBorder="1" applyAlignment="1">
      <alignment horizontal="center" vertical="center" wrapText="1"/>
    </xf>
    <xf numFmtId="165" fontId="15" fillId="2" borderId="0" xfId="1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172" fontId="14" fillId="2" borderId="0" xfId="1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5" fontId="14" fillId="2" borderId="0" xfId="1" applyFont="1" applyFill="1" applyBorder="1" applyAlignment="1">
      <alignment horizontal="center" vertical="center"/>
    </xf>
    <xf numFmtId="169" fontId="14" fillId="2" borderId="0" xfId="0" applyNumberFormat="1" applyFont="1" applyFill="1" applyBorder="1" applyAlignment="1">
      <alignment vertical="center"/>
    </xf>
    <xf numFmtId="169" fontId="14" fillId="2" borderId="0" xfId="0" applyNumberFormat="1" applyFont="1" applyFill="1" applyBorder="1" applyAlignment="1">
      <alignment horizontal="center" vertical="center"/>
    </xf>
    <xf numFmtId="0" fontId="14" fillId="2" borderId="0" xfId="10" applyFont="1" applyFill="1" applyBorder="1" applyAlignment="1">
      <alignment vertical="center" wrapText="1"/>
    </xf>
    <xf numFmtId="165" fontId="14" fillId="2" borderId="0" xfId="1" applyFont="1" applyFill="1" applyBorder="1" applyAlignment="1">
      <alignment vertical="center" wrapText="1"/>
    </xf>
    <xf numFmtId="177" fontId="3" fillId="5" borderId="4" xfId="48" applyNumberFormat="1" applyFont="1" applyFill="1" applyBorder="1" applyAlignment="1">
      <alignment horizontal="right" vertical="top"/>
    </xf>
    <xf numFmtId="0" fontId="2" fillId="5" borderId="4" xfId="49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right" vertical="top" wrapText="1"/>
    </xf>
    <xf numFmtId="4" fontId="8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right" vertical="top" wrapText="1"/>
    </xf>
    <xf numFmtId="4" fontId="2" fillId="5" borderId="4" xfId="43" applyNumberFormat="1" applyFont="1" applyFill="1" applyBorder="1" applyAlignment="1">
      <alignment horizontal="right" wrapText="1"/>
    </xf>
    <xf numFmtId="2" fontId="3" fillId="2" borderId="3" xfId="12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 wrapText="1"/>
    </xf>
    <xf numFmtId="165" fontId="13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166" fontId="3" fillId="2" borderId="3" xfId="53" applyNumberFormat="1" applyFont="1" applyFill="1" applyBorder="1" applyAlignment="1">
      <alignment horizontal="center"/>
    </xf>
    <xf numFmtId="39" fontId="3" fillId="2" borderId="3" xfId="53" applyFont="1" applyFill="1" applyBorder="1" applyAlignment="1">
      <alignment horizontal="left"/>
    </xf>
    <xf numFmtId="166" fontId="12" fillId="0" borderId="0" xfId="0" applyNumberFormat="1" applyFont="1" applyAlignment="1">
      <alignment vertical="center"/>
    </xf>
    <xf numFmtId="43" fontId="11" fillId="2" borderId="0" xfId="42" applyNumberFormat="1" applyFont="1" applyFill="1" applyAlignment="1">
      <alignment vertical="top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16" fillId="0" borderId="0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65" fontId="12" fillId="0" borderId="0" xfId="1" applyFont="1" applyAlignment="1">
      <alignment vertical="center"/>
    </xf>
    <xf numFmtId="0" fontId="6" fillId="5" borderId="0" xfId="6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2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vertical="top" wrapText="1"/>
    </xf>
    <xf numFmtId="4" fontId="18" fillId="0" borderId="0" xfId="0" applyNumberFormat="1" applyFont="1" applyAlignment="1">
      <alignment vertical="center"/>
    </xf>
    <xf numFmtId="165" fontId="3" fillId="2" borderId="3" xfId="1" applyFont="1" applyFill="1" applyBorder="1" applyAlignment="1" applyProtection="1">
      <alignment wrapText="1"/>
      <protection locked="0"/>
    </xf>
    <xf numFmtId="4" fontId="11" fillId="2" borderId="0" xfId="42" applyNumberFormat="1" applyFont="1" applyFill="1" applyAlignment="1">
      <alignment vertical="top"/>
    </xf>
    <xf numFmtId="4" fontId="3" fillId="2" borderId="4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vertical="center"/>
    </xf>
    <xf numFmtId="172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top" wrapText="1"/>
    </xf>
    <xf numFmtId="4" fontId="14" fillId="2" borderId="3" xfId="22" applyNumberFormat="1" applyFont="1" applyFill="1" applyBorder="1" applyAlignment="1">
      <alignment horizontal="center" vertical="center" wrapText="1"/>
    </xf>
    <xf numFmtId="4" fontId="14" fillId="2" borderId="3" xfId="22" applyNumberFormat="1" applyFont="1" applyFill="1" applyBorder="1" applyAlignment="1">
      <alignment horizontal="center" vertical="center"/>
    </xf>
    <xf numFmtId="177" fontId="3" fillId="5" borderId="2" xfId="48" applyNumberFormat="1" applyFont="1" applyFill="1" applyBorder="1" applyAlignment="1">
      <alignment horizontal="right" vertical="top"/>
    </xf>
    <xf numFmtId="0" fontId="2" fillId="5" borderId="2" xfId="49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right" vertical="top" wrapText="1"/>
    </xf>
    <xf numFmtId="4" fontId="8" fillId="5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2" xfId="43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wrapText="1"/>
    </xf>
    <xf numFmtId="4" fontId="3" fillId="7" borderId="3" xfId="0" applyNumberFormat="1" applyFont="1" applyFill="1" applyBorder="1" applyAlignment="1">
      <alignment wrapText="1"/>
    </xf>
    <xf numFmtId="4" fontId="3" fillId="7" borderId="3" xfId="3" applyNumberFormat="1" applyFont="1" applyFill="1" applyBorder="1" applyAlignment="1"/>
    <xf numFmtId="4" fontId="3" fillId="7" borderId="3" xfId="22" applyNumberFormat="1" applyFont="1" applyFill="1" applyBorder="1" applyAlignment="1" applyProtection="1">
      <alignment horizontal="right" wrapText="1"/>
    </xf>
    <xf numFmtId="0" fontId="12" fillId="7" borderId="0" xfId="0" applyFont="1" applyFill="1" applyAlignment="1">
      <alignment vertical="center"/>
    </xf>
    <xf numFmtId="165" fontId="12" fillId="7" borderId="0" xfId="0" applyNumberFormat="1" applyFont="1" applyFill="1" applyAlignment="1">
      <alignment vertical="center"/>
    </xf>
    <xf numFmtId="4" fontId="12" fillId="7" borderId="0" xfId="0" applyNumberFormat="1" applyFont="1" applyFill="1" applyAlignment="1">
      <alignment vertical="center"/>
    </xf>
    <xf numFmtId="0" fontId="3" fillId="7" borderId="0" xfId="6" applyFont="1" applyFill="1" applyAlignment="1">
      <alignment vertical="top"/>
    </xf>
    <xf numFmtId="0" fontId="6" fillId="7" borderId="0" xfId="6" applyFont="1" applyFill="1" applyAlignment="1">
      <alignment vertical="top"/>
    </xf>
    <xf numFmtId="0" fontId="11" fillId="7" borderId="0" xfId="42" applyFont="1" applyFill="1" applyAlignment="1">
      <alignment vertical="top"/>
    </xf>
    <xf numFmtId="0" fontId="2" fillId="2" borderId="3" xfId="41" applyFont="1" applyFill="1" applyBorder="1" applyAlignment="1">
      <alignment horizontal="left" vertical="top" wrapText="1"/>
    </xf>
    <xf numFmtId="4" fontId="3" fillId="2" borderId="3" xfId="22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justify" wrapText="1"/>
    </xf>
    <xf numFmtId="4" fontId="3" fillId="2" borderId="3" xfId="0" applyNumberFormat="1" applyFont="1" applyFill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right" wrapText="1"/>
    </xf>
    <xf numFmtId="0" fontId="3" fillId="2" borderId="3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0" xfId="9" applyFont="1" applyFill="1" applyBorder="1" applyAlignment="1">
      <alignment vertical="top"/>
    </xf>
    <xf numFmtId="0" fontId="9" fillId="2" borderId="0" xfId="0" applyFont="1" applyFill="1" applyBorder="1"/>
    <xf numFmtId="0" fontId="3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4" fontId="3" fillId="2" borderId="0" xfId="0" applyNumberFormat="1" applyFont="1" applyFill="1" applyBorder="1" applyAlignment="1"/>
    <xf numFmtId="4" fontId="20" fillId="2" borderId="0" xfId="0" applyNumberFormat="1" applyFont="1" applyFill="1" applyBorder="1"/>
    <xf numFmtId="0" fontId="6" fillId="2" borderId="0" xfId="0" applyFont="1" applyFill="1" applyBorder="1"/>
    <xf numFmtId="4" fontId="3" fillId="2" borderId="0" xfId="0" applyNumberFormat="1" applyFont="1" applyFill="1" applyBorder="1"/>
    <xf numFmtId="0" fontId="3" fillId="2" borderId="0" xfId="0" applyFont="1" applyFill="1" applyBorder="1"/>
    <xf numFmtId="4" fontId="3" fillId="2" borderId="0" xfId="9" applyNumberFormat="1" applyFont="1" applyFill="1" applyBorder="1" applyAlignment="1">
      <alignment vertical="top"/>
    </xf>
    <xf numFmtId="4" fontId="20" fillId="2" borderId="0" xfId="0" applyNumberFormat="1" applyFont="1" applyFill="1" applyBorder="1" applyAlignment="1">
      <alignment horizontal="right" vertical="top"/>
    </xf>
    <xf numFmtId="4" fontId="3" fillId="4" borderId="0" xfId="0" applyNumberFormat="1" applyFont="1" applyFill="1" applyBorder="1" applyAlignment="1">
      <alignment vertical="top"/>
    </xf>
    <xf numFmtId="4" fontId="20" fillId="2" borderId="0" xfId="0" applyNumberFormat="1" applyFont="1" applyFill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0" fontId="6" fillId="6" borderId="0" xfId="0" applyFont="1" applyFill="1" applyBorder="1" applyAlignment="1">
      <alignment vertical="top"/>
    </xf>
    <xf numFmtId="0" fontId="12" fillId="2" borderId="0" xfId="9" applyFont="1" applyFill="1" applyBorder="1" applyAlignment="1">
      <alignment vertical="top"/>
    </xf>
    <xf numFmtId="4" fontId="12" fillId="2" borderId="0" xfId="9" applyNumberFormat="1" applyFont="1" applyFill="1" applyBorder="1" applyAlignment="1">
      <alignment vertical="top"/>
    </xf>
    <xf numFmtId="165" fontId="12" fillId="2" borderId="0" xfId="0" applyNumberFormat="1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166" fontId="3" fillId="2" borderId="1" xfId="21" applyNumberFormat="1" applyFill="1" applyBorder="1"/>
    <xf numFmtId="4" fontId="11" fillId="7" borderId="0" xfId="42" applyNumberFormat="1" applyFont="1" applyFill="1" applyAlignment="1">
      <alignment vertical="top"/>
    </xf>
    <xf numFmtId="43" fontId="6" fillId="2" borderId="0" xfId="0" applyNumberFormat="1" applyFont="1" applyFill="1" applyAlignment="1">
      <alignment vertical="center"/>
    </xf>
    <xf numFmtId="4" fontId="8" fillId="2" borderId="3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179" fontId="9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2" fontId="3" fillId="2" borderId="0" xfId="0" applyNumberFormat="1" applyFont="1" applyFill="1" applyBorder="1"/>
    <xf numFmtId="2" fontId="3" fillId="2" borderId="0" xfId="0" applyNumberFormat="1" applyFont="1" applyFill="1"/>
    <xf numFmtId="4" fontId="2" fillId="2" borderId="3" xfId="22" applyNumberFormat="1" applyFont="1" applyFill="1" applyBorder="1" applyAlignment="1">
      <alignment horizontal="right" vertical="center" wrapText="1"/>
    </xf>
    <xf numFmtId="2" fontId="6" fillId="2" borderId="0" xfId="0" applyNumberFormat="1" applyFont="1" applyFill="1" applyBorder="1"/>
    <xf numFmtId="0" fontId="9" fillId="2" borderId="0" xfId="0" applyFont="1" applyFill="1" applyAlignment="1">
      <alignment vertical="top" wrapText="1"/>
    </xf>
    <xf numFmtId="4" fontId="3" fillId="2" borderId="0" xfId="16" applyNumberFormat="1" applyFont="1" applyFill="1" applyBorder="1" applyAlignment="1"/>
    <xf numFmtId="4" fontId="3" fillId="2" borderId="0" xfId="0" applyNumberFormat="1" applyFont="1" applyFill="1"/>
    <xf numFmtId="4" fontId="2" fillId="2" borderId="3" xfId="22" applyNumberFormat="1" applyFont="1" applyFill="1" applyBorder="1" applyAlignment="1" applyProtection="1">
      <alignment horizontal="right" vertical="center" wrapText="1"/>
    </xf>
    <xf numFmtId="4" fontId="6" fillId="2" borderId="0" xfId="16" applyNumberFormat="1" applyFont="1" applyFill="1" applyBorder="1" applyAlignment="1"/>
    <xf numFmtId="0" fontId="9" fillId="2" borderId="0" xfId="0" applyFont="1" applyFill="1" applyBorder="1" applyAlignment="1">
      <alignment vertical="top" wrapText="1"/>
    </xf>
    <xf numFmtId="4" fontId="6" fillId="2" borderId="0" xfId="16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4" fontId="2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4" fontId="3" fillId="8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178" fontId="2" fillId="2" borderId="3" xfId="0" applyNumberFormat="1" applyFont="1" applyFill="1" applyBorder="1" applyAlignment="1" applyProtection="1">
      <alignment horizontal="right" wrapText="1"/>
    </xf>
    <xf numFmtId="4" fontId="2" fillId="2" borderId="3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horizontal="center" vertical="top"/>
    </xf>
    <xf numFmtId="4" fontId="3" fillId="2" borderId="3" xfId="43" applyNumberFormat="1" applyFont="1" applyFill="1" applyBorder="1" applyAlignment="1">
      <alignment horizontal="right" wrapText="1"/>
    </xf>
    <xf numFmtId="0" fontId="3" fillId="2" borderId="3" xfId="6" applyFont="1" applyFill="1" applyBorder="1" applyAlignment="1">
      <alignment vertical="top" wrapText="1"/>
    </xf>
    <xf numFmtId="4" fontId="3" fillId="2" borderId="3" xfId="6" applyNumberFormat="1" applyFont="1" applyFill="1" applyBorder="1" applyAlignment="1">
      <alignment horizontal="center"/>
    </xf>
    <xf numFmtId="172" fontId="3" fillId="6" borderId="3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165" fontId="3" fillId="6" borderId="3" xfId="1" applyFont="1" applyFill="1" applyBorder="1" applyAlignment="1">
      <alignment horizontal="center" vertical="center"/>
    </xf>
    <xf numFmtId="172" fontId="2" fillId="6" borderId="3" xfId="1" applyNumberFormat="1" applyFont="1" applyFill="1" applyBorder="1" applyAlignment="1">
      <alignment horizontal="center" vertical="center"/>
    </xf>
    <xf numFmtId="0" fontId="2" fillId="6" borderId="3" xfId="0" applyNumberFormat="1" applyFont="1" applyFill="1" applyBorder="1" applyAlignment="1">
      <alignment vertical="center" wrapText="1"/>
    </xf>
    <xf numFmtId="178" fontId="3" fillId="6" borderId="3" xfId="0" applyNumberFormat="1" applyFont="1" applyFill="1" applyBorder="1" applyAlignment="1" applyProtection="1">
      <alignment vertical="top" wrapText="1"/>
    </xf>
    <xf numFmtId="0" fontId="3" fillId="6" borderId="3" xfId="9" applyFont="1" applyFill="1" applyBorder="1" applyAlignment="1">
      <alignment vertical="center" wrapText="1"/>
    </xf>
    <xf numFmtId="172" fontId="2" fillId="2" borderId="3" xfId="1" applyNumberFormat="1" applyFont="1" applyFill="1" applyBorder="1" applyAlignment="1">
      <alignment horizontal="right" wrapText="1"/>
    </xf>
    <xf numFmtId="173" fontId="3" fillId="2" borderId="3" xfId="1" applyNumberFormat="1" applyFont="1" applyFill="1" applyBorder="1" applyAlignment="1">
      <alignment horizontal="right" wrapText="1"/>
    </xf>
    <xf numFmtId="180" fontId="3" fillId="2" borderId="5" xfId="0" applyNumberFormat="1" applyFont="1" applyFill="1" applyBorder="1" applyAlignment="1" applyProtection="1">
      <alignment horizontal="right" wrapText="1"/>
    </xf>
    <xf numFmtId="180" fontId="3" fillId="2" borderId="3" xfId="57" applyNumberFormat="1" applyFont="1" applyFill="1" applyBorder="1" applyAlignment="1" applyProtection="1">
      <alignment horizontal="right" wrapText="1"/>
    </xf>
    <xf numFmtId="172" fontId="3" fillId="2" borderId="3" xfId="1" applyNumberFormat="1" applyFont="1" applyFill="1" applyBorder="1" applyAlignment="1">
      <alignment horizontal="right" wrapText="1"/>
    </xf>
    <xf numFmtId="173" fontId="2" fillId="2" borderId="3" xfId="1" applyNumberFormat="1" applyFont="1" applyFill="1" applyBorder="1" applyAlignment="1">
      <alignment horizontal="right" wrapText="1"/>
    </xf>
    <xf numFmtId="37" fontId="2" fillId="2" borderId="3" xfId="0" applyNumberFormat="1" applyFont="1" applyFill="1" applyBorder="1" applyAlignment="1">
      <alignment horizontal="right" wrapText="1"/>
    </xf>
    <xf numFmtId="174" fontId="3" fillId="2" borderId="3" xfId="0" applyNumberFormat="1" applyFont="1" applyFill="1" applyBorder="1" applyAlignment="1">
      <alignment horizontal="right" wrapText="1"/>
    </xf>
    <xf numFmtId="39" fontId="3" fillId="2" borderId="3" xfId="0" applyNumberFormat="1" applyFont="1" applyFill="1" applyBorder="1" applyAlignment="1">
      <alignment horizontal="right" wrapText="1"/>
    </xf>
    <xf numFmtId="0" fontId="3" fillId="2" borderId="3" xfId="44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2" fontId="3" fillId="2" borderId="3" xfId="1" applyNumberFormat="1" applyFont="1" applyFill="1" applyBorder="1" applyAlignment="1">
      <alignment horizontal="right" wrapText="1"/>
    </xf>
    <xf numFmtId="0" fontId="3" fillId="2" borderId="3" xfId="0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right" wrapText="1"/>
    </xf>
    <xf numFmtId="1" fontId="3" fillId="2" borderId="3" xfId="1" applyNumberFormat="1" applyFont="1" applyFill="1" applyBorder="1" applyAlignment="1">
      <alignment horizontal="right" wrapText="1"/>
    </xf>
    <xf numFmtId="165" fontId="3" fillId="2" borderId="3" xfId="1" applyFont="1" applyFill="1" applyBorder="1" applyAlignment="1">
      <alignment horizontal="right" wrapText="1"/>
    </xf>
    <xf numFmtId="179" fontId="8" fillId="2" borderId="3" xfId="0" applyNumberFormat="1" applyFont="1" applyFill="1" applyBorder="1" applyAlignment="1">
      <alignment horizontal="right" wrapText="1"/>
    </xf>
    <xf numFmtId="4" fontId="3" fillId="2" borderId="3" xfId="22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3" fontId="3" fillId="2" borderId="3" xfId="12" applyFont="1" applyFill="1" applyBorder="1" applyAlignment="1">
      <alignment horizontal="right" wrapText="1"/>
    </xf>
    <xf numFmtId="4" fontId="2" fillId="2" borderId="3" xfId="0" applyNumberFormat="1" applyFont="1" applyFill="1" applyBorder="1" applyAlignment="1">
      <alignment horizontal="right" wrapText="1"/>
    </xf>
    <xf numFmtId="4" fontId="3" fillId="2" borderId="3" xfId="3" applyNumberFormat="1" applyFont="1" applyFill="1" applyBorder="1" applyAlignment="1">
      <alignment horizontal="right" wrapText="1"/>
    </xf>
    <xf numFmtId="4" fontId="3" fillId="2" borderId="3" xfId="44" applyNumberFormat="1" applyFont="1" applyFill="1" applyBorder="1" applyAlignment="1">
      <alignment horizontal="right" wrapText="1"/>
    </xf>
    <xf numFmtId="4" fontId="8" fillId="2" borderId="3" xfId="12" applyNumberFormat="1" applyFont="1" applyFill="1" applyBorder="1" applyAlignment="1">
      <alignment horizontal="right" wrapText="1"/>
    </xf>
    <xf numFmtId="166" fontId="3" fillId="2" borderId="3" xfId="53" applyNumberFormat="1" applyFont="1" applyFill="1" applyBorder="1" applyAlignment="1">
      <alignment horizontal="right" wrapText="1"/>
    </xf>
    <xf numFmtId="4" fontId="3" fillId="2" borderId="3" xfId="33" applyNumberFormat="1" applyFont="1" applyFill="1" applyBorder="1" applyAlignment="1">
      <alignment horizontal="right" wrapText="1"/>
    </xf>
    <xf numFmtId="4" fontId="3" fillId="2" borderId="3" xfId="6" applyNumberFormat="1" applyFont="1" applyFill="1" applyBorder="1" applyAlignment="1">
      <alignment horizontal="right" wrapText="1"/>
    </xf>
    <xf numFmtId="165" fontId="3" fillId="5" borderId="3" xfId="1" applyFont="1" applyFill="1" applyBorder="1" applyAlignment="1">
      <alignment horizontal="right" wrapText="1"/>
    </xf>
    <xf numFmtId="165" fontId="3" fillId="6" borderId="3" xfId="1" applyFont="1" applyFill="1" applyBorder="1" applyAlignment="1">
      <alignment horizontal="right" wrapText="1"/>
    </xf>
    <xf numFmtId="4" fontId="3" fillId="2" borderId="3" xfId="16" applyNumberFormat="1" applyFont="1" applyFill="1" applyBorder="1" applyAlignment="1" applyProtection="1">
      <alignment horizontal="right" wrapText="1"/>
    </xf>
    <xf numFmtId="4" fontId="3" fillId="2" borderId="3" xfId="22" applyNumberFormat="1" applyFont="1" applyFill="1" applyBorder="1" applyAlignment="1" applyProtection="1">
      <alignment horizontal="right" wrapText="1"/>
      <protection locked="0"/>
    </xf>
    <xf numFmtId="165" fontId="6" fillId="2" borderId="3" xfId="1" applyFont="1" applyFill="1" applyBorder="1" applyAlignment="1">
      <alignment horizontal="right" wrapText="1"/>
    </xf>
    <xf numFmtId="4" fontId="3" fillId="8" borderId="3" xfId="0" applyNumberFormat="1" applyFont="1" applyFill="1" applyBorder="1" applyAlignment="1">
      <alignment horizontal="right" wrapText="1"/>
    </xf>
    <xf numFmtId="4" fontId="3" fillId="2" borderId="3" xfId="45" applyNumberFormat="1" applyFont="1" applyFill="1" applyBorder="1" applyAlignment="1">
      <alignment horizontal="right" wrapText="1"/>
    </xf>
    <xf numFmtId="4" fontId="3" fillId="2" borderId="3" xfId="58" applyNumberFormat="1" applyFont="1" applyFill="1" applyBorder="1" applyAlignment="1" applyProtection="1">
      <alignment horizontal="right" wrapText="1"/>
    </xf>
    <xf numFmtId="4" fontId="0" fillId="2" borderId="0" xfId="0" applyNumberFormat="1" applyFill="1" applyBorder="1" applyAlignment="1">
      <alignment horizontal="right" wrapText="1"/>
    </xf>
    <xf numFmtId="165" fontId="3" fillId="2" borderId="3" xfId="1" applyFont="1" applyFill="1" applyBorder="1" applyAlignment="1" applyProtection="1">
      <alignment horizontal="right" wrapText="1"/>
      <protection locked="0"/>
    </xf>
    <xf numFmtId="166" fontId="3" fillId="2" borderId="3" xfId="31" applyNumberFormat="1" applyFont="1" applyFill="1" applyBorder="1" applyAlignment="1">
      <alignment horizontal="right" wrapText="1"/>
    </xf>
    <xf numFmtId="4" fontId="3" fillId="2" borderId="3" xfId="16" applyNumberFormat="1" applyFont="1" applyFill="1" applyBorder="1" applyAlignment="1">
      <alignment horizontal="right" wrapText="1"/>
    </xf>
    <xf numFmtId="4" fontId="3" fillId="2" borderId="3" xfId="54" applyNumberFormat="1" applyFont="1" applyFill="1" applyBorder="1" applyAlignment="1">
      <alignment horizontal="right" wrapText="1"/>
    </xf>
    <xf numFmtId="166" fontId="3" fillId="2" borderId="3" xfId="6" applyNumberFormat="1" applyFont="1" applyFill="1" applyBorder="1" applyAlignment="1">
      <alignment horizontal="right" wrapText="1"/>
    </xf>
    <xf numFmtId="165" fontId="2" fillId="5" borderId="3" xfId="1" applyFont="1" applyFill="1" applyBorder="1" applyAlignment="1" applyProtection="1">
      <alignment horizontal="right" wrapText="1"/>
      <protection locked="0"/>
    </xf>
    <xf numFmtId="165" fontId="2" fillId="6" borderId="3" xfId="1" applyFont="1" applyFill="1" applyBorder="1" applyAlignment="1" applyProtection="1">
      <alignment horizontal="right" wrapText="1"/>
      <protection locked="0"/>
    </xf>
    <xf numFmtId="165" fontId="2" fillId="6" borderId="3" xfId="1" applyFont="1" applyFill="1" applyBorder="1" applyAlignment="1">
      <alignment horizontal="right" wrapText="1"/>
    </xf>
    <xf numFmtId="165" fontId="3" fillId="6" borderId="3" xfId="1" applyFont="1" applyFill="1" applyBorder="1" applyAlignment="1" applyProtection="1">
      <alignment horizontal="right" wrapText="1"/>
      <protection locked="0"/>
    </xf>
    <xf numFmtId="165" fontId="2" fillId="5" borderId="3" xfId="1" applyFont="1" applyFill="1" applyBorder="1" applyAlignment="1">
      <alignment horizontal="right" wrapText="1"/>
    </xf>
    <xf numFmtId="165" fontId="2" fillId="2" borderId="3" xfId="1" applyFont="1" applyFill="1" applyBorder="1" applyAlignment="1">
      <alignment horizontal="right" wrapText="1"/>
    </xf>
    <xf numFmtId="4" fontId="15" fillId="2" borderId="3" xfId="22" applyNumberFormat="1" applyFont="1" applyFill="1" applyBorder="1" applyAlignment="1">
      <alignment horizontal="right" wrapText="1"/>
    </xf>
    <xf numFmtId="170" fontId="14" fillId="2" borderId="3" xfId="15" applyFont="1" applyFill="1" applyBorder="1" applyAlignment="1">
      <alignment horizontal="right" wrapText="1"/>
    </xf>
    <xf numFmtId="4" fontId="14" fillId="2" borderId="3" xfId="0" applyNumberFormat="1" applyFont="1" applyFill="1" applyBorder="1" applyAlignment="1">
      <alignment horizontal="right" wrapText="1"/>
    </xf>
    <xf numFmtId="4" fontId="14" fillId="0" borderId="4" xfId="0" applyNumberFormat="1" applyFont="1" applyFill="1" applyBorder="1" applyAlignment="1">
      <alignment horizontal="right" wrapText="1"/>
    </xf>
    <xf numFmtId="4" fontId="15" fillId="5" borderId="1" xfId="22" applyNumberFormat="1" applyFont="1" applyFill="1" applyBorder="1" applyAlignment="1">
      <alignment horizontal="right" wrapText="1"/>
    </xf>
    <xf numFmtId="0" fontId="14" fillId="0" borderId="3" xfId="0" applyFont="1" applyFill="1" applyBorder="1" applyAlignment="1">
      <alignment horizontal="right" wrapText="1"/>
    </xf>
    <xf numFmtId="0" fontId="3" fillId="2" borderId="4" xfId="0" applyFont="1" applyFill="1" applyBorder="1" applyAlignment="1" applyProtection="1">
      <alignment horizontal="right" wrapText="1"/>
    </xf>
    <xf numFmtId="43" fontId="3" fillId="2" borderId="4" xfId="12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2" fontId="3" fillId="2" borderId="4" xfId="12" applyNumberFormat="1" applyFont="1" applyFill="1" applyBorder="1" applyAlignment="1">
      <alignment horizontal="center" vertical="center"/>
    </xf>
    <xf numFmtId="165" fontId="3" fillId="2" borderId="4" xfId="1" applyFont="1" applyFill="1" applyBorder="1" applyAlignment="1" applyProtection="1">
      <alignment horizontal="right" wrapText="1"/>
      <protection locked="0"/>
    </xf>
    <xf numFmtId="172" fontId="3" fillId="2" borderId="3" xfId="1" applyNumberFormat="1" applyFont="1" applyFill="1" applyBorder="1" applyAlignment="1">
      <alignment horizontal="right" vertical="center" wrapText="1"/>
    </xf>
    <xf numFmtId="173" fontId="2" fillId="2" borderId="3" xfId="12" applyNumberFormat="1" applyFont="1" applyFill="1" applyBorder="1" applyAlignment="1">
      <alignment horizontal="right" vertical="center" wrapText="1"/>
    </xf>
    <xf numFmtId="172" fontId="3" fillId="2" borderId="3" xfId="12" applyNumberFormat="1" applyFont="1" applyFill="1" applyBorder="1" applyAlignment="1">
      <alignment horizontal="right" vertical="center" wrapText="1"/>
    </xf>
    <xf numFmtId="165" fontId="3" fillId="2" borderId="3" xfId="12" applyNumberFormat="1" applyFont="1" applyFill="1" applyBorder="1" applyAlignment="1">
      <alignment horizontal="right" vertical="center" wrapText="1"/>
    </xf>
    <xf numFmtId="165" fontId="3" fillId="2" borderId="4" xfId="12" applyNumberFormat="1" applyFont="1" applyFill="1" applyBorder="1" applyAlignment="1">
      <alignment horizontal="right" vertical="center" wrapText="1"/>
    </xf>
    <xf numFmtId="181" fontId="3" fillId="2" borderId="3" xfId="1" applyNumberFormat="1" applyFont="1" applyFill="1" applyBorder="1" applyAlignment="1">
      <alignment horizontal="right" vertical="center" wrapText="1"/>
    </xf>
    <xf numFmtId="165" fontId="3" fillId="6" borderId="3" xfId="1" applyFont="1" applyFill="1" applyBorder="1" applyAlignment="1">
      <alignment horizontal="center" wrapText="1"/>
    </xf>
    <xf numFmtId="4" fontId="6" fillId="2" borderId="0" xfId="16" applyNumberFormat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2" fontId="3" fillId="2" borderId="3" xfId="1" applyNumberFormat="1" applyFont="1" applyFill="1" applyBorder="1" applyAlignment="1">
      <alignment horizontal="center" wrapText="1"/>
    </xf>
    <xf numFmtId="165" fontId="12" fillId="2" borderId="0" xfId="0" applyNumberFormat="1" applyFont="1" applyFill="1" applyAlignment="1">
      <alignment wrapText="1"/>
    </xf>
    <xf numFmtId="165" fontId="3" fillId="2" borderId="3" xfId="1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43" fontId="12" fillId="2" borderId="0" xfId="0" applyNumberFormat="1" applyFont="1" applyFill="1" applyAlignment="1">
      <alignment wrapText="1"/>
    </xf>
    <xf numFmtId="4" fontId="3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center" vertical="center"/>
    </xf>
    <xf numFmtId="166" fontId="3" fillId="2" borderId="4" xfId="6" applyNumberFormat="1" applyFont="1" applyFill="1" applyBorder="1" applyAlignment="1">
      <alignment horizontal="right" wrapText="1"/>
    </xf>
    <xf numFmtId="0" fontId="3" fillId="2" borderId="2" xfId="0" applyFont="1" applyFill="1" applyBorder="1" applyAlignment="1" applyProtection="1">
      <alignment horizontal="right" wrapText="1"/>
    </xf>
    <xf numFmtId="0" fontId="3" fillId="2" borderId="2" xfId="6" applyFont="1" applyFill="1" applyBorder="1" applyAlignment="1">
      <alignment vertical="top" wrapText="1"/>
    </xf>
    <xf numFmtId="4" fontId="3" fillId="2" borderId="2" xfId="6" applyNumberFormat="1" applyFont="1" applyFill="1" applyBorder="1" applyAlignment="1">
      <alignment horizontal="right" wrapText="1"/>
    </xf>
    <xf numFmtId="4" fontId="3" fillId="2" borderId="2" xfId="6" applyNumberFormat="1" applyFont="1" applyFill="1" applyBorder="1" applyAlignment="1">
      <alignment horizontal="center" vertical="center"/>
    </xf>
    <xf numFmtId="43" fontId="3" fillId="2" borderId="2" xfId="12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6" applyFont="1" applyFill="1" applyBorder="1" applyAlignment="1">
      <alignment horizontal="left" vertical="top"/>
    </xf>
    <xf numFmtId="169" fontId="14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</cellXfs>
  <cellStyles count="59">
    <cellStyle name="Comma_ANALISIS EL PUERTO" xfId="34"/>
    <cellStyle name="Millares" xfId="1" builtinId="3"/>
    <cellStyle name="Millares 10" xfId="12"/>
    <cellStyle name="Millares 10 2 3" xfId="46"/>
    <cellStyle name="Millares 10 4" xfId="32"/>
    <cellStyle name="Millares 11" xfId="18"/>
    <cellStyle name="Millares 13" xfId="33"/>
    <cellStyle name="Millares 14" xfId="4"/>
    <cellStyle name="Millares 15" xfId="24"/>
    <cellStyle name="Millares 16" xfId="39"/>
    <cellStyle name="Millares 19" xfId="51"/>
    <cellStyle name="Millares 2" xfId="14"/>
    <cellStyle name="Millares 2 11" xfId="25"/>
    <cellStyle name="Millares 2 2" xfId="8"/>
    <cellStyle name="Millares 2 2 2" xfId="5"/>
    <cellStyle name="Millares 2 2 2 4" xfId="28"/>
    <cellStyle name="Millares 3" xfId="35"/>
    <cellStyle name="Millares 3 3" xfId="16"/>
    <cellStyle name="Millares 3 3 2" xfId="58"/>
    <cellStyle name="Millares 3 3 2 3" xfId="50"/>
    <cellStyle name="Millares 4" xfId="15"/>
    <cellStyle name="Millares 5" xfId="17"/>
    <cellStyle name="Millares 5 2" xfId="31"/>
    <cellStyle name="Millares 5 3" xfId="22"/>
    <cellStyle name="Millares 5 3 2" xfId="19"/>
    <cellStyle name="Millares 7" xfId="38"/>
    <cellStyle name="Millares 7 2" xfId="29"/>
    <cellStyle name="Millares 9" xfId="13"/>
    <cellStyle name="Millares_NUEVO FORMATO DE PRESUPUESTOS" xfId="43"/>
    <cellStyle name="Normal" xfId="0" builtinId="0"/>
    <cellStyle name="Normal 10" xfId="6"/>
    <cellStyle name="Normal 10 2" xfId="23"/>
    <cellStyle name="Normal 13 2" xfId="10"/>
    <cellStyle name="Normal 14" xfId="47"/>
    <cellStyle name="Normal 2" xfId="40"/>
    <cellStyle name="Normal 2 2" xfId="2"/>
    <cellStyle name="Normal 2 2 2" xfId="30"/>
    <cellStyle name="Normal 2 3" xfId="11"/>
    <cellStyle name="Normal 2_ANALISIS REC 3" xfId="37"/>
    <cellStyle name="Normal 28" xfId="36"/>
    <cellStyle name="Normal 3" xfId="3"/>
    <cellStyle name="Normal 4" xfId="55"/>
    <cellStyle name="Normal 44" xfId="27"/>
    <cellStyle name="Normal 5" xfId="7"/>
    <cellStyle name="Normal 5 16" xfId="41"/>
    <cellStyle name="Normal 7" xfId="52"/>
    <cellStyle name="Normal_158-09 TERMINACION AC. LA GINA" xfId="57"/>
    <cellStyle name="Normal_502-01 alcantarillado sanitario academia de entrenamiento policial de hatilloparte b" xfId="54"/>
    <cellStyle name="Normal_55-09 Equipamiento Pozos Ac. Rural El Llano" xfId="48"/>
    <cellStyle name="Normal_BOQ - ALC-RED-NEIBA-QAQC" xfId="45"/>
    <cellStyle name="Normal_BOQ-ALC-RED-MCRISTI-QAQC" xfId="44"/>
    <cellStyle name="Normal_CARCAMO SAN PEDRO" xfId="42"/>
    <cellStyle name="Normal_Hoja1" xfId="53"/>
    <cellStyle name="Normal_PRES 059-09 REHABIL. PLANTA DE TRATAMIENTO DE 80 LPS RAPIDA, AC. HATO DEL YAQUE" xfId="49"/>
    <cellStyle name="Normal_Presupuesto" xfId="26"/>
    <cellStyle name="Normal_Presupuesto Terminaciones Edificio Mantenimiento Nave I " xfId="9"/>
    <cellStyle name="Normal_VOLUMETRIA EXTENSION 3 AC. SALCEDO" xfId="21"/>
    <cellStyle name="Porcentaje 2" xfId="20"/>
    <cellStyle name="Porcentual 5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ustomXml" Target="../customXml/item3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21431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21431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3046095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3285153</xdr:colOff>
      <xdr:row>146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961322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143</xdr:row>
      <xdr:rowOff>85725</xdr:rowOff>
    </xdr:from>
    <xdr:to>
      <xdr:col>1</xdr:col>
      <xdr:colOff>2486025</xdr:colOff>
      <xdr:row>143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933700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134</xdr:row>
      <xdr:rowOff>57150</xdr:rowOff>
    </xdr:from>
    <xdr:to>
      <xdr:col>1</xdr:col>
      <xdr:colOff>2543175</xdr:colOff>
      <xdr:row>134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767965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134</xdr:row>
      <xdr:rowOff>57150</xdr:rowOff>
    </xdr:from>
    <xdr:to>
      <xdr:col>5</xdr:col>
      <xdr:colOff>742950</xdr:colOff>
      <xdr:row>134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767965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143</xdr:row>
      <xdr:rowOff>104775</xdr:rowOff>
    </xdr:from>
    <xdr:to>
      <xdr:col>5</xdr:col>
      <xdr:colOff>685800</xdr:colOff>
      <xdr:row>143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935605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105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105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21288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105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21288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106</xdr:row>
      <xdr:rowOff>0</xdr:rowOff>
    </xdr:from>
    <xdr:to>
      <xdr:col>1</xdr:col>
      <xdr:colOff>2780886</xdr:colOff>
      <xdr:row>113</xdr:row>
      <xdr:rowOff>48868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2151697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106</xdr:row>
      <xdr:rowOff>0</xdr:rowOff>
    </xdr:from>
    <xdr:to>
      <xdr:col>1</xdr:col>
      <xdr:colOff>1381125</xdr:colOff>
      <xdr:row>106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21516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105</xdr:row>
      <xdr:rowOff>152400</xdr:rowOff>
    </xdr:from>
    <xdr:to>
      <xdr:col>1</xdr:col>
      <xdr:colOff>1419225</xdr:colOff>
      <xdr:row>106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214407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57148</xdr:rowOff>
    </xdr:from>
    <xdr:to>
      <xdr:col>1</xdr:col>
      <xdr:colOff>619124</xdr:colOff>
      <xdr:row>5</xdr:row>
      <xdr:rowOff>142875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8"/>
          <a:ext cx="885824" cy="8953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FARNAU~1.INA\CONFIG~1\Temp\DOCUMENTOS%20ALMONTE\Analisis%20de%20Precios,%207ma%20Edicion,%202010,%20enero\2010%2011%20Ene%20tx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2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/>
  <cols>
    <col min="1" max="1" width="8" style="26" customWidth="1"/>
    <col min="2" max="2" width="50.85546875" style="23" customWidth="1"/>
    <col min="3" max="3" width="10.140625" style="27" customWidth="1"/>
    <col min="4" max="4" width="7.140625" style="24" customWidth="1"/>
    <col min="5" max="5" width="12.42578125" style="25" customWidth="1"/>
    <col min="6" max="6" width="15.28515625" style="28" customWidth="1"/>
    <col min="7" max="7" width="15" style="3" customWidth="1"/>
    <col min="8" max="8" width="17.5703125" style="3" customWidth="1"/>
    <col min="9" max="9" width="15.42578125" style="3" bestFit="1" customWidth="1"/>
    <col min="10" max="10" width="10.28515625" style="3" bestFit="1" customWidth="1"/>
    <col min="11" max="11" width="10.85546875" style="3" bestFit="1" customWidth="1"/>
    <col min="12" max="14" width="9.140625" style="3"/>
    <col min="15" max="15" width="11.85546875" style="3" bestFit="1" customWidth="1"/>
    <col min="16" max="17" width="9.140625" style="3"/>
    <col min="18" max="18" width="11.85546875" style="3" bestFit="1" customWidth="1"/>
    <col min="19" max="16384" width="9.140625" style="3"/>
  </cols>
  <sheetData>
    <row r="1" spans="1:14">
      <c r="A1" s="299" t="s">
        <v>0</v>
      </c>
      <c r="B1" s="299"/>
      <c r="C1" s="299"/>
      <c r="D1" s="299"/>
      <c r="E1" s="299"/>
      <c r="F1" s="299"/>
    </row>
    <row r="2" spans="1:14">
      <c r="A2" s="299" t="s">
        <v>1</v>
      </c>
      <c r="B2" s="299"/>
      <c r="C2" s="299"/>
      <c r="D2" s="299"/>
      <c r="E2" s="299"/>
      <c r="F2" s="299"/>
    </row>
    <row r="3" spans="1:14">
      <c r="A3" s="299" t="s">
        <v>2</v>
      </c>
      <c r="B3" s="299"/>
      <c r="C3" s="299"/>
      <c r="D3" s="299"/>
      <c r="E3" s="299"/>
      <c r="F3" s="299"/>
    </row>
    <row r="4" spans="1:14">
      <c r="A4" s="299" t="s">
        <v>104</v>
      </c>
      <c r="B4" s="299"/>
      <c r="C4" s="299"/>
      <c r="D4" s="299"/>
      <c r="E4" s="299"/>
      <c r="F4" s="299"/>
    </row>
    <row r="5" spans="1:14">
      <c r="A5" s="132"/>
      <c r="B5" s="132"/>
      <c r="C5" s="132"/>
      <c r="D5" s="132"/>
      <c r="E5" s="132"/>
      <c r="F5" s="132"/>
    </row>
    <row r="6" spans="1:14">
      <c r="A6" s="132"/>
      <c r="B6" s="132"/>
      <c r="C6" s="132"/>
      <c r="D6" s="132"/>
      <c r="E6" s="132"/>
      <c r="F6" s="132"/>
    </row>
    <row r="7" spans="1:14">
      <c r="A7" s="298" t="s">
        <v>98</v>
      </c>
      <c r="B7" s="298"/>
      <c r="C7" s="298"/>
      <c r="D7" s="298"/>
      <c r="E7" s="298"/>
      <c r="F7" s="298"/>
    </row>
    <row r="8" spans="1:14" ht="14.25" customHeight="1">
      <c r="A8" s="298" t="s">
        <v>120</v>
      </c>
      <c r="B8" s="298"/>
      <c r="C8" s="298"/>
      <c r="D8" s="298"/>
      <c r="E8" s="298"/>
      <c r="F8" s="298"/>
    </row>
    <row r="9" spans="1:14" ht="15" customHeight="1">
      <c r="A9" s="298" t="s">
        <v>116</v>
      </c>
      <c r="B9" s="298"/>
      <c r="C9" s="98"/>
      <c r="D9" s="303" t="s">
        <v>51</v>
      </c>
      <c r="E9" s="303"/>
      <c r="F9" s="98"/>
    </row>
    <row r="10" spans="1:14">
      <c r="A10" s="299"/>
      <c r="B10" s="299"/>
      <c r="C10" s="299"/>
      <c r="D10" s="299"/>
      <c r="E10" s="299"/>
      <c r="F10" s="299"/>
    </row>
    <row r="11" spans="1:14">
      <c r="A11" s="120" t="s">
        <v>3</v>
      </c>
      <c r="B11" s="121" t="s">
        <v>4</v>
      </c>
      <c r="C11" s="122" t="s">
        <v>5</v>
      </c>
      <c r="D11" s="122" t="s">
        <v>6</v>
      </c>
      <c r="E11" s="122" t="s">
        <v>7</v>
      </c>
      <c r="F11" s="122" t="s">
        <v>8</v>
      </c>
    </row>
    <row r="12" spans="1:14" s="22" customFormat="1">
      <c r="A12" s="9"/>
      <c r="B12" s="119"/>
      <c r="C12" s="5"/>
      <c r="D12" s="5"/>
      <c r="E12" s="8"/>
      <c r="F12" s="8"/>
    </row>
    <row r="13" spans="1:14" s="22" customFormat="1" ht="38.25">
      <c r="A13" s="4" t="s">
        <v>52</v>
      </c>
      <c r="B13" s="11" t="s">
        <v>99</v>
      </c>
      <c r="C13" s="8"/>
      <c r="D13" s="13"/>
      <c r="E13" s="8"/>
      <c r="F13" s="10"/>
    </row>
    <row r="14" spans="1:14" s="22" customFormat="1">
      <c r="A14" s="217"/>
      <c r="B14" s="18"/>
      <c r="C14" s="8"/>
      <c r="D14" s="13"/>
      <c r="E14" s="8"/>
      <c r="F14" s="10"/>
    </row>
    <row r="15" spans="1:14" s="22" customFormat="1">
      <c r="A15" s="218">
        <v>1</v>
      </c>
      <c r="B15" s="19" t="s">
        <v>21</v>
      </c>
      <c r="C15" s="233">
        <v>6896.36</v>
      </c>
      <c r="D15" s="13" t="s">
        <v>11</v>
      </c>
      <c r="E15" s="233">
        <v>14.63</v>
      </c>
      <c r="F15" s="254">
        <f>ROUND(C15*E15,2)</f>
        <v>100893.75</v>
      </c>
      <c r="G15" s="10"/>
      <c r="H15" s="168"/>
      <c r="K15" s="172"/>
      <c r="M15" s="169"/>
      <c r="N15" s="169"/>
    </row>
    <row r="16" spans="1:14" s="175" customFormat="1">
      <c r="A16" s="219"/>
      <c r="B16" s="97"/>
      <c r="C16" s="234"/>
      <c r="D16" s="173"/>
      <c r="E16" s="247"/>
      <c r="F16" s="255"/>
      <c r="G16" s="10"/>
      <c r="H16" s="174"/>
      <c r="I16" s="174"/>
      <c r="J16" s="174"/>
      <c r="L16" s="174"/>
      <c r="N16" s="174"/>
    </row>
    <row r="17" spans="1:28" s="177" customFormat="1" ht="12.75" customHeight="1">
      <c r="A17" s="204">
        <v>2</v>
      </c>
      <c r="B17" s="143" t="s">
        <v>105</v>
      </c>
      <c r="C17" s="235"/>
      <c r="D17" s="144"/>
      <c r="E17" s="235"/>
      <c r="F17" s="236"/>
      <c r="G17" s="10"/>
      <c r="H17" s="176"/>
      <c r="J17" s="176"/>
      <c r="L17" s="158"/>
      <c r="M17" s="2"/>
      <c r="N17" s="176"/>
      <c r="P17" s="159"/>
      <c r="Q17" s="178"/>
      <c r="R17" s="159"/>
      <c r="S17" s="178"/>
      <c r="T17" s="2"/>
      <c r="U17" s="179"/>
      <c r="AB17" s="180"/>
    </row>
    <row r="18" spans="1:28" s="177" customFormat="1">
      <c r="A18" s="220">
        <v>2.1</v>
      </c>
      <c r="B18" s="145" t="s">
        <v>42</v>
      </c>
      <c r="C18" s="113">
        <v>3850</v>
      </c>
      <c r="D18" s="146" t="s">
        <v>11</v>
      </c>
      <c r="E18" s="248">
        <v>47.61</v>
      </c>
      <c r="F18" s="236">
        <f>+ROUND(C18*E18,2)</f>
        <v>183298.5</v>
      </c>
      <c r="G18" s="10"/>
      <c r="H18" s="181"/>
      <c r="I18" s="182"/>
      <c r="J18" s="181"/>
      <c r="K18" s="182"/>
      <c r="L18" s="178"/>
      <c r="M18" s="2"/>
      <c r="N18" s="181"/>
      <c r="O18" s="182"/>
      <c r="P18" s="159"/>
      <c r="Q18" s="183"/>
      <c r="R18" s="159"/>
      <c r="S18" s="183"/>
      <c r="T18" s="2"/>
      <c r="U18" s="184"/>
      <c r="AB18" s="185">
        <v>600</v>
      </c>
    </row>
    <row r="19" spans="1:28" s="177" customFormat="1" ht="12.75" customHeight="1">
      <c r="A19" s="147">
        <v>2.2000000000000002</v>
      </c>
      <c r="B19" s="148" t="s">
        <v>83</v>
      </c>
      <c r="C19" s="113">
        <v>1689.19</v>
      </c>
      <c r="D19" s="146" t="s">
        <v>12</v>
      </c>
      <c r="E19" s="248">
        <v>41</v>
      </c>
      <c r="F19" s="236">
        <f>+ROUND(C19*E19,2)</f>
        <v>69256.789999999994</v>
      </c>
      <c r="G19" s="10"/>
      <c r="H19" s="186"/>
      <c r="I19" s="187"/>
      <c r="J19" s="186"/>
      <c r="K19" s="182"/>
      <c r="L19" s="158"/>
      <c r="M19" s="2"/>
      <c r="N19" s="186"/>
      <c r="O19" s="182"/>
      <c r="P19" s="159"/>
      <c r="Q19" s="183"/>
      <c r="R19" s="159"/>
      <c r="S19" s="183"/>
      <c r="T19" s="2"/>
      <c r="U19" s="184"/>
      <c r="AB19" s="185">
        <v>255</v>
      </c>
    </row>
    <row r="20" spans="1:28" s="191" customFormat="1" ht="25.5" customHeight="1">
      <c r="A20" s="220">
        <v>2.2999999999999998</v>
      </c>
      <c r="B20" s="149" t="s">
        <v>84</v>
      </c>
      <c r="C20" s="236">
        <v>114.02</v>
      </c>
      <c r="D20" s="198" t="s">
        <v>10</v>
      </c>
      <c r="E20" s="248">
        <v>210</v>
      </c>
      <c r="F20" s="236">
        <f>+ROUND(C20*E20,2)</f>
        <v>23944.2</v>
      </c>
      <c r="G20" s="116"/>
      <c r="H20" s="283"/>
      <c r="I20" s="284"/>
      <c r="J20" s="283"/>
      <c r="K20" s="1"/>
      <c r="L20" s="190"/>
      <c r="N20" s="188"/>
      <c r="O20" s="189"/>
      <c r="P20" s="192"/>
      <c r="Q20" s="192"/>
      <c r="R20" s="192"/>
      <c r="S20" s="192"/>
      <c r="AB20" s="193">
        <v>17.21</v>
      </c>
    </row>
    <row r="21" spans="1:28" s="22" customFormat="1">
      <c r="A21" s="221"/>
      <c r="B21" s="17"/>
      <c r="C21" s="233"/>
      <c r="D21" s="13"/>
      <c r="E21" s="249"/>
      <c r="F21" s="254"/>
      <c r="G21" s="10"/>
      <c r="H21" s="168"/>
      <c r="K21" s="194"/>
    </row>
    <row r="22" spans="1:28" s="22" customFormat="1">
      <c r="A22" s="222">
        <v>3</v>
      </c>
      <c r="B22" s="12" t="s">
        <v>16</v>
      </c>
      <c r="C22" s="233"/>
      <c r="D22" s="13"/>
      <c r="E22" s="249"/>
      <c r="F22" s="254"/>
      <c r="G22" s="10"/>
      <c r="H22" s="168"/>
      <c r="K22" s="194"/>
    </row>
    <row r="23" spans="1:28" s="22" customFormat="1">
      <c r="A23" s="221">
        <f>+A22+0.1</f>
        <v>3.1</v>
      </c>
      <c r="B23" s="14" t="s">
        <v>19</v>
      </c>
      <c r="C23" s="233">
        <v>4979.8900000000003</v>
      </c>
      <c r="D23" s="13" t="s">
        <v>10</v>
      </c>
      <c r="E23" s="233">
        <v>154.52000000000001</v>
      </c>
      <c r="F23" s="254">
        <f>ROUND(C23*E23,2)</f>
        <v>769492.6</v>
      </c>
      <c r="G23" s="10"/>
      <c r="H23" s="168"/>
      <c r="K23" s="172"/>
      <c r="N23" s="169"/>
    </row>
    <row r="24" spans="1:28" s="22" customFormat="1">
      <c r="A24" s="221">
        <v>3.2</v>
      </c>
      <c r="B24" s="14" t="s">
        <v>118</v>
      </c>
      <c r="C24" s="233">
        <v>482.75</v>
      </c>
      <c r="D24" s="13" t="s">
        <v>10</v>
      </c>
      <c r="E24" s="233">
        <v>1110.3900000000001</v>
      </c>
      <c r="F24" s="254">
        <f>ROUND(C24*E24,2)</f>
        <v>536040.77</v>
      </c>
      <c r="G24" s="10"/>
      <c r="H24" s="168"/>
      <c r="I24" s="8"/>
      <c r="K24" s="169"/>
      <c r="N24" s="169"/>
    </row>
    <row r="25" spans="1:28" s="22" customFormat="1" ht="25.5">
      <c r="A25" s="276">
        <v>3.3</v>
      </c>
      <c r="B25" s="14" t="s">
        <v>60</v>
      </c>
      <c r="C25" s="233">
        <v>4238.18</v>
      </c>
      <c r="D25" s="285" t="s">
        <v>10</v>
      </c>
      <c r="E25" s="233">
        <v>184.68</v>
      </c>
      <c r="F25" s="254">
        <f>ROUND(C25*E25,2)</f>
        <v>782707.08</v>
      </c>
      <c r="G25" s="116"/>
      <c r="H25" s="286"/>
      <c r="I25" s="287"/>
      <c r="J25" s="288"/>
      <c r="K25" s="289"/>
      <c r="L25" s="288"/>
      <c r="M25" s="288"/>
      <c r="N25" s="289"/>
    </row>
    <row r="26" spans="1:28" s="22" customFormat="1" ht="25.5">
      <c r="A26" s="276">
        <f t="shared" ref="A26" si="0">+A25+0.1</f>
        <v>3.4</v>
      </c>
      <c r="B26" s="20" t="s">
        <v>37</v>
      </c>
      <c r="C26" s="233">
        <v>890.05</v>
      </c>
      <c r="D26" s="285" t="s">
        <v>10</v>
      </c>
      <c r="E26" s="233">
        <v>210</v>
      </c>
      <c r="F26" s="254">
        <f>ROUND(C26*E26,2)</f>
        <v>186910.5</v>
      </c>
      <c r="G26" s="116"/>
      <c r="H26" s="286"/>
      <c r="I26" s="287"/>
      <c r="J26" s="288"/>
      <c r="K26" s="289"/>
      <c r="L26" s="288"/>
      <c r="M26" s="288"/>
      <c r="N26" s="289"/>
    </row>
    <row r="27" spans="1:28" s="22" customFormat="1">
      <c r="A27" s="221"/>
      <c r="B27" s="14"/>
      <c r="C27" s="233"/>
      <c r="D27" s="13"/>
      <c r="E27" s="233"/>
      <c r="F27" s="254"/>
      <c r="G27" s="10"/>
      <c r="H27" s="168"/>
      <c r="K27" s="172"/>
      <c r="N27" s="169"/>
    </row>
    <row r="28" spans="1:28" s="22" customFormat="1">
      <c r="A28" s="222">
        <v>4</v>
      </c>
      <c r="B28" s="18" t="s">
        <v>17</v>
      </c>
      <c r="C28" s="233"/>
      <c r="D28" s="13"/>
      <c r="E28" s="233"/>
      <c r="F28" s="254"/>
      <c r="G28" s="10"/>
      <c r="H28" s="168"/>
    </row>
    <row r="29" spans="1:28" s="22" customFormat="1" ht="25.5">
      <c r="A29" s="276">
        <v>4.0999999999999996</v>
      </c>
      <c r="B29" s="19" t="s">
        <v>22</v>
      </c>
      <c r="C29" s="233">
        <v>5817.96</v>
      </c>
      <c r="D29" s="13" t="s">
        <v>11</v>
      </c>
      <c r="E29" s="233">
        <v>469.53</v>
      </c>
      <c r="F29" s="254">
        <f>ROUND(C29*E29,2)</f>
        <v>2731706.76</v>
      </c>
      <c r="G29" s="10"/>
      <c r="H29" s="168"/>
      <c r="I29" s="168"/>
      <c r="K29" s="169"/>
    </row>
    <row r="30" spans="1:28" s="22" customFormat="1" ht="25.5">
      <c r="A30" s="276">
        <v>4.2</v>
      </c>
      <c r="B30" s="19" t="s">
        <v>90</v>
      </c>
      <c r="C30" s="233">
        <v>1216.33</v>
      </c>
      <c r="D30" s="13" t="s">
        <v>11</v>
      </c>
      <c r="E30" s="233">
        <v>790.67</v>
      </c>
      <c r="F30" s="254">
        <f>ROUND(C30*E30,2)</f>
        <v>961715.64</v>
      </c>
      <c r="G30" s="10"/>
      <c r="H30" s="168"/>
      <c r="I30" s="168"/>
      <c r="K30" s="169"/>
      <c r="L30" s="170"/>
    </row>
    <row r="31" spans="1:28" s="22" customFormat="1">
      <c r="A31" s="222"/>
      <c r="B31" s="19"/>
      <c r="C31" s="233"/>
      <c r="D31" s="13"/>
      <c r="E31" s="233"/>
      <c r="F31" s="254"/>
      <c r="G31" s="10"/>
      <c r="H31" s="168"/>
    </row>
    <row r="32" spans="1:28" s="22" customFormat="1">
      <c r="A32" s="222">
        <v>5</v>
      </c>
      <c r="B32" s="18" t="s">
        <v>18</v>
      </c>
      <c r="C32" s="233"/>
      <c r="D32" s="13"/>
      <c r="E32" s="233"/>
      <c r="F32" s="254"/>
      <c r="G32" s="10"/>
      <c r="H32" s="168"/>
    </row>
    <row r="33" spans="1:14" s="22" customFormat="1" ht="25.5">
      <c r="A33" s="276">
        <v>5.0999999999999996</v>
      </c>
      <c r="B33" s="19" t="s">
        <v>22</v>
      </c>
      <c r="C33" s="233">
        <v>5817.96</v>
      </c>
      <c r="D33" s="13" t="s">
        <v>11</v>
      </c>
      <c r="E33" s="233">
        <v>27.98</v>
      </c>
      <c r="F33" s="254">
        <f>ROUND(C33*E33,2)</f>
        <v>162786.51999999999</v>
      </c>
      <c r="G33" s="10"/>
      <c r="H33" s="168"/>
    </row>
    <row r="34" spans="1:14" s="22" customFormat="1" ht="25.5">
      <c r="A34" s="276">
        <v>5.2</v>
      </c>
      <c r="B34" s="19" t="s">
        <v>90</v>
      </c>
      <c r="C34" s="233">
        <v>1216.33</v>
      </c>
      <c r="D34" s="13" t="s">
        <v>11</v>
      </c>
      <c r="E34" s="233">
        <v>32.270000000000003</v>
      </c>
      <c r="F34" s="254">
        <f>ROUND(C34*E34,2)</f>
        <v>39250.97</v>
      </c>
      <c r="G34" s="10"/>
      <c r="H34" s="168"/>
      <c r="I34" s="168"/>
    </row>
    <row r="35" spans="1:14">
      <c r="A35" s="276"/>
      <c r="B35" s="19"/>
      <c r="C35" s="233"/>
      <c r="D35" s="13"/>
      <c r="E35" s="233"/>
      <c r="F35" s="254"/>
      <c r="G35" s="10"/>
      <c r="H35" s="31"/>
      <c r="I35" s="31"/>
    </row>
    <row r="36" spans="1:14" s="35" customFormat="1">
      <c r="A36" s="277">
        <v>6</v>
      </c>
      <c r="B36" s="18" t="s">
        <v>36</v>
      </c>
      <c r="C36" s="237"/>
      <c r="D36" s="96"/>
      <c r="E36" s="237"/>
      <c r="F36" s="254"/>
      <c r="G36" s="10"/>
      <c r="H36" s="31"/>
    </row>
    <row r="37" spans="1:14" s="35" customFormat="1" ht="25.5">
      <c r="A37" s="278">
        <v>6.1</v>
      </c>
      <c r="B37" s="19" t="s">
        <v>91</v>
      </c>
      <c r="C37" s="237">
        <v>1</v>
      </c>
      <c r="D37" s="96" t="s">
        <v>9</v>
      </c>
      <c r="E37" s="237">
        <v>1665.05</v>
      </c>
      <c r="F37" s="254">
        <f t="shared" ref="F37:F50" si="1">ROUND(C37*E37,2)</f>
        <v>1665.05</v>
      </c>
      <c r="G37" s="10"/>
      <c r="H37" s="31"/>
      <c r="L37" s="117"/>
      <c r="N37" s="117"/>
    </row>
    <row r="38" spans="1:14" s="35" customFormat="1" ht="25.5">
      <c r="A38" s="278">
        <v>6.2</v>
      </c>
      <c r="B38" s="19" t="s">
        <v>92</v>
      </c>
      <c r="C38" s="237">
        <v>1</v>
      </c>
      <c r="D38" s="96" t="s">
        <v>9</v>
      </c>
      <c r="E38" s="237">
        <v>1665.05</v>
      </c>
      <c r="F38" s="254">
        <f t="shared" ref="F38" si="2">ROUND(C38*E38,2)</f>
        <v>1665.05</v>
      </c>
      <c r="G38" s="10"/>
      <c r="H38" s="31"/>
      <c r="L38" s="117"/>
      <c r="N38" s="117"/>
    </row>
    <row r="39" spans="1:14" s="35" customFormat="1" ht="25.5">
      <c r="A39" s="278">
        <v>6.3</v>
      </c>
      <c r="B39" s="19" t="s">
        <v>49</v>
      </c>
      <c r="C39" s="237">
        <v>3</v>
      </c>
      <c r="D39" s="96" t="s">
        <v>9</v>
      </c>
      <c r="E39" s="237">
        <v>1320.04</v>
      </c>
      <c r="F39" s="254">
        <f t="shared" si="1"/>
        <v>3960.12</v>
      </c>
      <c r="G39" s="10"/>
      <c r="H39" s="31"/>
      <c r="L39" s="117"/>
      <c r="N39" s="117"/>
    </row>
    <row r="40" spans="1:14" s="35" customFormat="1" ht="25.5">
      <c r="A40" s="278">
        <v>6.4</v>
      </c>
      <c r="B40" s="19" t="s">
        <v>93</v>
      </c>
      <c r="C40" s="237">
        <v>4</v>
      </c>
      <c r="D40" s="96" t="s">
        <v>9</v>
      </c>
      <c r="E40" s="237">
        <v>2249.15</v>
      </c>
      <c r="F40" s="254">
        <f t="shared" ref="F40" si="3">ROUND(C40*E40,2)</f>
        <v>8996.6</v>
      </c>
      <c r="G40" s="10"/>
      <c r="H40" s="31"/>
      <c r="L40" s="117"/>
      <c r="N40" s="117"/>
    </row>
    <row r="41" spans="1:14" s="35" customFormat="1" ht="25.5">
      <c r="A41" s="278">
        <v>6.5</v>
      </c>
      <c r="B41" s="19" t="s">
        <v>94</v>
      </c>
      <c r="C41" s="237">
        <v>8</v>
      </c>
      <c r="D41" s="96" t="s">
        <v>9</v>
      </c>
      <c r="E41" s="237">
        <v>2054.4499999999998</v>
      </c>
      <c r="F41" s="254">
        <f t="shared" ref="F41" si="4">ROUND(C41*E41,2)</f>
        <v>16435.599999999999</v>
      </c>
      <c r="G41" s="10"/>
      <c r="H41" s="31"/>
      <c r="L41" s="117"/>
      <c r="N41" s="117"/>
    </row>
    <row r="42" spans="1:14" s="35" customFormat="1" ht="25.5">
      <c r="A42" s="278">
        <v>6.6</v>
      </c>
      <c r="B42" s="19" t="s">
        <v>57</v>
      </c>
      <c r="C42" s="237">
        <v>2</v>
      </c>
      <c r="D42" s="96" t="s">
        <v>9</v>
      </c>
      <c r="E42" s="237">
        <v>1514.74</v>
      </c>
      <c r="F42" s="254">
        <f>ROUND(C42*E42,2)</f>
        <v>3029.48</v>
      </c>
      <c r="G42" s="10"/>
      <c r="H42" s="31"/>
      <c r="L42" s="117"/>
      <c r="N42" s="117"/>
    </row>
    <row r="43" spans="1:14" s="35" customFormat="1" ht="25.5">
      <c r="A43" s="278">
        <v>6.7</v>
      </c>
      <c r="B43" s="19" t="s">
        <v>95</v>
      </c>
      <c r="C43" s="237">
        <v>6</v>
      </c>
      <c r="D43" s="96" t="s">
        <v>9</v>
      </c>
      <c r="E43" s="237">
        <v>1405.45</v>
      </c>
      <c r="F43" s="254">
        <f>ROUND(C43*E43,2)</f>
        <v>8432.7000000000007</v>
      </c>
      <c r="G43" s="10"/>
      <c r="H43" s="31"/>
      <c r="L43" s="117"/>
      <c r="N43" s="117"/>
    </row>
    <row r="44" spans="1:14" s="142" customFormat="1" ht="25.5">
      <c r="A44" s="278">
        <v>6.8</v>
      </c>
      <c r="B44" s="19" t="s">
        <v>58</v>
      </c>
      <c r="C44" s="237">
        <v>1</v>
      </c>
      <c r="D44" s="96" t="s">
        <v>9</v>
      </c>
      <c r="E44" s="237">
        <v>1969.04</v>
      </c>
      <c r="F44" s="254">
        <f t="shared" ref="F44" si="5">ROUND(C44*E44,2)</f>
        <v>1969.04</v>
      </c>
      <c r="G44" s="10"/>
      <c r="H44" s="138"/>
      <c r="L44" s="171"/>
      <c r="N44" s="171"/>
    </row>
    <row r="45" spans="1:14" s="35" customFormat="1" ht="25.5">
      <c r="A45" s="278">
        <v>6.9</v>
      </c>
      <c r="B45" s="19" t="s">
        <v>96</v>
      </c>
      <c r="C45" s="237">
        <v>1</v>
      </c>
      <c r="D45" s="96" t="s">
        <v>9</v>
      </c>
      <c r="E45" s="237">
        <v>2963.05</v>
      </c>
      <c r="F45" s="254">
        <f t="shared" ref="F45" si="6">ROUND(C45*E45,2)</f>
        <v>2963.05</v>
      </c>
      <c r="G45" s="10"/>
      <c r="H45" s="31"/>
      <c r="L45" s="117"/>
      <c r="N45" s="117"/>
    </row>
    <row r="46" spans="1:14" s="142" customFormat="1" ht="25.5">
      <c r="A46" s="279">
        <v>6.1</v>
      </c>
      <c r="B46" s="19" t="s">
        <v>50</v>
      </c>
      <c r="C46" s="237">
        <v>10</v>
      </c>
      <c r="D46" s="96" t="s">
        <v>9</v>
      </c>
      <c r="E46" s="237">
        <v>1449.38</v>
      </c>
      <c r="F46" s="254">
        <f>ROUND(C46*E46,2)</f>
        <v>14493.8</v>
      </c>
      <c r="G46" s="10"/>
      <c r="H46" s="138"/>
    </row>
    <row r="47" spans="1:14" s="142" customFormat="1" ht="25.5">
      <c r="A47" s="280">
        <v>6.11</v>
      </c>
      <c r="B47" s="273" t="s">
        <v>97</v>
      </c>
      <c r="C47" s="272">
        <v>3</v>
      </c>
      <c r="D47" s="274" t="s">
        <v>9</v>
      </c>
      <c r="E47" s="272">
        <v>1767.44</v>
      </c>
      <c r="F47" s="275">
        <f>ROUND(C47*E47,2)</f>
        <v>5302.32</v>
      </c>
      <c r="G47" s="10"/>
      <c r="H47" s="138"/>
      <c r="L47" s="171"/>
      <c r="N47" s="171"/>
    </row>
    <row r="48" spans="1:14" s="35" customFormat="1">
      <c r="A48" s="279"/>
      <c r="B48" s="19"/>
      <c r="C48" s="237"/>
      <c r="D48" s="96"/>
      <c r="E48" s="237"/>
      <c r="F48" s="254"/>
      <c r="G48" s="10"/>
      <c r="H48" s="31"/>
      <c r="L48" s="117"/>
    </row>
    <row r="49" spans="1:256" s="35" customFormat="1" ht="25.5">
      <c r="A49" s="279">
        <v>6.12</v>
      </c>
      <c r="B49" s="19" t="s">
        <v>106</v>
      </c>
      <c r="C49" s="237">
        <v>22</v>
      </c>
      <c r="D49" s="96" t="s">
        <v>9</v>
      </c>
      <c r="E49" s="237">
        <v>1566.25</v>
      </c>
      <c r="F49" s="254">
        <f t="shared" si="1"/>
        <v>34457.5</v>
      </c>
      <c r="G49" s="10"/>
      <c r="H49" s="31"/>
      <c r="L49" s="117"/>
    </row>
    <row r="50" spans="1:256" s="35" customFormat="1" ht="25.5">
      <c r="A50" s="279">
        <v>6.13</v>
      </c>
      <c r="B50" s="19" t="s">
        <v>107</v>
      </c>
      <c r="C50" s="237">
        <v>33</v>
      </c>
      <c r="D50" s="96" t="s">
        <v>9</v>
      </c>
      <c r="E50" s="237">
        <v>1384.48</v>
      </c>
      <c r="F50" s="254">
        <f t="shared" si="1"/>
        <v>45687.839999999997</v>
      </c>
      <c r="G50" s="10"/>
      <c r="H50" s="31"/>
      <c r="L50" s="117"/>
    </row>
    <row r="51" spans="1:256" s="137" customFormat="1">
      <c r="A51" s="218"/>
      <c r="B51" s="19"/>
      <c r="C51" s="233"/>
      <c r="D51" s="13"/>
      <c r="E51" s="233"/>
      <c r="F51" s="254"/>
      <c r="G51" s="10"/>
      <c r="H51" s="138"/>
    </row>
    <row r="52" spans="1:256">
      <c r="A52" s="222">
        <v>7</v>
      </c>
      <c r="B52" s="18" t="s">
        <v>38</v>
      </c>
      <c r="C52" s="233"/>
      <c r="D52" s="13"/>
      <c r="E52" s="233"/>
      <c r="F52" s="254"/>
      <c r="G52" s="10"/>
      <c r="H52" s="31"/>
    </row>
    <row r="53" spans="1:256" ht="51">
      <c r="A53" s="276">
        <v>7.1</v>
      </c>
      <c r="B53" s="6" t="s">
        <v>61</v>
      </c>
      <c r="C53" s="233">
        <v>1</v>
      </c>
      <c r="D53" s="13" t="s">
        <v>9</v>
      </c>
      <c r="E53" s="233">
        <v>28067.62</v>
      </c>
      <c r="F53" s="254">
        <f>ROUND(C53*E53,2)</f>
        <v>28067.62</v>
      </c>
      <c r="G53" s="10"/>
      <c r="H53" s="31"/>
      <c r="L53" s="195"/>
      <c r="M53" s="108"/>
      <c r="O53" s="196"/>
      <c r="P53" s="108"/>
      <c r="Q53" s="195"/>
      <c r="R53" s="109"/>
    </row>
    <row r="54" spans="1:256">
      <c r="A54" s="276">
        <v>7.2</v>
      </c>
      <c r="B54" s="6" t="s">
        <v>119</v>
      </c>
      <c r="C54" s="233">
        <v>1</v>
      </c>
      <c r="D54" s="13" t="s">
        <v>9</v>
      </c>
      <c r="E54" s="233">
        <v>12500</v>
      </c>
      <c r="F54" s="254">
        <f>ROUND(C54*E54,2)</f>
        <v>12500</v>
      </c>
      <c r="G54" s="10"/>
      <c r="H54" s="31"/>
      <c r="L54" s="195"/>
      <c r="M54" s="108"/>
      <c r="O54" s="196"/>
      <c r="P54" s="108"/>
      <c r="Q54" s="195"/>
      <c r="R54" s="109"/>
    </row>
    <row r="55" spans="1:256">
      <c r="A55" s="221"/>
      <c r="B55" s="6"/>
      <c r="C55" s="233"/>
      <c r="D55" s="13"/>
      <c r="E55" s="249"/>
      <c r="F55" s="254"/>
      <c r="G55" s="10"/>
      <c r="H55" s="31"/>
      <c r="L55" s="108"/>
      <c r="N55" s="115"/>
    </row>
    <row r="56" spans="1:256" s="35" customFormat="1">
      <c r="A56" s="223">
        <v>8</v>
      </c>
      <c r="B56" s="32" t="s">
        <v>62</v>
      </c>
      <c r="C56" s="238"/>
      <c r="D56" s="197"/>
      <c r="E56" s="238"/>
      <c r="F56" s="238"/>
      <c r="G56" s="10"/>
      <c r="H56" s="31"/>
      <c r="I56" s="110"/>
      <c r="J56" s="34"/>
      <c r="K56" s="133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</row>
    <row r="57" spans="1:256" s="35" customFormat="1">
      <c r="A57" s="224">
        <v>8.1</v>
      </c>
      <c r="B57" s="43" t="s">
        <v>75</v>
      </c>
      <c r="C57" s="236">
        <v>583</v>
      </c>
      <c r="D57" s="198" t="s">
        <v>9</v>
      </c>
      <c r="E57" s="236">
        <v>230.1</v>
      </c>
      <c r="F57" s="236">
        <f t="shared" ref="F57:F69" si="7">ROUND(E57*C57,2)</f>
        <v>134148.29999999999</v>
      </c>
      <c r="G57" s="10"/>
      <c r="H57" s="31"/>
      <c r="I57" s="110"/>
      <c r="J57" s="34"/>
      <c r="K57" s="111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</row>
    <row r="58" spans="1:256" s="35" customFormat="1" ht="25.5">
      <c r="A58" s="224">
        <v>8.1999999999999993</v>
      </c>
      <c r="B58" s="199" t="s">
        <v>63</v>
      </c>
      <c r="C58" s="239">
        <v>6996</v>
      </c>
      <c r="D58" s="200" t="s">
        <v>11</v>
      </c>
      <c r="E58" s="250">
        <v>32.1</v>
      </c>
      <c r="F58" s="236">
        <f t="shared" si="7"/>
        <v>224571.6</v>
      </c>
      <c r="G58" s="10"/>
      <c r="H58" s="31"/>
      <c r="I58" s="110"/>
      <c r="J58" s="34"/>
      <c r="K58" s="112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</row>
    <row r="59" spans="1:256" s="35" customFormat="1">
      <c r="A59" s="224">
        <v>8.3000000000000007</v>
      </c>
      <c r="B59" s="43" t="s">
        <v>64</v>
      </c>
      <c r="C59" s="236">
        <v>1166</v>
      </c>
      <c r="D59" s="198" t="s">
        <v>9</v>
      </c>
      <c r="E59" s="236">
        <v>53.1</v>
      </c>
      <c r="F59" s="236">
        <f t="shared" si="7"/>
        <v>61914.6</v>
      </c>
      <c r="G59" s="10"/>
      <c r="H59" s="31"/>
      <c r="I59" s="110"/>
      <c r="J59" s="34"/>
      <c r="K59" s="111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</row>
    <row r="60" spans="1:256" s="35" customFormat="1">
      <c r="A60" s="224">
        <v>8.4</v>
      </c>
      <c r="B60" s="43" t="s">
        <v>65</v>
      </c>
      <c r="C60" s="236">
        <v>1166</v>
      </c>
      <c r="D60" s="198" t="s">
        <v>9</v>
      </c>
      <c r="E60" s="236">
        <v>26.5</v>
      </c>
      <c r="F60" s="236">
        <f t="shared" si="7"/>
        <v>30899</v>
      </c>
      <c r="G60" s="10"/>
      <c r="H60" s="31"/>
      <c r="I60" s="110"/>
      <c r="J60" s="34"/>
      <c r="K60" s="111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</row>
    <row r="61" spans="1:256" s="35" customFormat="1">
      <c r="A61" s="224">
        <v>8.5</v>
      </c>
      <c r="B61" s="43" t="s">
        <v>66</v>
      </c>
      <c r="C61" s="236">
        <v>874.5</v>
      </c>
      <c r="D61" s="198" t="s">
        <v>11</v>
      </c>
      <c r="E61" s="236">
        <v>292.05</v>
      </c>
      <c r="F61" s="236">
        <f t="shared" si="7"/>
        <v>255397.73</v>
      </c>
      <c r="G61" s="10"/>
      <c r="H61" s="31"/>
      <c r="I61" s="110"/>
      <c r="J61" s="34"/>
      <c r="K61" s="111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</row>
    <row r="62" spans="1:256" s="35" customFormat="1">
      <c r="A62" s="224">
        <v>8.6</v>
      </c>
      <c r="B62" s="43" t="s">
        <v>67</v>
      </c>
      <c r="C62" s="236">
        <v>583</v>
      </c>
      <c r="D62" s="198" t="s">
        <v>9</v>
      </c>
      <c r="E62" s="236">
        <v>35.4</v>
      </c>
      <c r="F62" s="236">
        <f t="shared" si="7"/>
        <v>20638.2</v>
      </c>
      <c r="G62" s="10"/>
      <c r="H62" s="31"/>
      <c r="I62" s="110"/>
      <c r="J62" s="34"/>
      <c r="K62" s="111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</row>
    <row r="63" spans="1:256" s="35" customFormat="1">
      <c r="A63" s="224">
        <v>8.6999999999999993</v>
      </c>
      <c r="B63" s="43" t="s">
        <v>68</v>
      </c>
      <c r="C63" s="236">
        <v>583</v>
      </c>
      <c r="D63" s="198" t="s">
        <v>9</v>
      </c>
      <c r="E63" s="236">
        <v>28.32</v>
      </c>
      <c r="F63" s="236">
        <f t="shared" si="7"/>
        <v>16510.560000000001</v>
      </c>
      <c r="G63" s="10"/>
      <c r="H63" s="31"/>
      <c r="I63" s="110"/>
      <c r="J63" s="34"/>
      <c r="K63" s="111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</row>
    <row r="64" spans="1:256" s="35" customFormat="1">
      <c r="A64" s="224">
        <v>8.8000000000000007</v>
      </c>
      <c r="B64" s="43" t="s">
        <v>69</v>
      </c>
      <c r="C64" s="236">
        <v>583</v>
      </c>
      <c r="D64" s="198" t="s">
        <v>9</v>
      </c>
      <c r="E64" s="236">
        <v>286.36</v>
      </c>
      <c r="F64" s="236">
        <f t="shared" si="7"/>
        <v>166947.88</v>
      </c>
      <c r="G64" s="10"/>
      <c r="H64" s="31"/>
      <c r="I64" s="110"/>
      <c r="J64" s="34"/>
      <c r="K64" s="111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</row>
    <row r="65" spans="1:256" s="35" customFormat="1">
      <c r="A65" s="224">
        <v>8.9</v>
      </c>
      <c r="B65" s="43" t="s">
        <v>70</v>
      </c>
      <c r="C65" s="236">
        <v>583</v>
      </c>
      <c r="D65" s="198" t="s">
        <v>9</v>
      </c>
      <c r="E65" s="236">
        <v>12.89</v>
      </c>
      <c r="F65" s="236">
        <f t="shared" si="7"/>
        <v>7514.87</v>
      </c>
      <c r="G65" s="10"/>
      <c r="H65" s="31"/>
      <c r="I65" s="110"/>
      <c r="J65" s="34"/>
      <c r="K65" s="111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</row>
    <row r="66" spans="1:256" s="35" customFormat="1">
      <c r="A66" s="225">
        <v>8.1</v>
      </c>
      <c r="B66" s="43" t="s">
        <v>71</v>
      </c>
      <c r="C66" s="236">
        <v>583</v>
      </c>
      <c r="D66" s="198" t="s">
        <v>9</v>
      </c>
      <c r="E66" s="236">
        <v>200</v>
      </c>
      <c r="F66" s="236">
        <f t="shared" si="7"/>
        <v>116600</v>
      </c>
      <c r="G66" s="10"/>
      <c r="H66" s="31"/>
      <c r="I66" s="110"/>
      <c r="J66" s="34"/>
      <c r="K66" s="111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</row>
    <row r="67" spans="1:256" s="35" customFormat="1">
      <c r="A67" s="225">
        <v>8.11</v>
      </c>
      <c r="B67" s="43" t="s">
        <v>72</v>
      </c>
      <c r="C67" s="236">
        <v>1154.3399999999999</v>
      </c>
      <c r="D67" s="198" t="s">
        <v>10</v>
      </c>
      <c r="E67" s="236">
        <v>409.39</v>
      </c>
      <c r="F67" s="236">
        <f t="shared" si="7"/>
        <v>472575.25</v>
      </c>
      <c r="G67" s="10"/>
      <c r="H67" s="31"/>
      <c r="I67" s="110"/>
      <c r="J67" s="34"/>
      <c r="K67" s="111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</row>
    <row r="68" spans="1:256" s="35" customFormat="1">
      <c r="A68" s="225">
        <v>8.1199999999999992</v>
      </c>
      <c r="B68" s="201" t="s">
        <v>73</v>
      </c>
      <c r="C68" s="113">
        <v>583</v>
      </c>
      <c r="D68" s="202" t="s">
        <v>9</v>
      </c>
      <c r="E68" s="236">
        <v>380</v>
      </c>
      <c r="F68" s="256">
        <f>ROUND(C68*E68,2)</f>
        <v>221540</v>
      </c>
      <c r="G68" s="10"/>
      <c r="H68" s="31"/>
      <c r="I68" s="110"/>
      <c r="J68" s="34"/>
      <c r="K68" s="11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</row>
    <row r="69" spans="1:256" s="35" customFormat="1">
      <c r="A69" s="225">
        <v>8.1300000000000008</v>
      </c>
      <c r="B69" s="43" t="s">
        <v>74</v>
      </c>
      <c r="C69" s="113">
        <v>583</v>
      </c>
      <c r="D69" s="198" t="s">
        <v>6</v>
      </c>
      <c r="E69" s="236">
        <v>250</v>
      </c>
      <c r="F69" s="236">
        <f t="shared" si="7"/>
        <v>145750</v>
      </c>
      <c r="G69" s="10"/>
      <c r="H69" s="31"/>
      <c r="I69" s="110"/>
      <c r="J69" s="34"/>
      <c r="K69" s="111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</row>
    <row r="70" spans="1:256" s="35" customFormat="1">
      <c r="A70" s="226"/>
      <c r="B70" s="36"/>
      <c r="C70" s="240"/>
      <c r="D70" s="37"/>
      <c r="E70" s="251"/>
      <c r="F70" s="254"/>
      <c r="G70" s="10"/>
      <c r="H70" s="31"/>
      <c r="I70" s="110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</row>
    <row r="71" spans="1:256" s="35" customFormat="1">
      <c r="A71" s="227">
        <v>9</v>
      </c>
      <c r="B71" s="32" t="s">
        <v>82</v>
      </c>
      <c r="C71" s="241"/>
      <c r="D71" s="33"/>
      <c r="E71" s="241"/>
      <c r="F71" s="254"/>
      <c r="G71" s="10"/>
      <c r="H71" s="31"/>
      <c r="I71" s="110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  <c r="IS71" s="34"/>
      <c r="IT71" s="34"/>
      <c r="IU71" s="34"/>
      <c r="IV71" s="34"/>
    </row>
    <row r="72" spans="1:256" s="142" customFormat="1">
      <c r="A72" s="227">
        <v>9.1</v>
      </c>
      <c r="B72" s="203" t="s">
        <v>75</v>
      </c>
      <c r="C72" s="236">
        <v>109</v>
      </c>
      <c r="D72" s="198" t="s">
        <v>9</v>
      </c>
      <c r="E72" s="236">
        <v>230.1</v>
      </c>
      <c r="F72" s="236">
        <f t="shared" ref="F72:F84" si="8">ROUND(E72*C72,2)</f>
        <v>25080.9</v>
      </c>
      <c r="G72" s="10"/>
      <c r="H72" s="138"/>
      <c r="I72" s="141"/>
      <c r="J72" s="140"/>
      <c r="K72" s="134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</row>
    <row r="73" spans="1:256" s="142" customFormat="1" ht="25.5">
      <c r="A73" s="228">
        <v>9.1999999999999993</v>
      </c>
      <c r="B73" s="199" t="s">
        <v>76</v>
      </c>
      <c r="C73" s="239">
        <v>654</v>
      </c>
      <c r="D73" s="200" t="s">
        <v>11</v>
      </c>
      <c r="E73" s="250">
        <v>32.1</v>
      </c>
      <c r="F73" s="236">
        <f t="shared" si="8"/>
        <v>20993.4</v>
      </c>
      <c r="G73" s="10"/>
      <c r="H73" s="138"/>
      <c r="I73" s="141"/>
      <c r="J73" s="140"/>
      <c r="K73" s="135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0"/>
      <c r="FF73" s="140"/>
      <c r="FG73" s="140"/>
      <c r="FH73" s="140"/>
      <c r="FI73" s="140"/>
      <c r="FJ73" s="140"/>
      <c r="FK73" s="140"/>
      <c r="FL73" s="140"/>
      <c r="FM73" s="140"/>
      <c r="FN73" s="140"/>
      <c r="FO73" s="140"/>
      <c r="FP73" s="140"/>
      <c r="FQ73" s="140"/>
      <c r="FR73" s="140"/>
      <c r="FS73" s="140"/>
      <c r="FT73" s="140"/>
      <c r="FU73" s="140"/>
      <c r="FV73" s="140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</row>
    <row r="74" spans="1:256" s="142" customFormat="1">
      <c r="A74" s="228">
        <v>9.3000000000000007</v>
      </c>
      <c r="B74" s="203" t="s">
        <v>64</v>
      </c>
      <c r="C74" s="236">
        <v>109</v>
      </c>
      <c r="D74" s="198" t="s">
        <v>9</v>
      </c>
      <c r="E74" s="236">
        <v>53.1</v>
      </c>
      <c r="F74" s="236">
        <f t="shared" si="8"/>
        <v>5787.9</v>
      </c>
      <c r="G74" s="10"/>
      <c r="H74" s="138"/>
      <c r="I74" s="141"/>
      <c r="J74" s="140"/>
      <c r="K74" s="134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</row>
    <row r="75" spans="1:256" s="142" customFormat="1">
      <c r="A75" s="224">
        <v>9.4</v>
      </c>
      <c r="B75" s="203" t="s">
        <v>77</v>
      </c>
      <c r="C75" s="236">
        <v>218</v>
      </c>
      <c r="D75" s="198" t="s">
        <v>9</v>
      </c>
      <c r="E75" s="236">
        <v>53.1</v>
      </c>
      <c r="F75" s="236">
        <f t="shared" si="8"/>
        <v>11575.8</v>
      </c>
      <c r="G75" s="10"/>
      <c r="H75" s="138"/>
      <c r="I75" s="141"/>
      <c r="J75" s="140"/>
      <c r="K75" s="134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</row>
    <row r="76" spans="1:256" s="142" customFormat="1">
      <c r="A76" s="224">
        <v>9.5</v>
      </c>
      <c r="B76" s="203" t="s">
        <v>78</v>
      </c>
      <c r="C76" s="236">
        <v>109</v>
      </c>
      <c r="D76" s="198" t="s">
        <v>9</v>
      </c>
      <c r="E76" s="236">
        <v>286.36</v>
      </c>
      <c r="F76" s="236">
        <f t="shared" si="8"/>
        <v>31213.24</v>
      </c>
      <c r="G76" s="10"/>
      <c r="H76" s="138"/>
      <c r="I76" s="141"/>
      <c r="J76" s="140"/>
      <c r="K76" s="134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</row>
    <row r="77" spans="1:256" s="142" customFormat="1" ht="12.75" customHeight="1">
      <c r="A77" s="224">
        <v>9.6</v>
      </c>
      <c r="B77" s="203" t="s">
        <v>79</v>
      </c>
      <c r="C77" s="236">
        <v>109</v>
      </c>
      <c r="D77" s="198" t="s">
        <v>9</v>
      </c>
      <c r="E77" s="236">
        <v>1850</v>
      </c>
      <c r="F77" s="236">
        <f t="shared" si="8"/>
        <v>201650</v>
      </c>
      <c r="G77" s="10"/>
      <c r="H77" s="138"/>
      <c r="I77" s="141"/>
      <c r="J77" s="140"/>
      <c r="K77" s="134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</row>
    <row r="78" spans="1:256" s="142" customFormat="1">
      <c r="A78" s="224">
        <v>9.6999999999999993</v>
      </c>
      <c r="B78" s="203" t="s">
        <v>80</v>
      </c>
      <c r="C78" s="236">
        <v>109</v>
      </c>
      <c r="D78" s="198" t="s">
        <v>11</v>
      </c>
      <c r="E78" s="236">
        <v>32.06</v>
      </c>
      <c r="F78" s="236">
        <f t="shared" si="8"/>
        <v>3494.54</v>
      </c>
      <c r="G78" s="10"/>
      <c r="H78" s="138"/>
      <c r="I78" s="141"/>
      <c r="J78" s="140"/>
      <c r="K78" s="134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</row>
    <row r="79" spans="1:256" s="142" customFormat="1">
      <c r="A79" s="224">
        <v>9.8000000000000007</v>
      </c>
      <c r="B79" s="203" t="s">
        <v>35</v>
      </c>
      <c r="C79" s="236">
        <v>109</v>
      </c>
      <c r="D79" s="198" t="s">
        <v>9</v>
      </c>
      <c r="E79" s="236">
        <v>200</v>
      </c>
      <c r="F79" s="236">
        <f t="shared" si="8"/>
        <v>21800</v>
      </c>
      <c r="G79" s="10"/>
      <c r="H79" s="138"/>
      <c r="I79" s="141"/>
      <c r="J79" s="140"/>
      <c r="K79" s="134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  <c r="IA79" s="140"/>
      <c r="IB79" s="140"/>
      <c r="IC79" s="140"/>
      <c r="ID79" s="140"/>
      <c r="IE79" s="140"/>
      <c r="IF79" s="140"/>
      <c r="IG79" s="140"/>
      <c r="IH79" s="140"/>
      <c r="II79" s="140"/>
      <c r="IJ79" s="140"/>
      <c r="IK79" s="140"/>
      <c r="IL79" s="140"/>
      <c r="IM79" s="140"/>
      <c r="IN79" s="140"/>
      <c r="IO79" s="140"/>
      <c r="IP79" s="140"/>
      <c r="IQ79" s="140"/>
      <c r="IR79" s="140"/>
      <c r="IS79" s="140"/>
      <c r="IT79" s="140"/>
      <c r="IU79" s="140"/>
      <c r="IV79" s="140"/>
    </row>
    <row r="80" spans="1:256" s="142" customFormat="1">
      <c r="A80" s="224">
        <v>9.9</v>
      </c>
      <c r="B80" s="203" t="s">
        <v>70</v>
      </c>
      <c r="C80" s="236">
        <v>109</v>
      </c>
      <c r="D80" s="198" t="s">
        <v>9</v>
      </c>
      <c r="E80" s="236">
        <v>12.89</v>
      </c>
      <c r="F80" s="236">
        <f t="shared" si="8"/>
        <v>1405.01</v>
      </c>
      <c r="G80" s="10"/>
      <c r="H80" s="138"/>
      <c r="I80" s="141"/>
      <c r="J80" s="140"/>
      <c r="K80" s="134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/>
      <c r="IN80" s="140"/>
      <c r="IO80" s="140"/>
      <c r="IP80" s="140"/>
      <c r="IQ80" s="140"/>
      <c r="IR80" s="140"/>
      <c r="IS80" s="140"/>
      <c r="IT80" s="140"/>
      <c r="IU80" s="140"/>
      <c r="IV80" s="140"/>
    </row>
    <row r="81" spans="1:256" s="142" customFormat="1">
      <c r="A81" s="225">
        <v>9.1</v>
      </c>
      <c r="B81" s="203" t="s">
        <v>81</v>
      </c>
      <c r="C81" s="236">
        <v>109</v>
      </c>
      <c r="D81" s="198" t="s">
        <v>9</v>
      </c>
      <c r="E81" s="236">
        <v>6.9</v>
      </c>
      <c r="F81" s="236">
        <f t="shared" si="8"/>
        <v>752.1</v>
      </c>
      <c r="G81" s="10"/>
      <c r="H81" s="138"/>
      <c r="I81" s="141"/>
      <c r="J81" s="140"/>
      <c r="K81" s="134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0"/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/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/>
      <c r="IN81" s="140"/>
      <c r="IO81" s="140"/>
      <c r="IP81" s="140"/>
      <c r="IQ81" s="140"/>
      <c r="IR81" s="140"/>
      <c r="IS81" s="140"/>
      <c r="IT81" s="140"/>
      <c r="IU81" s="140"/>
      <c r="IV81" s="140"/>
    </row>
    <row r="82" spans="1:256" s="142" customFormat="1">
      <c r="A82" s="225">
        <v>9.11</v>
      </c>
      <c r="B82" s="203" t="s">
        <v>72</v>
      </c>
      <c r="C82" s="236">
        <v>215.82</v>
      </c>
      <c r="D82" s="198" t="s">
        <v>10</v>
      </c>
      <c r="E82" s="236">
        <v>409.39</v>
      </c>
      <c r="F82" s="236">
        <f t="shared" si="8"/>
        <v>88354.55</v>
      </c>
      <c r="G82" s="10"/>
      <c r="H82" s="138"/>
      <c r="I82" s="141"/>
      <c r="J82" s="140"/>
      <c r="K82" s="134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0"/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0"/>
      <c r="DR82" s="140"/>
      <c r="DS82" s="140"/>
      <c r="DT82" s="140"/>
      <c r="DU82" s="140"/>
      <c r="DV82" s="140"/>
      <c r="DW82" s="140"/>
      <c r="DX82" s="140"/>
      <c r="DY82" s="140"/>
      <c r="DZ82" s="140"/>
      <c r="EA82" s="140"/>
      <c r="EB82" s="140"/>
      <c r="EC82" s="140"/>
      <c r="ED82" s="140"/>
      <c r="EE82" s="140"/>
      <c r="EF82" s="140"/>
      <c r="EG82" s="140"/>
      <c r="EH82" s="140"/>
      <c r="EI82" s="140"/>
      <c r="EJ82" s="140"/>
      <c r="EK82" s="140"/>
      <c r="EL82" s="140"/>
      <c r="EM82" s="140"/>
      <c r="EN82" s="140"/>
      <c r="EO82" s="140"/>
      <c r="EP82" s="140"/>
      <c r="EQ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  <c r="GK82" s="140"/>
      <c r="GL82" s="140"/>
      <c r="GM82" s="140"/>
      <c r="GN82" s="140"/>
      <c r="GO82" s="140"/>
      <c r="GP82" s="140"/>
      <c r="GQ82" s="140"/>
      <c r="GR82" s="140"/>
      <c r="GS82" s="140"/>
      <c r="GT82" s="140"/>
      <c r="GU82" s="140"/>
      <c r="GV82" s="140"/>
      <c r="GW82" s="140"/>
      <c r="GX82" s="140"/>
      <c r="GY82" s="140"/>
      <c r="GZ82" s="140"/>
      <c r="HA82" s="140"/>
      <c r="HB82" s="140"/>
      <c r="HC82" s="140"/>
      <c r="HD82" s="140"/>
      <c r="HE82" s="140"/>
      <c r="HF82" s="140"/>
      <c r="HG82" s="140"/>
      <c r="HH82" s="140"/>
      <c r="HI82" s="140"/>
      <c r="HJ82" s="140"/>
      <c r="HK82" s="140"/>
      <c r="HL82" s="140"/>
      <c r="HM82" s="140"/>
      <c r="HN82" s="140"/>
      <c r="HO82" s="140"/>
      <c r="HP82" s="140"/>
      <c r="HQ82" s="140"/>
      <c r="HR82" s="140"/>
      <c r="HS82" s="140"/>
      <c r="HT82" s="140"/>
      <c r="HU82" s="140"/>
      <c r="HV82" s="140"/>
      <c r="HW82" s="140"/>
      <c r="HX82" s="140"/>
      <c r="HY82" s="140"/>
      <c r="HZ82" s="140"/>
      <c r="IA82" s="140"/>
      <c r="IB82" s="140"/>
      <c r="IC82" s="140"/>
      <c r="ID82" s="140"/>
      <c r="IE82" s="140"/>
      <c r="IF82" s="140"/>
      <c r="IG82" s="140"/>
      <c r="IH82" s="140"/>
      <c r="II82" s="140"/>
      <c r="IJ82" s="140"/>
      <c r="IK82" s="140"/>
      <c r="IL82" s="140"/>
      <c r="IM82" s="140"/>
      <c r="IN82" s="140"/>
      <c r="IO82" s="140"/>
      <c r="IP82" s="140"/>
      <c r="IQ82" s="140"/>
      <c r="IR82" s="140"/>
      <c r="IS82" s="140"/>
      <c r="IT82" s="140"/>
      <c r="IU82" s="140"/>
      <c r="IV82" s="140"/>
    </row>
    <row r="83" spans="1:256" s="142" customFormat="1">
      <c r="A83" s="225">
        <v>9.1199999999999992</v>
      </c>
      <c r="B83" s="201" t="s">
        <v>73</v>
      </c>
      <c r="C83" s="113">
        <v>109</v>
      </c>
      <c r="D83" s="202" t="s">
        <v>9</v>
      </c>
      <c r="E83" s="236">
        <v>380</v>
      </c>
      <c r="F83" s="256">
        <f>ROUND(C83*E83,2)</f>
        <v>41420</v>
      </c>
      <c r="G83" s="10"/>
      <c r="H83" s="138"/>
      <c r="I83" s="141"/>
      <c r="J83" s="140"/>
      <c r="K83" s="136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0"/>
      <c r="GD83" s="140"/>
      <c r="GE83" s="140"/>
      <c r="GF83" s="140"/>
      <c r="GG83" s="140"/>
      <c r="GH83" s="140"/>
      <c r="GI83" s="140"/>
      <c r="GJ83" s="140"/>
      <c r="GK83" s="140"/>
      <c r="GL83" s="140"/>
      <c r="GM83" s="140"/>
      <c r="GN83" s="140"/>
      <c r="GO83" s="140"/>
      <c r="GP83" s="140"/>
      <c r="GQ83" s="140"/>
      <c r="GR83" s="140"/>
      <c r="GS83" s="140"/>
      <c r="GT83" s="140"/>
      <c r="GU83" s="140"/>
      <c r="GV83" s="140"/>
      <c r="GW83" s="140"/>
      <c r="GX83" s="140"/>
      <c r="GY83" s="140"/>
      <c r="GZ83" s="140"/>
      <c r="HA83" s="140"/>
      <c r="HB83" s="140"/>
      <c r="HC83" s="140"/>
      <c r="HD83" s="140"/>
      <c r="HE83" s="140"/>
      <c r="HF83" s="140"/>
      <c r="HG83" s="140"/>
      <c r="HH83" s="140"/>
      <c r="HI83" s="140"/>
      <c r="HJ83" s="140"/>
      <c r="HK83" s="140"/>
      <c r="HL83" s="140"/>
      <c r="HM83" s="140"/>
      <c r="HN83" s="140"/>
      <c r="HO83" s="140"/>
      <c r="HP83" s="140"/>
      <c r="HQ83" s="140"/>
      <c r="HR83" s="140"/>
      <c r="HS83" s="140"/>
      <c r="HT83" s="140"/>
      <c r="HU83" s="140"/>
      <c r="HV83" s="140"/>
      <c r="HW83" s="140"/>
      <c r="HX83" s="140"/>
      <c r="HY83" s="140"/>
      <c r="HZ83" s="140"/>
      <c r="IA83" s="140"/>
      <c r="IB83" s="140"/>
      <c r="IC83" s="140"/>
      <c r="ID83" s="140"/>
      <c r="IE83" s="140"/>
      <c r="IF83" s="140"/>
      <c r="IG83" s="140"/>
      <c r="IH83" s="140"/>
      <c r="II83" s="140"/>
      <c r="IJ83" s="140"/>
      <c r="IK83" s="140"/>
      <c r="IL83" s="140"/>
      <c r="IM83" s="140"/>
      <c r="IN83" s="140"/>
      <c r="IO83" s="140"/>
      <c r="IP83" s="140"/>
      <c r="IQ83" s="140"/>
      <c r="IR83" s="140"/>
      <c r="IS83" s="140"/>
      <c r="IT83" s="140"/>
      <c r="IU83" s="140"/>
      <c r="IV83" s="140"/>
    </row>
    <row r="84" spans="1:256" s="142" customFormat="1">
      <c r="A84" s="225">
        <v>9.1300000000000008</v>
      </c>
      <c r="B84" s="203" t="s">
        <v>74</v>
      </c>
      <c r="C84" s="236">
        <v>109</v>
      </c>
      <c r="D84" s="198" t="s">
        <v>6</v>
      </c>
      <c r="E84" s="236">
        <v>300</v>
      </c>
      <c r="F84" s="236">
        <f t="shared" si="8"/>
        <v>32700</v>
      </c>
      <c r="G84" s="10"/>
      <c r="H84" s="138"/>
      <c r="I84" s="141"/>
      <c r="J84" s="140"/>
      <c r="K84" s="134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0"/>
      <c r="DR84" s="140"/>
      <c r="DS84" s="140"/>
      <c r="DT84" s="140"/>
      <c r="DU84" s="140"/>
      <c r="DV84" s="140"/>
      <c r="DW84" s="140"/>
      <c r="DX84" s="140"/>
      <c r="DY84" s="140"/>
      <c r="DZ84" s="140"/>
      <c r="EA84" s="140"/>
      <c r="EB84" s="140"/>
      <c r="EC84" s="140"/>
      <c r="ED84" s="140"/>
      <c r="EE84" s="140"/>
      <c r="EF84" s="140"/>
      <c r="EG84" s="140"/>
      <c r="EH84" s="140"/>
      <c r="EI84" s="140"/>
      <c r="EJ84" s="140"/>
      <c r="EK84" s="140"/>
      <c r="EL84" s="140"/>
      <c r="EM84" s="140"/>
      <c r="EN84" s="140"/>
      <c r="EO84" s="140"/>
      <c r="EP84" s="140"/>
      <c r="EQ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  <c r="FD84" s="140"/>
      <c r="FE84" s="140"/>
      <c r="FF84" s="140"/>
      <c r="FG84" s="140"/>
      <c r="FH84" s="140"/>
      <c r="FI84" s="140"/>
      <c r="FJ84" s="140"/>
      <c r="FK84" s="140"/>
      <c r="FL84" s="140"/>
      <c r="FM84" s="140"/>
      <c r="FN84" s="140"/>
      <c r="FO84" s="140"/>
      <c r="FP84" s="140"/>
      <c r="FQ84" s="140"/>
      <c r="FR84" s="140"/>
      <c r="FS84" s="140"/>
      <c r="FT84" s="140"/>
      <c r="FU84" s="140"/>
      <c r="FV84" s="140"/>
      <c r="FW84" s="140"/>
      <c r="FX84" s="140"/>
      <c r="FY84" s="140"/>
      <c r="FZ84" s="140"/>
      <c r="GA84" s="140"/>
      <c r="GB84" s="140"/>
      <c r="GC84" s="140"/>
      <c r="GD84" s="140"/>
      <c r="GE84" s="140"/>
      <c r="GF84" s="140"/>
      <c r="GG84" s="140"/>
      <c r="GH84" s="140"/>
      <c r="GI84" s="140"/>
      <c r="GJ84" s="140"/>
      <c r="GK84" s="140"/>
      <c r="GL84" s="140"/>
      <c r="GM84" s="140"/>
      <c r="GN84" s="140"/>
      <c r="GO84" s="140"/>
      <c r="GP84" s="140"/>
      <c r="GQ84" s="140"/>
      <c r="GR84" s="140"/>
      <c r="GS84" s="140"/>
      <c r="GT84" s="140"/>
      <c r="GU84" s="140"/>
      <c r="GV84" s="140"/>
      <c r="GW84" s="140"/>
      <c r="GX84" s="140"/>
      <c r="GY84" s="140"/>
      <c r="GZ84" s="140"/>
      <c r="HA84" s="140"/>
      <c r="HB84" s="140"/>
      <c r="HC84" s="140"/>
      <c r="HD84" s="140"/>
      <c r="HE84" s="140"/>
      <c r="HF84" s="140"/>
      <c r="HG84" s="140"/>
      <c r="HH84" s="140"/>
      <c r="HI84" s="140"/>
      <c r="HJ84" s="140"/>
      <c r="HK84" s="140"/>
      <c r="HL84" s="140"/>
      <c r="HM84" s="140"/>
      <c r="HN84" s="140"/>
      <c r="HO84" s="140"/>
      <c r="HP84" s="140"/>
      <c r="HQ84" s="140"/>
      <c r="HR84" s="140"/>
      <c r="HS84" s="140"/>
      <c r="HT84" s="140"/>
      <c r="HU84" s="140"/>
      <c r="HV84" s="140"/>
      <c r="HW84" s="140"/>
      <c r="HX84" s="140"/>
      <c r="HY84" s="140"/>
      <c r="HZ84" s="140"/>
      <c r="IA84" s="140"/>
      <c r="IB84" s="140"/>
      <c r="IC84" s="140"/>
      <c r="ID84" s="140"/>
      <c r="IE84" s="140"/>
      <c r="IF84" s="140"/>
      <c r="IG84" s="140"/>
      <c r="IH84" s="140"/>
      <c r="II84" s="140"/>
      <c r="IJ84" s="140"/>
      <c r="IK84" s="140"/>
      <c r="IL84" s="140"/>
      <c r="IM84" s="140"/>
      <c r="IN84" s="140"/>
      <c r="IO84" s="140"/>
      <c r="IP84" s="140"/>
      <c r="IQ84" s="140"/>
      <c r="IR84" s="140"/>
      <c r="IS84" s="140"/>
      <c r="IT84" s="140"/>
      <c r="IU84" s="140"/>
      <c r="IV84" s="140"/>
    </row>
    <row r="85" spans="1:256" s="137" customFormat="1">
      <c r="A85" s="222"/>
      <c r="B85" s="6"/>
      <c r="C85" s="233"/>
      <c r="D85" s="13"/>
      <c r="E85" s="233"/>
      <c r="F85" s="254"/>
      <c r="G85" s="10"/>
      <c r="H85" s="138"/>
    </row>
    <row r="86" spans="1:256" s="137" customFormat="1">
      <c r="A86" s="222">
        <v>10</v>
      </c>
      <c r="B86" s="16" t="s">
        <v>20</v>
      </c>
      <c r="C86" s="233"/>
      <c r="D86" s="13"/>
      <c r="E86" s="233"/>
      <c r="F86" s="254"/>
      <c r="G86" s="10"/>
      <c r="H86" s="138"/>
    </row>
    <row r="87" spans="1:256" s="137" customFormat="1" ht="25.5">
      <c r="A87" s="281">
        <v>10.1</v>
      </c>
      <c r="B87" s="19" t="s">
        <v>22</v>
      </c>
      <c r="C87" s="233">
        <v>6896.36</v>
      </c>
      <c r="D87" s="13" t="s">
        <v>11</v>
      </c>
      <c r="E87" s="233">
        <v>7.68</v>
      </c>
      <c r="F87" s="254">
        <f>ROUND(C87*E87,2)</f>
        <v>52964.04</v>
      </c>
      <c r="G87" s="10"/>
      <c r="H87" s="138"/>
      <c r="K87" s="139"/>
    </row>
    <row r="88" spans="1:256" s="137" customFormat="1">
      <c r="A88" s="229"/>
      <c r="B88" s="19"/>
      <c r="C88" s="233"/>
      <c r="D88" s="13"/>
      <c r="E88" s="233"/>
      <c r="F88" s="254"/>
      <c r="G88" s="10"/>
      <c r="H88" s="138"/>
    </row>
    <row r="89" spans="1:256">
      <c r="A89" s="232">
        <v>11</v>
      </c>
      <c r="B89" s="102" t="s">
        <v>54</v>
      </c>
      <c r="C89" s="242">
        <v>1512</v>
      </c>
      <c r="D89" s="101" t="s">
        <v>12</v>
      </c>
      <c r="E89" s="242">
        <v>681.45</v>
      </c>
      <c r="F89" s="257">
        <f>ROUND(E89*C89,2)</f>
        <v>1030352.4</v>
      </c>
      <c r="G89" s="10"/>
      <c r="H89" s="31"/>
    </row>
    <row r="90" spans="1:256">
      <c r="A90" s="232">
        <v>12</v>
      </c>
      <c r="B90" s="19" t="s">
        <v>55</v>
      </c>
      <c r="C90" s="233">
        <v>1890</v>
      </c>
      <c r="D90" s="13" t="s">
        <v>11</v>
      </c>
      <c r="E90" s="233">
        <v>645.70000000000005</v>
      </c>
      <c r="F90" s="257">
        <f>ROUND(E90*C90,2)</f>
        <v>1220373</v>
      </c>
      <c r="G90" s="10"/>
      <c r="H90" s="31"/>
    </row>
    <row r="91" spans="1:256">
      <c r="A91" s="221"/>
      <c r="B91" s="19"/>
      <c r="C91" s="233"/>
      <c r="D91" s="13"/>
      <c r="E91" s="233"/>
      <c r="F91" s="254"/>
      <c r="G91" s="10"/>
      <c r="H91" s="31"/>
    </row>
    <row r="92" spans="1:256" s="154" customFormat="1">
      <c r="A92" s="204">
        <v>13</v>
      </c>
      <c r="B92" s="205" t="s">
        <v>108</v>
      </c>
      <c r="C92" s="236"/>
      <c r="D92" s="206"/>
      <c r="E92" s="252"/>
      <c r="F92" s="258"/>
      <c r="G92" s="10"/>
      <c r="H92" s="151"/>
      <c r="I92" s="152"/>
      <c r="J92" s="151"/>
      <c r="K92" s="152"/>
      <c r="L92" s="151"/>
      <c r="M92" s="151"/>
      <c r="N92" s="151"/>
      <c r="O92" s="152"/>
      <c r="P92" s="151"/>
      <c r="Q92" s="153"/>
    </row>
    <row r="93" spans="1:256" s="154" customFormat="1">
      <c r="A93" s="230">
        <v>13.1</v>
      </c>
      <c r="B93" s="43" t="s">
        <v>19</v>
      </c>
      <c r="C93" s="243">
        <v>250.25</v>
      </c>
      <c r="D93" s="202" t="s">
        <v>10</v>
      </c>
      <c r="E93" s="243">
        <v>154.52000000000001</v>
      </c>
      <c r="F93" s="207">
        <f t="shared" ref="F93:F99" si="9">ROUND(C93*E93,2)</f>
        <v>38668.629999999997</v>
      </c>
      <c r="G93" s="10"/>
      <c r="H93" s="155"/>
      <c r="I93" s="156"/>
      <c r="J93" s="157"/>
      <c r="K93" s="156"/>
      <c r="L93" s="157"/>
      <c r="M93" s="158"/>
      <c r="N93" s="159"/>
      <c r="O93" s="156"/>
      <c r="P93" s="157"/>
      <c r="Q93" s="153"/>
    </row>
    <row r="94" spans="1:256" s="154" customFormat="1" ht="25.5">
      <c r="A94" s="230">
        <v>13.2</v>
      </c>
      <c r="B94" s="43" t="s">
        <v>85</v>
      </c>
      <c r="C94" s="243">
        <v>337.84</v>
      </c>
      <c r="D94" s="202" t="s">
        <v>10</v>
      </c>
      <c r="E94" s="243">
        <v>210</v>
      </c>
      <c r="F94" s="207">
        <f t="shared" si="9"/>
        <v>70946.399999999994</v>
      </c>
      <c r="G94" s="10"/>
      <c r="H94" s="155"/>
      <c r="I94" s="156"/>
      <c r="J94" s="159"/>
      <c r="K94" s="156"/>
      <c r="L94" s="159"/>
      <c r="M94" s="158"/>
      <c r="N94" s="159"/>
      <c r="O94" s="156"/>
      <c r="P94" s="159"/>
      <c r="Q94" s="153"/>
    </row>
    <row r="95" spans="1:256" s="154" customFormat="1" ht="12.75" customHeight="1">
      <c r="A95" s="271">
        <v>13.3</v>
      </c>
      <c r="B95" s="118" t="s">
        <v>109</v>
      </c>
      <c r="C95" s="290">
        <v>363.83</v>
      </c>
      <c r="D95" s="291" t="s">
        <v>10</v>
      </c>
      <c r="E95" s="290">
        <v>750</v>
      </c>
      <c r="F95" s="292">
        <f t="shared" si="9"/>
        <v>272872.5</v>
      </c>
      <c r="G95" s="10"/>
      <c r="H95" s="160"/>
      <c r="I95" s="161"/>
      <c r="K95" s="161"/>
      <c r="M95" s="162"/>
      <c r="O95" s="161"/>
      <c r="R95" s="151"/>
      <c r="S95" s="151"/>
      <c r="T95" s="151"/>
      <c r="U95" s="151"/>
      <c r="V95" s="151"/>
      <c r="W95" s="153"/>
      <c r="X95" s="153"/>
      <c r="Y95" s="153"/>
    </row>
    <row r="96" spans="1:256" s="154" customFormat="1" ht="25.5">
      <c r="A96" s="293">
        <v>13.4</v>
      </c>
      <c r="B96" s="294" t="s">
        <v>86</v>
      </c>
      <c r="C96" s="295">
        <v>345.63</v>
      </c>
      <c r="D96" s="296" t="s">
        <v>10</v>
      </c>
      <c r="E96" s="297">
        <v>184.67</v>
      </c>
      <c r="F96" s="297">
        <f t="shared" si="9"/>
        <v>63827.49</v>
      </c>
      <c r="G96" s="10"/>
      <c r="H96" s="151"/>
      <c r="I96" s="163"/>
      <c r="J96" s="151"/>
      <c r="K96" s="163"/>
      <c r="L96" s="151"/>
      <c r="M96" s="160"/>
      <c r="O96" s="163"/>
      <c r="P96" s="151"/>
      <c r="R96" s="151"/>
      <c r="S96" s="153"/>
      <c r="T96" s="153"/>
      <c r="U96" s="153"/>
    </row>
    <row r="97" spans="1:17" s="154" customFormat="1">
      <c r="A97" s="230">
        <v>13.5</v>
      </c>
      <c r="B97" s="208" t="s">
        <v>87</v>
      </c>
      <c r="C97" s="244">
        <v>1251</v>
      </c>
      <c r="D97" s="209" t="s">
        <v>12</v>
      </c>
      <c r="E97" s="243">
        <v>116.79</v>
      </c>
      <c r="F97" s="237">
        <f t="shared" si="9"/>
        <v>146104.29</v>
      </c>
      <c r="G97" s="10"/>
      <c r="H97" s="151"/>
      <c r="I97" s="163"/>
      <c r="J97" s="151"/>
      <c r="K97" s="163"/>
      <c r="L97" s="151"/>
      <c r="M97" s="160"/>
      <c r="N97" s="151"/>
      <c r="O97" s="163"/>
      <c r="P97" s="151"/>
      <c r="Q97" s="164"/>
    </row>
    <row r="98" spans="1:17" s="165" customFormat="1" ht="25.5">
      <c r="A98" s="230">
        <v>13.6</v>
      </c>
      <c r="B98" s="114" t="s">
        <v>88</v>
      </c>
      <c r="C98" s="244">
        <v>1251</v>
      </c>
      <c r="D98" s="150" t="s">
        <v>12</v>
      </c>
      <c r="E98" s="236">
        <v>773.49</v>
      </c>
      <c r="F98" s="258">
        <f t="shared" si="9"/>
        <v>967635.99</v>
      </c>
      <c r="G98" s="10"/>
      <c r="H98" s="151"/>
      <c r="I98" s="163"/>
      <c r="J98" s="151"/>
      <c r="K98" s="163"/>
      <c r="L98" s="151"/>
      <c r="M98" s="160"/>
      <c r="N98" s="151"/>
      <c r="O98" s="163"/>
      <c r="P98" s="151"/>
      <c r="Q98" s="153"/>
    </row>
    <row r="99" spans="1:17" s="154" customFormat="1">
      <c r="A99" s="230">
        <v>13.7</v>
      </c>
      <c r="B99" s="208" t="s">
        <v>89</v>
      </c>
      <c r="C99" s="236">
        <v>3128.13</v>
      </c>
      <c r="D99" s="209" t="s">
        <v>41</v>
      </c>
      <c r="E99" s="237">
        <v>27.49</v>
      </c>
      <c r="F99" s="258">
        <f t="shared" si="9"/>
        <v>85992.29</v>
      </c>
      <c r="G99" s="10"/>
      <c r="H99" s="166"/>
      <c r="I99" s="163"/>
      <c r="J99" s="167"/>
      <c r="K99" s="163"/>
      <c r="L99" s="167"/>
      <c r="M99" s="167"/>
      <c r="N99" s="166"/>
      <c r="O99" s="163"/>
      <c r="P99" s="167"/>
      <c r="Q99" s="153"/>
    </row>
    <row r="100" spans="1:17" s="44" customFormat="1" ht="15" customHeight="1">
      <c r="A100" s="231"/>
      <c r="B100" s="43"/>
      <c r="C100" s="236"/>
      <c r="D100" s="45"/>
      <c r="E100" s="253"/>
      <c r="F100" s="254"/>
      <c r="G100" s="10"/>
      <c r="H100" s="31"/>
    </row>
    <row r="101" spans="1:17" ht="38.25">
      <c r="A101" s="218">
        <v>14</v>
      </c>
      <c r="B101" s="21" t="s">
        <v>40</v>
      </c>
      <c r="C101" s="233">
        <v>6896.36</v>
      </c>
      <c r="D101" s="7" t="s">
        <v>11</v>
      </c>
      <c r="E101" s="233">
        <v>23.8</v>
      </c>
      <c r="F101" s="254">
        <f>ROUND(C101*E101,2)</f>
        <v>164133.37</v>
      </c>
      <c r="G101" s="10"/>
      <c r="H101" s="31"/>
      <c r="K101" s="31"/>
    </row>
    <row r="102" spans="1:17" s="137" customFormat="1">
      <c r="A102" s="218"/>
      <c r="B102" s="21"/>
      <c r="C102" s="233"/>
      <c r="D102" s="7"/>
      <c r="E102" s="233"/>
      <c r="F102" s="254"/>
      <c r="G102" s="10"/>
      <c r="H102" s="138"/>
      <c r="K102" s="138"/>
    </row>
    <row r="103" spans="1:17" s="137" customFormat="1">
      <c r="A103" s="218">
        <v>15</v>
      </c>
      <c r="B103" s="21" t="s">
        <v>59</v>
      </c>
      <c r="C103" s="233">
        <v>1</v>
      </c>
      <c r="D103" s="7" t="s">
        <v>9</v>
      </c>
      <c r="E103" s="233">
        <v>6500</v>
      </c>
      <c r="F103" s="254">
        <f t="shared" ref="F103" si="10">ROUND(C103*E103,2)</f>
        <v>6500</v>
      </c>
      <c r="G103" s="10"/>
      <c r="H103" s="138"/>
    </row>
    <row r="104" spans="1:17">
      <c r="A104" s="41"/>
      <c r="B104" s="39" t="s">
        <v>53</v>
      </c>
      <c r="C104" s="245"/>
      <c r="D104" s="42"/>
      <c r="E104" s="245"/>
      <c r="F104" s="259">
        <f>SUM(F15:F103)</f>
        <v>13219235.679999996</v>
      </c>
      <c r="G104" s="10"/>
      <c r="H104" s="99"/>
    </row>
    <row r="105" spans="1:17">
      <c r="A105" s="210"/>
      <c r="B105" s="211"/>
      <c r="C105" s="246"/>
      <c r="D105" s="212"/>
      <c r="E105" s="246"/>
      <c r="F105" s="260"/>
      <c r="G105" s="10"/>
      <c r="H105" s="31"/>
    </row>
    <row r="106" spans="1:17" ht="18" customHeight="1">
      <c r="A106" s="213" t="s">
        <v>13</v>
      </c>
      <c r="B106" s="214" t="s">
        <v>14</v>
      </c>
      <c r="C106" s="246"/>
      <c r="D106" s="212"/>
      <c r="E106" s="246"/>
      <c r="F106" s="261"/>
      <c r="G106" s="10"/>
      <c r="H106" s="31"/>
    </row>
    <row r="107" spans="1:17" ht="25.5">
      <c r="A107" s="215">
        <v>1</v>
      </c>
      <c r="B107" s="216" t="s">
        <v>39</v>
      </c>
      <c r="C107" s="246">
        <v>3</v>
      </c>
      <c r="D107" s="282" t="s">
        <v>56</v>
      </c>
      <c r="E107" s="246">
        <v>35500</v>
      </c>
      <c r="F107" s="262">
        <f>ROUND(C107*E107,2)</f>
        <v>106500</v>
      </c>
      <c r="G107" s="116"/>
      <c r="H107" s="100"/>
      <c r="J107" s="100"/>
    </row>
    <row r="108" spans="1:17">
      <c r="A108" s="210"/>
      <c r="B108" s="216"/>
      <c r="C108" s="246"/>
      <c r="D108" s="212"/>
      <c r="E108" s="246"/>
      <c r="F108" s="261"/>
      <c r="G108" s="10"/>
      <c r="H108" s="103"/>
    </row>
    <row r="109" spans="1:17">
      <c r="A109" s="38"/>
      <c r="B109" s="39" t="s">
        <v>15</v>
      </c>
      <c r="C109" s="245"/>
      <c r="D109" s="40"/>
      <c r="E109" s="245"/>
      <c r="F109" s="263">
        <f>SUM(F107:F108)</f>
        <v>106500</v>
      </c>
      <c r="G109" s="10"/>
    </row>
    <row r="110" spans="1:17">
      <c r="A110" s="9"/>
      <c r="B110" s="15"/>
      <c r="C110" s="5"/>
      <c r="D110" s="5"/>
      <c r="E110" s="5"/>
      <c r="F110" s="264"/>
      <c r="G110" s="10"/>
    </row>
    <row r="111" spans="1:17" s="35" customFormat="1">
      <c r="A111" s="90"/>
      <c r="B111" s="91" t="s">
        <v>48</v>
      </c>
      <c r="C111" s="92"/>
      <c r="D111" s="93"/>
      <c r="E111" s="94"/>
      <c r="F111" s="95">
        <f>+F104+F109</f>
        <v>13325735.679999996</v>
      </c>
      <c r="G111" s="117"/>
      <c r="H111" s="104"/>
    </row>
    <row r="112" spans="1:17" s="35" customFormat="1">
      <c r="A112" s="126"/>
      <c r="B112" s="127" t="s">
        <v>48</v>
      </c>
      <c r="C112" s="128"/>
      <c r="D112" s="129"/>
      <c r="E112" s="130"/>
      <c r="F112" s="131">
        <f>F111</f>
        <v>13325735.679999996</v>
      </c>
    </row>
    <row r="113" spans="1:10" s="2" customFormat="1" ht="10.5" customHeight="1">
      <c r="A113" s="47"/>
      <c r="B113" s="123"/>
      <c r="C113" s="124"/>
      <c r="D113" s="125"/>
      <c r="E113" s="124"/>
      <c r="F113" s="265"/>
      <c r="G113" s="46"/>
    </row>
    <row r="114" spans="1:10" s="54" customFormat="1" ht="15">
      <c r="A114" s="47"/>
      <c r="B114" s="48" t="s">
        <v>23</v>
      </c>
      <c r="C114" s="49"/>
      <c r="D114" s="50"/>
      <c r="E114" s="51"/>
      <c r="F114" s="61"/>
      <c r="G114" s="52"/>
      <c r="H114" s="53"/>
      <c r="I114" s="53"/>
      <c r="J114" s="53"/>
    </row>
    <row r="115" spans="1:10" s="54" customFormat="1" ht="14.25">
      <c r="A115" s="47"/>
      <c r="B115" s="55" t="s">
        <v>24</v>
      </c>
      <c r="C115" s="56">
        <v>0.1</v>
      </c>
      <c r="D115" s="50"/>
      <c r="E115" s="51"/>
      <c r="F115" s="254">
        <f>ROUND(C115*F112,2)</f>
        <v>1332573.57</v>
      </c>
      <c r="G115" s="52"/>
      <c r="H115" s="53"/>
      <c r="I115" s="53"/>
      <c r="J115" s="57"/>
    </row>
    <row r="116" spans="1:10" s="54" customFormat="1" ht="14.25">
      <c r="A116" s="47"/>
      <c r="B116" s="55" t="s">
        <v>26</v>
      </c>
      <c r="C116" s="56">
        <v>0.03</v>
      </c>
      <c r="D116" s="50"/>
      <c r="E116" s="51"/>
      <c r="F116" s="254">
        <f>ROUND(C116*F112,2)</f>
        <v>399772.07</v>
      </c>
      <c r="G116" s="52"/>
      <c r="H116" s="105"/>
      <c r="I116" s="53"/>
      <c r="J116" s="57"/>
    </row>
    <row r="117" spans="1:10" s="54" customFormat="1" ht="14.25">
      <c r="A117" s="47"/>
      <c r="B117" s="55" t="s">
        <v>115</v>
      </c>
      <c r="C117" s="56">
        <v>0.04</v>
      </c>
      <c r="D117" s="50"/>
      <c r="E117" s="51"/>
      <c r="F117" s="254">
        <f>ROUND(C117*F112,2)</f>
        <v>533029.43000000005</v>
      </c>
      <c r="G117" s="52"/>
      <c r="H117" s="105"/>
      <c r="I117" s="53"/>
      <c r="J117" s="57"/>
    </row>
    <row r="118" spans="1:10" s="54" customFormat="1" ht="14.25">
      <c r="A118" s="47"/>
      <c r="B118" s="55" t="s">
        <v>117</v>
      </c>
      <c r="C118" s="56">
        <v>0.03</v>
      </c>
      <c r="D118" s="50"/>
      <c r="E118" s="51"/>
      <c r="F118" s="254">
        <f>ROUND(C118*F112,2)</f>
        <v>399772.07</v>
      </c>
      <c r="G118" s="52"/>
      <c r="H118" s="105"/>
      <c r="I118" s="53"/>
      <c r="J118" s="57"/>
    </row>
    <row r="119" spans="1:10" s="54" customFormat="1" ht="14.25">
      <c r="A119" s="47"/>
      <c r="B119" s="55" t="s">
        <v>25</v>
      </c>
      <c r="C119" s="56">
        <v>0.05</v>
      </c>
      <c r="D119" s="50"/>
      <c r="E119" s="51"/>
      <c r="F119" s="254">
        <f>ROUND(C119*F112,2)</f>
        <v>666286.78</v>
      </c>
      <c r="G119" s="52"/>
      <c r="H119" s="105"/>
      <c r="I119" s="53"/>
      <c r="J119" s="57"/>
    </row>
    <row r="120" spans="1:10" s="54" customFormat="1" ht="14.25">
      <c r="A120" s="50"/>
      <c r="B120" s="55" t="s">
        <v>43</v>
      </c>
      <c r="C120" s="56">
        <v>0.01</v>
      </c>
      <c r="D120" s="50"/>
      <c r="E120" s="51"/>
      <c r="F120" s="254">
        <f>ROUND(C120*F112,2)</f>
        <v>133257.35999999999</v>
      </c>
      <c r="G120" s="52"/>
      <c r="H120" s="105"/>
      <c r="I120" s="53"/>
      <c r="J120" s="57"/>
    </row>
    <row r="121" spans="1:10" s="54" customFormat="1" ht="14.25">
      <c r="A121" s="50"/>
      <c r="B121" s="55" t="s">
        <v>110</v>
      </c>
      <c r="C121" s="56">
        <v>0.18</v>
      </c>
      <c r="D121" s="50"/>
      <c r="E121" s="51"/>
      <c r="F121" s="266">
        <f>+ROUND(F115*C121,2)</f>
        <v>239863.24</v>
      </c>
      <c r="G121" s="52"/>
      <c r="H121" s="105"/>
      <c r="I121" s="53"/>
      <c r="J121" s="57"/>
    </row>
    <row r="122" spans="1:10" s="54" customFormat="1" ht="14.25">
      <c r="A122" s="50"/>
      <c r="B122" s="55" t="s">
        <v>44</v>
      </c>
      <c r="C122" s="58">
        <v>1E-3</v>
      </c>
      <c r="D122" s="50"/>
      <c r="E122" s="50"/>
      <c r="F122" s="59">
        <f>+ROUND(F112*C122,2)</f>
        <v>13325.74</v>
      </c>
      <c r="G122" s="52"/>
      <c r="H122" s="105"/>
      <c r="I122" s="53"/>
      <c r="J122" s="57"/>
    </row>
    <row r="123" spans="1:10" s="54" customFormat="1" ht="14.25">
      <c r="A123" s="50"/>
      <c r="B123" s="55" t="s">
        <v>45</v>
      </c>
      <c r="C123" s="56">
        <v>0.05</v>
      </c>
      <c r="D123" s="50"/>
      <c r="E123" s="51"/>
      <c r="F123" s="266">
        <f>+ROUND(F112*C123,2)</f>
        <v>666286.78</v>
      </c>
      <c r="G123" s="52"/>
      <c r="H123" s="105"/>
      <c r="I123" s="53"/>
      <c r="J123" s="57"/>
    </row>
    <row r="124" spans="1:10" s="54" customFormat="1" ht="15" customHeight="1">
      <c r="A124" s="50"/>
      <c r="B124" s="55" t="s">
        <v>46</v>
      </c>
      <c r="C124" s="56">
        <v>0.1</v>
      </c>
      <c r="D124" s="50"/>
      <c r="E124" s="51"/>
      <c r="F124" s="266">
        <f>+ROUND(F112*C124,2)</f>
        <v>1332573.57</v>
      </c>
      <c r="G124" s="52"/>
      <c r="H124" s="105"/>
      <c r="I124" s="53"/>
      <c r="J124" s="60"/>
    </row>
    <row r="125" spans="1:10" s="54" customFormat="1" ht="28.5">
      <c r="A125" s="50"/>
      <c r="B125" s="61" t="s">
        <v>111</v>
      </c>
      <c r="C125" s="62">
        <v>0.03</v>
      </c>
      <c r="D125" s="63"/>
      <c r="E125" s="64"/>
      <c r="F125" s="267">
        <f>+ROUND(F112*C125,2)</f>
        <v>399772.07</v>
      </c>
      <c r="G125" s="52"/>
      <c r="H125" s="105"/>
      <c r="I125" s="53"/>
      <c r="J125" s="57"/>
    </row>
    <row r="126" spans="1:10" s="54" customFormat="1" ht="14.25">
      <c r="A126" s="65"/>
      <c r="B126" s="66" t="s">
        <v>27</v>
      </c>
      <c r="C126" s="67">
        <v>1.4999999999999999E-2</v>
      </c>
      <c r="D126" s="68"/>
      <c r="E126" s="69"/>
      <c r="F126" s="268">
        <f>+ROUND(F112*C126,2)</f>
        <v>199886.04</v>
      </c>
      <c r="G126" s="52"/>
      <c r="H126" s="105"/>
      <c r="I126" s="53"/>
      <c r="J126" s="57"/>
    </row>
    <row r="127" spans="1:10" s="54" customFormat="1" ht="15">
      <c r="A127" s="70"/>
      <c r="B127" s="71" t="s">
        <v>28</v>
      </c>
      <c r="C127" s="72"/>
      <c r="D127" s="73"/>
      <c r="E127" s="72"/>
      <c r="F127" s="269">
        <f>SUM(F115:F126)</f>
        <v>6316398.7200000007</v>
      </c>
      <c r="G127" s="52"/>
      <c r="H127" s="105"/>
    </row>
    <row r="128" spans="1:10" s="54" customFormat="1" ht="14.25">
      <c r="A128" s="74"/>
      <c r="B128" s="75"/>
      <c r="C128" s="76"/>
      <c r="D128" s="74"/>
      <c r="E128" s="77"/>
      <c r="F128" s="270"/>
      <c r="G128" s="52"/>
    </row>
    <row r="129" spans="1:8" s="54" customFormat="1" ht="15">
      <c r="A129" s="70"/>
      <c r="B129" s="71" t="s">
        <v>47</v>
      </c>
      <c r="C129" s="72"/>
      <c r="D129" s="73"/>
      <c r="E129" s="72"/>
      <c r="F129" s="269">
        <f>+F112+F127</f>
        <v>19642134.399999999</v>
      </c>
      <c r="G129" s="52"/>
      <c r="H129" s="106"/>
    </row>
    <row r="130" spans="1:8" s="82" customFormat="1" ht="15">
      <c r="A130" s="78"/>
      <c r="B130" s="79"/>
      <c r="C130" s="80"/>
      <c r="D130" s="80"/>
      <c r="E130" s="80"/>
      <c r="F130" s="81"/>
      <c r="H130" s="107"/>
    </row>
    <row r="131" spans="1:8" s="82" customFormat="1" ht="14.25">
      <c r="A131" s="304"/>
      <c r="B131" s="304"/>
      <c r="C131" s="304"/>
      <c r="D131" s="304"/>
      <c r="E131" s="304"/>
      <c r="F131" s="304"/>
    </row>
    <row r="132" spans="1:8" s="82" customFormat="1" ht="14.25">
      <c r="A132" s="83"/>
      <c r="B132" s="84" t="s">
        <v>29</v>
      </c>
      <c r="C132" s="85" t="s">
        <v>30</v>
      </c>
      <c r="D132" s="85"/>
      <c r="E132" s="85"/>
      <c r="F132" s="85"/>
    </row>
    <row r="133" spans="1:8" s="82" customFormat="1" ht="14.25">
      <c r="A133" s="83"/>
      <c r="B133" s="84"/>
      <c r="C133" s="85"/>
      <c r="D133" s="85" t="s">
        <v>31</v>
      </c>
      <c r="E133" s="85"/>
      <c r="F133" s="85"/>
    </row>
    <row r="134" spans="1:8" s="82" customFormat="1" ht="14.25">
      <c r="A134" s="83"/>
      <c r="B134" s="84"/>
      <c r="C134" s="85"/>
      <c r="D134" s="85"/>
      <c r="E134" s="85"/>
      <c r="F134" s="85"/>
    </row>
    <row r="135" spans="1:8" s="82" customFormat="1" ht="14.25">
      <c r="A135" s="83"/>
      <c r="B135" s="84"/>
      <c r="C135" s="85"/>
      <c r="D135" s="85"/>
      <c r="E135" s="85"/>
      <c r="F135" s="85"/>
    </row>
    <row r="136" spans="1:8" s="82" customFormat="1" ht="14.25">
      <c r="A136" s="86" t="s">
        <v>100</v>
      </c>
      <c r="B136" s="86"/>
      <c r="C136" s="86" t="s">
        <v>102</v>
      </c>
      <c r="D136" s="86"/>
      <c r="E136" s="85"/>
      <c r="F136" s="85"/>
    </row>
    <row r="137" spans="1:8" s="82" customFormat="1" ht="14.25">
      <c r="A137" s="302" t="s">
        <v>114</v>
      </c>
      <c r="B137" s="302"/>
      <c r="C137" s="85" t="s">
        <v>101</v>
      </c>
      <c r="D137" s="85"/>
      <c r="E137" s="85"/>
      <c r="F137" s="85"/>
    </row>
    <row r="138" spans="1:8" s="82" customFormat="1" ht="14.25">
      <c r="A138" s="83"/>
      <c r="B138" s="87"/>
      <c r="C138" s="85"/>
      <c r="D138" s="85"/>
      <c r="E138" s="85"/>
      <c r="F138" s="85"/>
    </row>
    <row r="139" spans="1:8" s="82" customFormat="1" ht="14.25">
      <c r="A139" s="83"/>
      <c r="B139" s="87"/>
      <c r="C139" s="85"/>
      <c r="D139" s="85"/>
      <c r="E139" s="85"/>
      <c r="F139" s="85"/>
    </row>
    <row r="140" spans="1:8" s="82" customFormat="1" ht="14.25">
      <c r="A140" s="83"/>
      <c r="B140" s="87"/>
      <c r="C140" s="85"/>
      <c r="D140" s="85"/>
      <c r="E140" s="85"/>
      <c r="F140" s="85"/>
    </row>
    <row r="141" spans="1:8" s="82" customFormat="1" ht="14.25">
      <c r="A141" s="83"/>
      <c r="B141" s="84" t="s">
        <v>32</v>
      </c>
      <c r="C141" s="85" t="s">
        <v>33</v>
      </c>
      <c r="D141" s="85"/>
      <c r="E141" s="85"/>
      <c r="F141" s="85"/>
    </row>
    <row r="142" spans="1:8" s="82" customFormat="1" ht="14.25">
      <c r="A142" s="83"/>
      <c r="B142" s="84"/>
      <c r="C142" s="85"/>
      <c r="D142" s="85"/>
      <c r="E142" s="85"/>
      <c r="F142" s="85"/>
    </row>
    <row r="143" spans="1:8" s="82" customFormat="1" ht="14.25">
      <c r="A143" s="83"/>
      <c r="B143" s="84"/>
      <c r="C143" s="85"/>
      <c r="D143" s="85"/>
      <c r="E143" s="85"/>
      <c r="F143" s="85"/>
    </row>
    <row r="144" spans="1:8" s="82" customFormat="1" ht="14.25">
      <c r="A144" s="83"/>
      <c r="B144" s="84"/>
      <c r="C144" s="85"/>
      <c r="D144" s="85"/>
      <c r="E144" s="85"/>
      <c r="F144" s="85"/>
    </row>
    <row r="145" spans="1:256" s="82" customFormat="1" ht="14.25">
      <c r="A145" s="300" t="s">
        <v>103</v>
      </c>
      <c r="B145" s="300"/>
      <c r="C145" s="301" t="s">
        <v>112</v>
      </c>
      <c r="D145" s="301"/>
      <c r="E145" s="301"/>
      <c r="F145" s="301"/>
    </row>
    <row r="146" spans="1:256" s="82" customFormat="1" ht="14.25">
      <c r="A146" s="302" t="s">
        <v>113</v>
      </c>
      <c r="B146" s="302"/>
      <c r="C146" s="85"/>
      <c r="D146" s="85" t="s">
        <v>34</v>
      </c>
      <c r="E146" s="85"/>
      <c r="F146" s="85"/>
    </row>
    <row r="147" spans="1:256" s="82" customFormat="1" ht="14.25">
      <c r="A147" s="78"/>
      <c r="B147" s="88"/>
      <c r="C147" s="80"/>
      <c r="D147" s="80"/>
      <c r="E147" s="80"/>
      <c r="F147" s="89"/>
    </row>
    <row r="151" spans="1:256" s="27" customFormat="1">
      <c r="A151" s="26"/>
      <c r="B151" s="30"/>
      <c r="D151" s="24"/>
      <c r="E151" s="25"/>
      <c r="F151" s="2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</row>
    <row r="152" spans="1:256" s="27" customFormat="1">
      <c r="A152" s="26"/>
      <c r="B152" s="29"/>
      <c r="D152" s="24"/>
      <c r="E152" s="25"/>
      <c r="F152" s="2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</row>
  </sheetData>
  <autoFilter ref="A11:F106"/>
  <mergeCells count="14">
    <mergeCell ref="A145:B145"/>
    <mergeCell ref="C145:F145"/>
    <mergeCell ref="A146:B146"/>
    <mergeCell ref="A9:B9"/>
    <mergeCell ref="D9:E9"/>
    <mergeCell ref="A10:F10"/>
    <mergeCell ref="A131:F131"/>
    <mergeCell ref="A137:B137"/>
    <mergeCell ref="A8:F8"/>
    <mergeCell ref="A1:F1"/>
    <mergeCell ref="A2:F2"/>
    <mergeCell ref="A3:F3"/>
    <mergeCell ref="A4:F4"/>
    <mergeCell ref="A7:F7"/>
  </mergeCells>
  <pageMargins left="0.19685039370078741" right="0.19685039370078741" top="0.19685039370078741" bottom="0.19685039370078741" header="0.19685039370078741" footer="0.19685039370078741"/>
  <pageSetup paperSize="9" scale="95" fitToHeight="0" orientation="portrait" r:id="rId1"/>
  <headerFooter>
    <oddFooter>&amp;C
Página &amp;P de &amp;N</oddFooter>
  </headerFooter>
  <rowBreaks count="3" manualBreakCount="3">
    <brk id="47" max="5" man="1"/>
    <brk id="95" max="5" man="1"/>
    <brk id="111" max="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CDBB3E-3323-49BB-96B2-1EE1670B88A7}"/>
</file>

<file path=customXml/itemProps2.xml><?xml version="1.0" encoding="utf-8"?>
<ds:datastoreItem xmlns:ds="http://schemas.openxmlformats.org/officeDocument/2006/customXml" ds:itemID="{615B07A2-832B-4CDE-B8F2-2ECE4C074558}"/>
</file>

<file path=customXml/itemProps3.xml><?xml version="1.0" encoding="utf-8"?>
<ds:datastoreItem xmlns:ds="http://schemas.openxmlformats.org/officeDocument/2006/customXml" ds:itemID="{9ED92BFD-71B1-459C-958F-0035E333D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22</vt:lpstr>
      <vt:lpstr>'LOTE 22'!Área_de_impresión</vt:lpstr>
      <vt:lpstr>'LOTE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