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8\PEDERNALES\2021\052-2021\"/>
    </mc:Choice>
  </mc:AlternateContent>
  <bookViews>
    <workbookView xWindow="0" yWindow="0" windowWidth="10800" windowHeight="6900" tabRatio="852"/>
  </bookViews>
  <sheets>
    <sheet name="PRES BASE + DIF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">[1]M.O.!#REF!</definedName>
    <definedName name="\a">#N/A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F">#REF!</definedName>
    <definedName name="_______________F">#REF!</definedName>
    <definedName name="______________F">'[3]Hato Mayor Dic.2010'!#REF!</definedName>
    <definedName name="_____________F">'[3]Hato Mayor Dic.2010'!#REF!</definedName>
    <definedName name="____________F">'[3]Hato Mayor Dic.2010'!#REF!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'[3]Hato Mayor Dic.2010'!#REF!</definedName>
    <definedName name="__________F">'[3]Hato Mayor Dic.2010'!#REF!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'[3]Hato Mayor Dic.2010'!#REF!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'[3]Hato Mayor Dic.2010'!#REF!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'[3]Hato Mayor Dic.2010'!#REF!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C110">[4]Ana!$F$1970</definedName>
    <definedName name="___TC220">[4]Ana!$F$1982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'[5]anal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C110">[4]Ana!$F$1970</definedName>
    <definedName name="__TC220">[4]Ana!$F$1982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[6]insumo!$D$11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'[5]anal term'!$G$1512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[6]Mezcla!$G$37</definedName>
    <definedName name="_mz125">[6]Mezcla!#REF!</definedName>
    <definedName name="_MZ13">[6]Mezcla!#REF!</definedName>
    <definedName name="_MZ14">[6]Mezcla!#REF!</definedName>
    <definedName name="_MZ17">[6]Mezcla!#REF!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[7]Factura!#REF!</definedName>
    <definedName name="_tax2">[7]Factura!#REF!</definedName>
    <definedName name="_tax3">[7]Factura!#REF!</definedName>
    <definedName name="_tax4">[7]Factura!#REF!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[8]Resumen!#REF!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[9]M.O.!#REF!</definedName>
    <definedName name="AC">[6]insumo!$D$4</definedName>
    <definedName name="AC38G40">'[10]LISTADO INSUMOS DEL 2000'!$I$29</definedName>
    <definedName name="acarreo">'[11]Listado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'[12]Detalle Acero'!$H$26</definedName>
    <definedName name="Acero.C1.2doN.Villa">#REF!</definedName>
    <definedName name="Acero.C2.1erN.Villa">'[12]Detalle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'[12]Detalle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'[12]Detalle Acero'!$F$26</definedName>
    <definedName name="acero_6">#REF!</definedName>
    <definedName name="acero_8">#REF!</definedName>
    <definedName name="Acero_Grado_60">'[13]LISTA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[14]MATERIALES!$G$7</definedName>
    <definedName name="aceroi">#REF!</definedName>
    <definedName name="aceroii">#REF!</definedName>
    <definedName name="aceromalla">#REF!</definedName>
    <definedName name="ACEROS">#REF!</definedName>
    <definedName name="ACUEDUCTO">[15]INS!#REF!</definedName>
    <definedName name="ACUEDUCTO_8">#REF!</definedName>
    <definedName name="ADA">'[16]CUB-10181-3(Rescision)'!#REF!</definedName>
    <definedName name="ADAMIOSIN">[6]Mezcla!#REF!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'[17]Resumen Precio Equipos'!$C$28</definedName>
    <definedName name="ADMINISTRATIVOS">#REF!</definedName>
    <definedName name="AGREGADOS">#REF!</definedName>
    <definedName name="agricola">'[11]Listado Equipos a utilizar'!#REF!</definedName>
    <definedName name="Agua">#REF!</definedName>
    <definedName name="Agua.MA">#REF!</definedName>
    <definedName name="Agua.Potable.1erN">[18]Análisis!$F$1816</definedName>
    <definedName name="Agua.Potable.3er.4toy5toN">[18]Análisis!$F$1956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i">#REF!</definedName>
    <definedName name="alambii">#REF!</definedName>
    <definedName name="alambiii">#REF!</definedName>
    <definedName name="alambiiii">#REF!</definedName>
    <definedName name="ALAMBRE">[6]insumo!#REF!</definedName>
    <definedName name="Alambre_galvanizago__18">'[13]LISTA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[6]insumo!$D$5</definedName>
    <definedName name="ALBANIL">#REF!</definedName>
    <definedName name="ALBANIL2">[19]M.O.!$C$12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[20]presupuesto!#REF!</definedName>
    <definedName name="AMORT">[21]INSU!$D$2</definedName>
    <definedName name="ana">[22]PRESUPUESTO!$C$4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[19]M.O.!#REF!</definedName>
    <definedName name="analisis">#REF!</definedName>
    <definedName name="analisis2">#REF!</definedName>
    <definedName name="analisisI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[18]Insumos!$E$155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[6]Mezcla!$G$158</definedName>
    <definedName name="Anf.LosasYvuelos">[23]Análisis!#REF!</definedName>
    <definedName name="Anfi.Zap.Col">[23]Análisis!#REF!</definedName>
    <definedName name="Anfit.Col.C1">[23]Análisis!#REF!</definedName>
    <definedName name="Anfit.Col.CA">[23]Análisis!#REF!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[18]Análisis!$D$1212</definedName>
    <definedName name="Antepecho..superior.incluye.losa">[18]Análisis!$D$658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[20]presupuesto!#REF!</definedName>
    <definedName name="_xlnm.Extract">#REF!</definedName>
    <definedName name="_xlnm.Print_Area">#REF!</definedName>
    <definedName name="ARENA">#REF!</definedName>
    <definedName name="Arena.Horm.Visto">[12]Insumos!$E$16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bca">#REF!</definedName>
    <definedName name="ARENAF">[6]insumo!#REF!</definedName>
    <definedName name="ARENAFINA">[6]insumo!$D$6</definedName>
    <definedName name="ARENAG">[6]insumo!#REF!</definedName>
    <definedName name="ARENAGRUESA">[6]insumo!$D$7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lavada">[14]MATERIALES!$G$13</definedName>
    <definedName name="ARENAMINA">#REF!</definedName>
    <definedName name="ArenaOchoa.MA">[24]Insumos!$C$14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'[11]Listado Equipos a utilizar'!#REF!</definedName>
    <definedName name="as">[25]M.O.!#REF!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[14]OBRAMANO!$F$67</definedName>
    <definedName name="b">[26]ADDENDA!#REF!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[27]Insumos!$E$90</definedName>
    <definedName name="Baldosines.GraniMármol">[18]Insumos!$E$71</definedName>
    <definedName name="banci">#REF!</definedName>
    <definedName name="bancii">#REF!</definedName>
    <definedName name="banciii">#REF!</definedName>
    <definedName name="banciiii">#REF!</definedName>
    <definedName name="bañera.blanca">#REF!</definedName>
    <definedName name="BAÑERAHFBCA">#REF!</definedName>
    <definedName name="BAÑERAHFCOL">#REF!</definedName>
    <definedName name="BAÑERALIV">#REF!</definedName>
    <definedName name="banli">#REF!</definedName>
    <definedName name="banlii">#REF!</definedName>
    <definedName name="banliii">#REF!</definedName>
    <definedName name="banliiii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[18]Análisis!$D$471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">#REF!</definedName>
    <definedName name="BBBBBBBBBBBBBBBB">#REF!</definedName>
    <definedName name="be">#REF!</definedName>
    <definedName name="BENEFICIOS">'[13]LISTA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[6]insumo!$D$8</definedName>
    <definedName name="BLOCK0.15M">[6]insumo!$D$9</definedName>
    <definedName name="BLOCK0.20M">[6]insumo!$D$10</definedName>
    <definedName name="BLOCK12">#REF!</definedName>
    <definedName name="block4">[6]insumo!#REF!</definedName>
    <definedName name="BLOCK5">#REF!</definedName>
    <definedName name="BLOCK6">[6]insumo!#REF!</definedName>
    <definedName name="BLOCK640">#REF!</definedName>
    <definedName name="BLOCK6VIO2">#REF!</definedName>
    <definedName name="block8">[6]insumo!#REF!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[6]insumo!#REF!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[18]Análisis!$D$1112</definedName>
    <definedName name="Bloque.4.Barpis">[23]Análisis!#REF!</definedName>
    <definedName name="Bloque.4.MA">#REF!</definedName>
    <definedName name="Bloque.4.SNP.Mezc.Antillana">[23]Análisis!#REF!</definedName>
    <definedName name="Bloque.4.SNP.Villas">[18]Análisis!$D$915</definedName>
    <definedName name="Bloque.4BNP.Mezc.Antillana">[23]Análisis!#REF!</definedName>
    <definedName name="Bloque.6.BNP.Mezc.Antillana">[23]Análisis!#REF!</definedName>
    <definedName name="Bloque.6.BNP.Villas">#REF!</definedName>
    <definedName name="Bloque.6.MA">#REF!</definedName>
    <definedName name="Bloque.6.SNP.Mezc.Antillana">[23]Análisis!#REF!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[18]Insumos!#REF!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[23]Análisis!#REF!</definedName>
    <definedName name="Bloques.8.SNP.Mezc.Antillana">[23]Análisis!#REF!</definedName>
    <definedName name="Bloques.8.SNPT">[18]Análisis!$D$306</definedName>
    <definedName name="bloques.calados">#REF!</definedName>
    <definedName name="bloques4">[14]MATERIALES!#REF!</definedName>
    <definedName name="bloques6">[14]MATERIALES!#REF!</definedName>
    <definedName name="bloques8">[14]MATERIALES!#REF!</definedName>
    <definedName name="BLOQUESVID">#REF!</definedName>
    <definedName name="BOMBA">#REF!</definedName>
    <definedName name="Bomba.Arrastre">[18]Insumos!$E$142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[28]INSU!$B$42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[18]Insumos!#REF!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es">[29]GONZALO!#REF!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[7]Factura!#REF!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[19]M.O.!$C$9</definedName>
    <definedName name="BRIGADATOPOGRAFICA_6">#REF!</definedName>
    <definedName name="Brillado.Marmol">[18]Insumos!$E$134</definedName>
    <definedName name="Brillado_pisos">#REF!</definedName>
    <definedName name="brocha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[23]Análisis!#REF!</definedName>
    <definedName name="C.Piscina.C2">[23]Análisis!#REF!</definedName>
    <definedName name="C.Piscina.C3">[23]Análisis!#REF!</definedName>
    <definedName name="C.Piscina.C4">[23]Análisis!#REF!</definedName>
    <definedName name="C.Piscina.C5">[23]Análisis!#REF!</definedName>
    <definedName name="C.Piscina.Cc">[23]Análisis!#REF!</definedName>
    <definedName name="C.Piscina.Losa">[23]Análisis!#REF!</definedName>
    <definedName name="C.Piscina.V1">[23]Análisis!#REF!</definedName>
    <definedName name="C.Piscina.V2">[23]Análisis!#REF!</definedName>
    <definedName name="C.Piscina.V3">[23]Análisis!#REF!</definedName>
    <definedName name="C.Piscina.V4">[23]Análisis!#REF!</definedName>
    <definedName name="C.Piscina.V5">[23]Análisis!#REF!</definedName>
    <definedName name="C.Piscina.V6">[23]Análisis!#REF!</definedName>
    <definedName name="C.Piscina.ZC1">[23]Análisis!#REF!</definedName>
    <definedName name="C.Piscina.ZC2">[23]Análisis!#REF!</definedName>
    <definedName name="C.Piscina.ZC3">[23]Análisis!#REF!</definedName>
    <definedName name="C.Piscina.ZC4">[23]Análisis!#REF!</definedName>
    <definedName name="C.Piscina.ZC5">[23]Análisis!#REF!</definedName>
    <definedName name="C.Piscina.ZCc">[23]Análisis!#REF!</definedName>
    <definedName name="C.Tennis.C1">[23]Análisis!#REF!</definedName>
    <definedName name="C.Tennis.C2yC5">[23]Análisis!#REF!</definedName>
    <definedName name="C.Tennis.C4">[23]Análisis!#REF!</definedName>
    <definedName name="C.Tennis.V1">[23]Análisis!#REF!</definedName>
    <definedName name="C.Tennis.V10">[23]Análisis!#REF!</definedName>
    <definedName name="C.Tennis.V2">[23]Análisis!#REF!</definedName>
    <definedName name="C.Tennis.V3">[23]Análisis!#REF!</definedName>
    <definedName name="C.Tennis.V4">[23]Análisis!#REF!</definedName>
    <definedName name="C.Tennis.V5">[23]Análisis!#REF!</definedName>
    <definedName name="C.Tennis.V6">[23]Análisis!#REF!</definedName>
    <definedName name="C.Tennis.V7">[23]Análisis!#REF!</definedName>
    <definedName name="C.Tennis.V8">[23]Análisis!#REF!</definedName>
    <definedName name="C.Tennis.V9">[23]Análisis!#REF!</definedName>
    <definedName name="C.Tennis.ZC1">[23]Análisis!#REF!</definedName>
    <definedName name="C.Tennis.Zc2">[23]Análisis!#REF!</definedName>
    <definedName name="C.Tennis.ZC3">[23]Análisis!#REF!</definedName>
    <definedName name="C.Tennis.ZC4">[23]Análisis!#REF!</definedName>
    <definedName name="C.Tennis.ZC5">[23]Análisis!#REF!</definedName>
    <definedName name="C1.1erN.Villa">[18]Análisis!#REF!</definedName>
    <definedName name="C1.2doN.Villas">[18]Análisis!#REF!</definedName>
    <definedName name="C2.1erN.Villa">[18]Análisis!#REF!</definedName>
    <definedName name="C3.2do.N.Villa">[18]Análisis!#REF!</definedName>
    <definedName name="ca" hidden="1">#REF!</definedName>
    <definedName name="Caareteo.2do.N">#REF!</definedName>
    <definedName name="caballete.tejas.hispaniola">#REF!</definedName>
    <definedName name="caballeteasbecto">[30]precios!#REF!</definedName>
    <definedName name="caballeteasbecto_8">#REF!</definedName>
    <definedName name="caballeteasbeto">[30]precios!#REF!</definedName>
    <definedName name="caballeteasbeto_8">#REF!</definedName>
    <definedName name="CABALLETEBARRO">#REF!</definedName>
    <definedName name="CABALLETEZ29">#REF!</definedName>
    <definedName name="Cabañas.Ejecutivas">'[18]Cabañas Ejecutivas'!$G$109</definedName>
    <definedName name="Cabañas.Presidenciales">'[18]Cabañas Presidenciales '!$G$161</definedName>
    <definedName name="cabañas.simpleI">'[18]Cabañas simple Tipo I'!$G$106</definedName>
    <definedName name="cabañas.simpleII">'[18]Cabañas simple Tipo 2'!$G$106</definedName>
    <definedName name="cabañas.simpleIII">'[18]Cabañas simple Tipo 3'!$G$107</definedName>
    <definedName name="Cabañas.Vice.Presidenciales">'[18]Cabañas Vice Presidenciales'!$G$157</definedName>
    <definedName name="CABTEJAASFINST">#REF!</definedName>
    <definedName name="CACERO">#REF!</definedName>
    <definedName name="cadeneros">'[17]O.M.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[18]Insumos!$E$21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[6]insumo!$D$12</definedName>
    <definedName name="Calles.Acera.ycontenes">'[18]Calles,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'[11]Listado Equipos a utilizar'!#REF!</definedName>
    <definedName name="camioneta">'[11]Listado Equipos a utilizar'!#REF!</definedName>
    <definedName name="CAMIONVOLTEO">[14]EQUIPOS!$I$19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O">#REF!</definedName>
    <definedName name="Canto.Antillano">[23]Análisis!#REF!</definedName>
    <definedName name="Cantos">[31]Análisis!$N$957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parodadura">#REF!</definedName>
    <definedName name="Capatazequipo">[14]OBRAMANO!$F$81</definedName>
    <definedName name="CARACOL">[19]M.O.!#REF!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[19]M.O.!#REF!</definedName>
    <definedName name="CARCOLAMARRE">#REF!</definedName>
    <definedName name="CARCOLAMARRE_6">#REF!</definedName>
    <definedName name="CARCOLAMARRE_8">#REF!</definedName>
    <definedName name="Careteo">[31]Análisis!$N$890</definedName>
    <definedName name="careteo.3erN">#REF!</definedName>
    <definedName name="careteo.4to.N">#REF!</definedName>
    <definedName name="Careteo.Antillano">[23]Análisis!#REF!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'[11]Listado Equipos a utilizar'!#REF!</definedName>
    <definedName name="CARGADORB">[32]EQUIPOS!$D$13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[27]Insumos!$E$225</definedName>
    <definedName name="Carp.Atc.Vigas.25x50">#REF!</definedName>
    <definedName name="Carp.Col.25x25">[27]Insumos!$E$199</definedName>
    <definedName name="Carp.Col.30x30">[27]Insumos!$E$200</definedName>
    <definedName name="Carp.Col.35x35">[27]Insumos!$E$201</definedName>
    <definedName name="Carp.Col.45x45">[27]Insumos!$E$203</definedName>
    <definedName name="Carp.Col.50x50">[27]Insumos!$E$204</definedName>
    <definedName name="Carp.Col.55x55">[27]Insumos!$E$205</definedName>
    <definedName name="Carp.Col.60x60">[27]Insumos!$E$206</definedName>
    <definedName name="Carp.Col.Ø25cm">[27]Insumos!$E$208</definedName>
    <definedName name="Carp.Col.Ø30">[27]Insumos!$E$209</definedName>
    <definedName name="Carp.Col.Ø35">#REF!</definedName>
    <definedName name="Carp.Col.Ø40">[27]Insumos!$E$211</definedName>
    <definedName name="Carp.Col.Ø45">[27]Insumos!$E$212</definedName>
    <definedName name="Carp.Col.Ø65">#REF!</definedName>
    <definedName name="Carp.Col.Ø90">[27]Insumos!$E$217</definedName>
    <definedName name="Carp.col.tapaytapa">[27]Insumos!$E$198</definedName>
    <definedName name="carp.Col40x40">[27]Insumos!$E$202</definedName>
    <definedName name="Carp.Colm.Redonda.30cm">[18]Insumos!#REF!</definedName>
    <definedName name="Carp.ColØ60">[27]Insumos!$E$213</definedName>
    <definedName name="Carp.ColØ70">[27]Insumos!$E$215</definedName>
    <definedName name="Carp.ColØ80">[27]Insumos!$E$216</definedName>
    <definedName name="Carp.colum.Redon.60cm">[18]Insumos!#REF!</definedName>
    <definedName name="Carp.Column.atc">#REF!</definedName>
    <definedName name="Carp.Dintel">[27]Insumos!$E$235</definedName>
    <definedName name="Carp.Escal.atc">#REF!</definedName>
    <definedName name="Carp.Losa.Aligeradas.atc">[18]Insumos!$E$164</definedName>
    <definedName name="Carp.losa.Horm.Visto">[18]Insumos!$E$162</definedName>
    <definedName name="Carp.Losa.Horz.atc">#REF!</definedName>
    <definedName name="Carp.Losa.Incl.atc">#REF!</definedName>
    <definedName name="Carp.Muros.atc">[18]Insumos!$E$167</definedName>
    <definedName name="Carp.Platea.Zap.atc">[18]Insumos!$E$168</definedName>
    <definedName name="Carp.Viga.20x30">[27]Insumos!$E$218</definedName>
    <definedName name="Carp.Viga.20x40">[27]Insumos!$E$219</definedName>
    <definedName name="Carp.viga.20x50">#REF!</definedName>
    <definedName name="Carp.Viga.25x35">[27]Insumos!$E$222</definedName>
    <definedName name="Carp.Viga.25x40">[27]Insumos!$E$223</definedName>
    <definedName name="CArp.Viga.25x45">#REF!</definedName>
    <definedName name="Carp.viga.25x50">#REF!</definedName>
    <definedName name="CArp.Viga.25x60">[27]Insumos!$E$226</definedName>
    <definedName name="Carp.Viga.25x65">[27]Insumos!$E$227</definedName>
    <definedName name="Carp.Viga.25x70">[27]Insumos!$E$230</definedName>
    <definedName name="Carp.Viga.25x80">[27]Insumos!$E$231</definedName>
    <definedName name="Carp.viga.30x50">#REF!</definedName>
    <definedName name="Carp.Viga.30x60atc">#REF!</definedName>
    <definedName name="Carp.Viga.30x80">[27]Insumos!$E$229</definedName>
    <definedName name="Carp.viga.amarre">#REF!</definedName>
    <definedName name="Carp.Viga.Curva.20x50">[27]Insumos!$E$232</definedName>
    <definedName name="Carp.Vigas.atc">#REF!</definedName>
    <definedName name="Carp.Vigas.Curvas.30x70">[27]Insumos!$E$233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[18]Insumos!#REF!</definedName>
    <definedName name="Carpint.Columna.Redon.50cm">[18]Insumos!#REF!</definedName>
    <definedName name="Carpintería.vigas.20x32">[18]Insumos!$E$172</definedName>
    <definedName name="Carpintería__Puntales_y_M.O.">'[13]LISTA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[18]Insumos!$E$170</definedName>
    <definedName name="Carpintería_de_Vigas_15x40">[18]Insumos!$E$171</definedName>
    <definedName name="Carpintería_de_Vigas_20x130">[18]Insumos!$E$177</definedName>
    <definedName name="Carpintería_de_Vigas_20x20">[18]Insumos!$E$173</definedName>
    <definedName name="Carpintería_de_Vigas_20x30">[18]Insumos!$E$175</definedName>
    <definedName name="Carpintería_de_Vigas_20x40">[18]Insumos!$E$174</definedName>
    <definedName name="Carpintería_de_Vigas_20x60">[18]Insumos!$E$176</definedName>
    <definedName name="Carpintería_de_Vigas_40x40">[18]Insumos!$E$178</definedName>
    <definedName name="Carpintería_de_Vigas_40x50">[18]Insumos!$E$179</definedName>
    <definedName name="Carpintería_de_Vigas_40x70">[18]Insumos!$E$180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[19]M.O.!#REF!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[18]Resumen!$D$26</definedName>
    <definedName name="Caseta.Playa">#REF!</definedName>
    <definedName name="CASETA_DE_PLANTA_ELECTRICA">'[18]Caseta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[23]Análisis!#REF!</definedName>
    <definedName name="Casino.Col.C1">[23]Análisis!#REF!</definedName>
    <definedName name="Casino.Col.C2">[23]Análisis!#REF!</definedName>
    <definedName name="Casino.Col.C3">[23]Análisis!#REF!</definedName>
    <definedName name="Casino.Col.C4">[23]Análisis!#REF!</definedName>
    <definedName name="Casino.Col.C5">[23]Análisis!#REF!</definedName>
    <definedName name="Casino.Losa">[23]Análisis!#REF!</definedName>
    <definedName name="Casino.V1">[23]Análisis!#REF!</definedName>
    <definedName name="Casino.V2">[23]Análisis!#REF!</definedName>
    <definedName name="Casino.V3">[23]Análisis!#REF!</definedName>
    <definedName name="Casino.V4">[23]Análisis!#REF!</definedName>
    <definedName name="Casino.V5">[23]Análisis!#REF!</definedName>
    <definedName name="Casino.V6">[23]Análisis!#REF!</definedName>
    <definedName name="Casino.Vp">[23]Análisis!#REF!</definedName>
    <definedName name="Casino.Zap.C2">[23]Análisis!#REF!</definedName>
    <definedName name="Casino.Zap.Z3">[23]Análisis!#REF!</definedName>
    <definedName name="Casino.Zap.Z4">[23]Análisis!#REF!</definedName>
    <definedName name="Casino.Zap.Zc1">[23]Análisis!#REF!</definedName>
    <definedName name="CAT214BFT">[14]EQUIPOS!$I$15</definedName>
    <definedName name="Cat950B">[14]EQUIPOS!$I$14</definedName>
    <definedName name="CAVOSC">[6]insumo!#REF!</definedName>
    <definedName name="CB">#REF!</definedName>
    <definedName name="CBLOCK10">#REF!</definedName>
    <definedName name="CBLOCK10_6">#REF!</definedName>
    <definedName name="CBLOCK10_8">#REF!</definedName>
    <definedName name="CBLOCKORN">[33]M.O.!$C$26</definedName>
    <definedName name="cbxc">#REF!</definedName>
    <definedName name="CC">[7]Personalizar!$G$22:$G$25</definedName>
    <definedName name="CCT">[7]Factura!#REF!</definedName>
    <definedName name="CEDRO">#REF!</definedName>
    <definedName name="cell">'[34]LISTADO INSUMOS DEL 2000'!$I$29</definedName>
    <definedName name="celltips_area">#REF!</definedName>
    <definedName name="Cem.Bco.Cisne.90Lb">#REF!</definedName>
    <definedName name="Cem.Bco.Rigas.88lb">[18]Insumos!$E$25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[18]Insumos!#REF!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[14]MATERIALES!#REF!</definedName>
    <definedName name="CEMENTOG">[6]insumo!#REF!</definedName>
    <definedName name="cementogris">[14]MATERIALES!$G$17</definedName>
    <definedName name="CEMENTOP">[6]insumo!$D$13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[18]Insumos!$E$66</definedName>
    <definedName name="Ceram.Etrusco.30x30">[18]Insumos!$E$63</definedName>
    <definedName name="Ceram.Gres.piso">[27]Insumos!$E$78</definedName>
    <definedName name="ceram.imp.pared">#REF!</definedName>
    <definedName name="Ceram.Imperial.45x45">[18]Insumos!$E$60</definedName>
    <definedName name="Ceram.Import.">#REF!</definedName>
    <definedName name="Ceram.Ines.Gris30x30">[18]Insumos!$E$61</definedName>
    <definedName name="Ceram.Nevada.33x33">[18]Insumos!$E$64</definedName>
    <definedName name="Ceram.Ultra.Blanco.33x33">[18]Insumos!$E$62</definedName>
    <definedName name="ceramcr33">[14]MATERIALES!#REF!</definedName>
    <definedName name="ceramcriolla">[14]MATERIALES!#REF!</definedName>
    <definedName name="CERAMICA">#REF!</definedName>
    <definedName name="Cerámica.para.Piso">[27]Insumos!$E$79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[14]MATERIALES!#REF!</definedName>
    <definedName name="ceramicaitaliapared">[14]MATERIALES!#REF!</definedName>
    <definedName name="ceramicaitalipared">[14]MATERIALES!#REF!</definedName>
    <definedName name="CERAMICAPAREDP">[6]insumo!$D$16</definedName>
    <definedName name="CERAMICAPAREDS">[6]insumo!$D$17</definedName>
    <definedName name="CERAMICAPISOP">[6]insumo!$D$14</definedName>
    <definedName name="CERAMICAPISOS">[6]insumo!$D$15</definedName>
    <definedName name="ceramicapp">[6]insumo!#REF!</definedName>
    <definedName name="CERAMICAS">#REF!</definedName>
    <definedName name="cerm15x15pared">#REF!</definedName>
    <definedName name="CERRAJERIA">#REF!</definedName>
    <definedName name="CESCHCH">[33]M.O.!$C$126</definedName>
    <definedName name="cfrontal">'[17]Resumen Precio Equipos'!$I$16</definedName>
    <definedName name="CG">#REF!</definedName>
    <definedName name="CHAZO">[28]INSU!$B$104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[14]OBRAMANO!$F$79</definedName>
    <definedName name="cinta.sheetrock">[35]Insumos!$L$41</definedName>
    <definedName name="CINTAPELIGRO">#REF!</definedName>
    <definedName name="cisterna">'[11]Listado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[35]Insumos!$L$36</definedName>
    <definedName name="clavos_6">#REF!</definedName>
    <definedName name="clavos_8">#REF!</definedName>
    <definedName name="CLAVOSAC">[6]insumo!#REF!</definedName>
    <definedName name="CLAVOSACERO">[6]insumo!$D$18</definedName>
    <definedName name="CLAVOSCORRIENTES">[6]insumo!$D$19</definedName>
    <definedName name="CLAVOZINC">[36]INS!$D$767</definedName>
    <definedName name="Clear">[18]Insumos!$E$70</definedName>
    <definedName name="Cloro">[18]Insumos!#REF!</definedName>
    <definedName name="Clu.Ejec.Viga.V6T">[23]Análisis!#REF!</definedName>
    <definedName name="Club.de.Playa">#REF!</definedName>
    <definedName name="CLUB.DE.TENNIS">#REF!</definedName>
    <definedName name="Club.Ejec.Col.C">[23]Análisis!#REF!</definedName>
    <definedName name="Club.Ejec.Col.Cc1">[23]Análisis!#REF!</definedName>
    <definedName name="Club.Ejec.Losa.2do.Entrepiso">[23]Análisis!#REF!</definedName>
    <definedName name="Club.Ejec.V10E">[23]Análisis!#REF!</definedName>
    <definedName name="Club.Ejec.V12E">[23]Análisis!#REF!</definedName>
    <definedName name="Club.Ejec.V13E">[23]Análisis!#REF!</definedName>
    <definedName name="Club.Ejec.V1E">[23]Análisis!#REF!</definedName>
    <definedName name="Club.Ejec.V2E">[23]Análisis!#REF!</definedName>
    <definedName name="Club.Ejec.V3E">[23]Análisis!#REF!</definedName>
    <definedName name="Club.Ejec.V3T">[23]Análisis!#REF!</definedName>
    <definedName name="Club.Ejec.V4E">[23]Análisis!#REF!</definedName>
    <definedName name="Club.Ejec.V6E">[23]Análisis!#REF!</definedName>
    <definedName name="Club.Ejec.V7E">[23]Análisis!#REF!</definedName>
    <definedName name="Club.Ejec.V9E">[23]Análisis!#REF!</definedName>
    <definedName name="Club.Ejec.Viga.V10T">[23]Análisis!#REF!</definedName>
    <definedName name="Club.Ejec.Viga.V11T">[23]Análisis!#REF!</definedName>
    <definedName name="Club.Ejec.Viga.V1T">[23]Análisis!#REF!</definedName>
    <definedName name="Club.Ejec.Viga.V2T">[23]Análisis!#REF!</definedName>
    <definedName name="Club.Ejec.Viga.V4T">[23]Análisis!#REF!</definedName>
    <definedName name="Club.Ejec.Viga.V5T">[23]Análisis!#REF!</definedName>
    <definedName name="Club.Ejec.Viga.V7T">[23]Análisis!#REF!</definedName>
    <definedName name="Club.Ejec.Viga.V8T">[23]Análisis!#REF!</definedName>
    <definedName name="Club.Ejec.Viga.V9T">[23]Análisis!#REF!</definedName>
    <definedName name="Club.Ejec.Zc.">[23]Análisis!#REF!</definedName>
    <definedName name="Club.Ejec.Zcc">[23]Análisis!#REF!</definedName>
    <definedName name="Club.Ejec.ZCc1">[23]Análisis!#REF!</definedName>
    <definedName name="CLUB.EJECUTIVO">#REF!</definedName>
    <definedName name="Club.Ejecutivo.Losa.1er.entrepiso">[23]Análisis!#REF!</definedName>
    <definedName name="CLUB.PISCINA">#REF!</definedName>
    <definedName name="Club.pla.Zap.ZC">[23]Análisis!#REF!</definedName>
    <definedName name="Club.play.Col.C1">[23]Análisis!#REF!</definedName>
    <definedName name="Club.playa.Col.C2">[23]Análisis!#REF!</definedName>
    <definedName name="Club.playa.Col.C3">[23]Análisis!#REF!</definedName>
    <definedName name="Club.playa.Viga.VH">[23]Análisis!#REF!</definedName>
    <definedName name="Club.playa.Viga.Vh2">[23]Análisis!#REF!</definedName>
    <definedName name="Club.playa.Zap.ZC3">[23]Análisis!#REF!</definedName>
    <definedName name="ClubPla.zap.Zc1">[23]Análisis!#REF!</definedName>
    <definedName name="Clubplaya.Col.C">[23]Análisis!#REF!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[37]Análisis!$D$261</definedName>
    <definedName name="Col.20X20">#REF!</definedName>
    <definedName name="col.20x20.area.noble">#REF!</definedName>
    <definedName name="col.20x20.plastbau">#REF!</definedName>
    <definedName name="col.25cm.diam.">[38]Análisis!$D$324</definedName>
    <definedName name="col.30x30.lobby">#REF!</definedName>
    <definedName name="col.50cm">[38]Análisis!$D$345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[18]Análisis!$D$775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[18]Análisis!#REF!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[18]Análisis!$D$765</definedName>
    <definedName name="Col.Camarre.4toN.Mod.II">#REF!</definedName>
    <definedName name="col.GFRC.red.25">[38]Insumos!$C$65</definedName>
    <definedName name="col.red.30cm">#REF!</definedName>
    <definedName name="Col.Redon.30cm.BNP.Administración">[18]Análisis!#REF!</definedName>
    <definedName name="Col.Redon.30cmSNP.Administración">[18]Análisis!#REF!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[18]Insumos!$E$84</definedName>
    <definedName name="Colc.Hormigón.Grua">[18]Análisis!$D$49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[18]Insumos!$E$69</definedName>
    <definedName name="Colum.60cm.Espectaculos">[18]Análisis!$D$1004</definedName>
    <definedName name="Colum.C.1">#REF!</definedName>
    <definedName name="Colum.C.3">#REF!</definedName>
    <definedName name="Colum.Cuad.Edif.Oficinas">[18]Análisis!$D$755</definedName>
    <definedName name="Colum.Horm.Convenc.Espectaculos">[18]Análisis!$D$1018</definedName>
    <definedName name="Colum.Ø45.Edif.Oficina">[18]Análisis!$D$785</definedName>
    <definedName name="Colum.Red40.Discot">#REF!</definedName>
    <definedName name="Colum.Red50.Casino">#REF!</definedName>
    <definedName name="Colum.redon.40.Area.Novle">[18]Análisis!#REF!</definedName>
    <definedName name="Colum.redonda.40.Comedor">[18]Análisis!#REF!</definedName>
    <definedName name="Column.horm.Administracion">[18]Análisis!#REF!</definedName>
    <definedName name="Columna.C1.15x20">[18]Análisis!$D$148</definedName>
    <definedName name="Columna.Cc.20x20">[18]Análisis!$D$156</definedName>
    <definedName name="Columna.Cocina">[18]Análisis!#REF!</definedName>
    <definedName name="Columna.Convenc.Villas">#REF!</definedName>
    <definedName name="Columna.Cr">[18]Análisis!$D$182</definedName>
    <definedName name="Columna.Horm.Area.Noble">[18]Análisis!#REF!</definedName>
    <definedName name="Columna.Lavanderia">[18]Análisis!$D$933</definedName>
    <definedName name="columna.pergolado">[39]Análisis!$D$1625</definedName>
    <definedName name="Columna.Redon.50.Area.Noble">[18]Análisis!#REF!</definedName>
    <definedName name="Columna.redonda.30.villas">#REF!</definedName>
    <definedName name="Columna30x30">#REF!</definedName>
    <definedName name="Columnas.C1s.C2s">[18]Análisis!$D$164</definedName>
    <definedName name="Columnas.Redonda.30cm">[18]Análisis!$D$173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[14]EQUIPOS!$I$28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[23]Análisis!#REF!</definedName>
    <definedName name="concreto.nivelacion">[38]Análisis!$D$207</definedName>
    <definedName name="concreto.pobre">#REF!</definedName>
    <definedName name="Concreto.pobre.bajo.zapata">[18]Análisis!#REF!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[23]Análisis!#REF!</definedName>
    <definedName name="Conv.Col.C5">[23]Análisis!#REF!</definedName>
    <definedName name="Conv.Col.C6">[23]Análisis!#REF!</definedName>
    <definedName name="Conv.Col.C7">[23]Análisis!#REF!</definedName>
    <definedName name="Conv.Col.C8">[23]Análisis!#REF!</definedName>
    <definedName name="Conv.Losa">[23]Análisis!#REF!</definedName>
    <definedName name="Conv.V2">[23]Análisis!#REF!</definedName>
    <definedName name="Conv.V3">[23]Análisis!#REF!</definedName>
    <definedName name="Conv.V4">[23]Análisis!#REF!</definedName>
    <definedName name="Conv.V5">[23]Análisis!#REF!</definedName>
    <definedName name="Conv.V7">[23]Análisis!#REF!</definedName>
    <definedName name="Conv.V8">[23]Análisis!#REF!</definedName>
    <definedName name="Conv.Viga.V1">[23]Análisis!#REF!</definedName>
    <definedName name="Conv.Zap.ZC1">[23]Análisis!#REF!</definedName>
    <definedName name="Conv.Zap.ZC2">[23]Análisis!#REF!</definedName>
    <definedName name="Conv.Zap.Zc3">[23]Análisis!#REF!</definedName>
    <definedName name="Conv.Zap.Zc4">[23]Análisis!#REF!</definedName>
    <definedName name="Conv.Zap.ZC6">[23]Análisis!#REF!</definedName>
    <definedName name="Conv.Zap.ZC7">[23]Análisis!#REF!</definedName>
    <definedName name="Conv.Zap.ZC8">[23]Análisis!#REF!</definedName>
    <definedName name="COPIA">[15]INS!#REF!</definedName>
    <definedName name="COPIA_8">#REF!</definedName>
    <definedName name="corniza.2.62pies">'[40]Cornisa de 2.62 pie'!$E$60</definedName>
    <definedName name="corniza.2pies">'[40]Cornisa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restamo">[32]EQUIPOS!$D$27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[18]Insumos!$E$136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[26]ADDENDA!#REF!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[18]Insumos!$E$137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INC_6">#REF!</definedName>
    <definedName name="CZINC_8">#REF!</definedName>
    <definedName name="D">#REF!</definedName>
    <definedName name="D7H">[14]EQUIPOS!$I$9</definedName>
    <definedName name="D8K">[14]EQUIPOS!$I$8</definedName>
    <definedName name="d8r">'[11]Listado Equipos a utilizar'!#REF!</definedName>
    <definedName name="D8T">'[17]Resumen Precio Equipos'!$I$13</definedName>
    <definedName name="data14">[7]Factura!#REF!</definedName>
    <definedName name="data15">[7]Factura!#REF!</definedName>
    <definedName name="data16">[7]Factura!#REF!</definedName>
    <definedName name="data17">[7]Factura!#REF!</definedName>
    <definedName name="data18">[7]Factura!#REF!</definedName>
    <definedName name="data19">[7]Factura!#REF!</definedName>
    <definedName name="data20">[7]Factura!#REF!</definedName>
    <definedName name="data21">[7]Factura!#REF!</definedName>
    <definedName name="data22">[7]Factura!#REF!</definedName>
    <definedName name="data23">[7]Factura!#REF!</definedName>
    <definedName name="data24">[7]Factura!#REF!</definedName>
    <definedName name="data25">[7]Factura!#REF!</definedName>
    <definedName name="data26">[7]Factura!#REF!</definedName>
    <definedName name="data27">[7]Factura!#REF!</definedName>
    <definedName name="data28">[7]Factura!#REF!</definedName>
    <definedName name="data29">[7]Factura!#REF!</definedName>
    <definedName name="data30">[7]Factura!#REF!</definedName>
    <definedName name="data31">[7]Factura!#REF!</definedName>
    <definedName name="data32">[7]Factura!#REF!</definedName>
    <definedName name="data33">[7]Factura!#REF!</definedName>
    <definedName name="data34">[7]Factura!#REF!</definedName>
    <definedName name="data35">[7]Factura!#REF!</definedName>
    <definedName name="data36">[7]Factura!#REF!</definedName>
    <definedName name="data37">[7]Factura!#REF!</definedName>
    <definedName name="data38">[7]Factura!#REF!</definedName>
    <definedName name="data39">[7]Factura!#REF!</definedName>
    <definedName name="data40">[7]Factura!#REF!</definedName>
    <definedName name="data41">[7]Factura!#REF!</definedName>
    <definedName name="data42">[7]Factura!#REF!</definedName>
    <definedName name="data43">[7]Factura!#REF!</definedName>
    <definedName name="data44">[7]Factura!#REF!</definedName>
    <definedName name="data45">[7]Factura!#REF!</definedName>
    <definedName name="data46">[7]Factura!#REF!</definedName>
    <definedName name="data48">[7]Factura!#REF!</definedName>
    <definedName name="data50">[7]Factura!#REF!</definedName>
    <definedName name="data51">[7]Factura!#REF!</definedName>
    <definedName name="data52">[7]Factura!#REF!</definedName>
    <definedName name="data62">[7]Factura!#REF!</definedName>
    <definedName name="data63">[7]Factura!#REF!</definedName>
    <definedName name="data64">[7]Factura!#REF!</definedName>
    <definedName name="data65">[7]Factura!#REF!</definedName>
    <definedName name="data66">[7]Factura!#REF!</definedName>
    <definedName name="data67">[7]Factura!#REF!</definedName>
    <definedName name="data68">[7]Factura!#REF!</definedName>
    <definedName name="data69">[7]Factura!#REF!</definedName>
    <definedName name="data70">[7]Factura!#REF!</definedName>
    <definedName name="DD">#REF!</definedName>
    <definedName name="dddd">'[41]Villa Hermosa'!#REF!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rop">[25]M.O.!#REF!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[6]insumo!#REF!</definedName>
    <definedName name="DERRCEMGRIS">[6]insumo!#REF!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[6]insumo!$D$20</definedName>
    <definedName name="derretidocrema">[6]insumo!#REF!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glose">'[41]Villa Hermosa'!#REF!</definedName>
    <definedName name="desi">#REF!</definedName>
    <definedName name="desii">#REF!</definedName>
    <definedName name="desiii">#REF!</definedName>
    <definedName name="desiiii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[18]Análisis!#REF!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[23]Análisis!#REF!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[23]Análisis!#REF!</definedName>
    <definedName name="Dintel.D2.15x40">[23]Análisis!#REF!</definedName>
    <definedName name="Dintel.D2.1erN">#REF!</definedName>
    <definedName name="Dintel.D2.20x40">[23]Análisis!#REF!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[23]Análisis!#REF!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[38]Análisis!$D$557</definedName>
    <definedName name="Dintel20x40">[18]Análisis!$D$230</definedName>
    <definedName name="DIOS">#REF!</definedName>
    <definedName name="Disc.Co.Cc2">[23]Análisis!#REF!</definedName>
    <definedName name="Disc.Col.C">[23]Análisis!#REF!</definedName>
    <definedName name="Disc.Col.C1">[23]Análisis!#REF!</definedName>
    <definedName name="Disc.Col.C2.45x45">[23]Análisis!#REF!</definedName>
    <definedName name="Disc.Col.CA">[23]Análisis!#REF!</definedName>
    <definedName name="Disc.Col.Cc1">[23]Análisis!#REF!</definedName>
    <definedName name="Disc.Losa.techo">[23]Análisis!#REF!</definedName>
    <definedName name="Disc.Muro.MH">[23]Análisis!#REF!</definedName>
    <definedName name="Disc.V3">[23]Análisis!#REF!</definedName>
    <definedName name="Disc.Viga.Curva.30x70">[23]Análisis!#REF!</definedName>
    <definedName name="Disc.Viga.Curva.Vcc1">[23]Análisis!#REF!</definedName>
    <definedName name="Disc.Viga.V1">[23]Análisis!#REF!</definedName>
    <definedName name="Disc.Viga.V10">[23]Análisis!#REF!</definedName>
    <definedName name="Disc.Viga.V2">[23]Análisis!#REF!</definedName>
    <definedName name="Disc.Viga.V4">[23]Análisis!#REF!</definedName>
    <definedName name="Disc.Viga.V5">[23]Análisis!#REF!</definedName>
    <definedName name="Disc.Viga.V6">[23]Análisis!#REF!</definedName>
    <definedName name="Disc.Viga.V7">[23]Análisis!#REF!</definedName>
    <definedName name="Disc.Viga.V7B">[23]Análisis!#REF!</definedName>
    <definedName name="Disc.Viga.V8">[23]Análisis!#REF!</definedName>
    <definedName name="Disc.Viga.V9">[23]Análisis!#REF!</definedName>
    <definedName name="Disc.Zap.Muro.HA">[23]Análisis!#REF!</definedName>
    <definedName name="Disc.Zap.ZC">[23]Análisis!#REF!</definedName>
    <definedName name="Disc.ZC1">[23]Análisis!#REF!</definedName>
    <definedName name="Disc.ZC2">[23]Análisis!#REF!</definedName>
    <definedName name="Disc.ZCA">[23]Análisis!#REF!</definedName>
    <definedName name="Disc.ZCc1">[23]Análisis!#REF!</definedName>
    <definedName name="Disc.ZCc2">[23]Análisis!#REF!</definedName>
    <definedName name="Disco.Col.Cc">[23]Análisis!#REF!</definedName>
    <definedName name="Discoteca">#REF!</definedName>
    <definedName name="DISTRIBUCION_DE_AREAS_POR_NIVEL">#REF!</definedName>
    <definedName name="DISTRIBUCION_DE_AREAS_POR_NIVEL_8">#REF!</definedName>
    <definedName name="distribuidor">'[11]Listado Equipos a utilizar'!$I$12</definedName>
    <definedName name="DIVISAS">#REF!</definedName>
    <definedName name="dolar">#REF!</definedName>
    <definedName name="donatelo">[42]INS!#REF!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'[17]Resumen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dulce">#REF!</definedName>
    <definedName name="DYNACA25">[14]EQUIPOS!$I$13</definedName>
    <definedName name="e">#REF!</definedName>
    <definedName name="e214bft">'[11]Listado Equipos a utilizar'!#REF!</definedName>
    <definedName name="e320b">'[11]Listado Equipos a utilizar'!#REF!</definedName>
    <definedName name="EBANISTERIA">#REF!</definedName>
    <definedName name="Edi.Hab.Viga.V6">[23]Análisis!#REF!</definedName>
    <definedName name="Edif.Direc.">#REF!</definedName>
    <definedName name="Edif.Ejec.Losa.Techo">[23]Análisis!#REF!</definedName>
    <definedName name="Edif.Hab.Col.C1">[23]Análisis!#REF!</definedName>
    <definedName name="Edif.Hab.Col.C1.2doN">[23]Análisis!#REF!</definedName>
    <definedName name="Edif.Hab.Col.C1.3erN">[23]Análisis!#REF!</definedName>
    <definedName name="Edif.Hab.Col.C2">[23]Análisis!#REF!</definedName>
    <definedName name="Edif.Hab.Col.C2.2doN">[23]Análisis!#REF!</definedName>
    <definedName name="Edif.Hab.Col.C2.3erN">[23]Análisis!#REF!</definedName>
    <definedName name="Edif.Hab.Col.C3.1erN">[23]Análisis!#REF!</definedName>
    <definedName name="Edif.Hab.Col.C3.2doN">[23]Análisis!#REF!</definedName>
    <definedName name="Edif.Hab.Col.C4.2doN">[23]Análisis!#REF!</definedName>
    <definedName name="Edif.Hab.Col.CF">[23]Análisis!#REF!</definedName>
    <definedName name="Edif.Hab.Col4.1eN">[23]Análisis!#REF!</definedName>
    <definedName name="Edif.Hab.Losa.Entrepiso">[23]Análisis!#REF!</definedName>
    <definedName name="Edif.Hab.Losa.Techo">[23]Análisis!#REF!</definedName>
    <definedName name="Edif.Hab.Platea">[23]Análisis!#REF!</definedName>
    <definedName name="Edif.Hab.Viga.V1">[23]Análisis!#REF!</definedName>
    <definedName name="Edif.Hab.Viga.V10">[23]Análisis!#REF!</definedName>
    <definedName name="Edif.Hab.Viga.V3">[23]Análisis!#REF!</definedName>
    <definedName name="Edif.Hab.Viga.V4">[23]Análisis!#REF!</definedName>
    <definedName name="Edif.Hab.Viga.V5">[23]Análisis!#REF!</definedName>
    <definedName name="Edif.Hab.Viga.V5b">[23]Análisis!#REF!</definedName>
    <definedName name="Edif.Hab.Viga.V8">[23]Análisis!#REF!</definedName>
    <definedName name="Edif.Hab.VigaV2">[23]Análisis!#REF!</definedName>
    <definedName name="Edif.Hab.VigaV9">[23]Análisis!#REF!</definedName>
    <definedName name="Edif.Hab.Zap.Col.CF">[23]Análisis!#REF!</definedName>
    <definedName name="Edif.Hab.Zap.Escalera">[23]Análisis!#REF!</definedName>
    <definedName name="Edif.Hab.Zap.Zc3">[23]Análisis!#REF!</definedName>
    <definedName name="Edif.Hab.Zap.Zc4">[23]Análisis!#REF!</definedName>
    <definedName name="EDIF.HABIT.PLATEA">#REF!</definedName>
    <definedName name="EDIF.HABITACIONES">#REF!</definedName>
    <definedName name="Edif.Personal">#REF!</definedName>
    <definedName name="Edif.Serv.Col.C">[23]Análisis!#REF!</definedName>
    <definedName name="Edif.Serv.Col.C1">[23]Análisis!#REF!</definedName>
    <definedName name="Edif.Serv.Losa.Entrepiso">[23]Análisis!#REF!</definedName>
    <definedName name="Edif.Serv.Losa.Techo">[23]Análisis!#REF!</definedName>
    <definedName name="Edif.Serv.V1">[23]Análisis!#REF!</definedName>
    <definedName name="Edif.Serv.V10">[23]Análisis!#REF!</definedName>
    <definedName name="Edif.Serv.V11">[23]Análisis!#REF!</definedName>
    <definedName name="Edif.Serv.V12">[23]Análisis!#REF!</definedName>
    <definedName name="Edif.Serv.V13">[23]Análisis!#REF!</definedName>
    <definedName name="Edif.Serv.V14">[23]Análisis!#REF!</definedName>
    <definedName name="Edif.Serv.V15">[23]Análisis!#REF!</definedName>
    <definedName name="Edif.Serv.V2">[23]Análisis!#REF!</definedName>
    <definedName name="Edif.Serv.V3">[23]Análisis!#REF!</definedName>
    <definedName name="Edif.Serv.V4">[23]Análisis!#REF!</definedName>
    <definedName name="Edif.Serv.V5">[23]Análisis!#REF!</definedName>
    <definedName name="Edif.Serv.V6">[23]Análisis!#REF!</definedName>
    <definedName name="Edif.Serv.V7">[23]Análisis!#REF!</definedName>
    <definedName name="Edif.Serv.V8">[23]Análisis!#REF!</definedName>
    <definedName name="Edif.Serv.V9">[23]Análisis!#REF!</definedName>
    <definedName name="Edif.Serv.VA">[23]Análisis!#REF!</definedName>
    <definedName name="Edif.Serv.Zap.ZC">[23]Análisis!#REF!</definedName>
    <definedName name="Edif.Serv.Zap.ZC1">[23]Análisis!#REF!</definedName>
    <definedName name="Edificio.Administracion">'[18]Edificio Administracion'!$G$112</definedName>
    <definedName name="Edificio.de.Entrada">'[18]Edificio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acero">'[11]Listado Equipos a utilizar'!#REF!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[39]Análisis!$D$1354</definedName>
    <definedName name="escalon.de1.2">[39]Análisis!$D$1344</definedName>
    <definedName name="escalon.de1.6">[39]Análisis!$D$1334</definedName>
    <definedName name="escalon.de1.8">[39]Análisis!$D$1324</definedName>
    <definedName name="escalon.de2.0">[39]Análisis!$D$1314</definedName>
    <definedName name="escalon.de30">[39]Análisis!$D$1293</definedName>
    <definedName name="escalon.de60">[39]Análisis!$D$1304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[39]Análisis!$D$1278</definedName>
    <definedName name="escalones.ceramica">[38]Análisis!$D$1340</definedName>
    <definedName name="Escalones.Hormigon">#REF!</definedName>
    <definedName name="escari">#REF!</definedName>
    <definedName name="escarificacion">[43]GONZALO!#REF!</definedName>
    <definedName name="escarii">#REF!</definedName>
    <definedName name="escariii">#REF!</definedName>
    <definedName name="escariiii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'[11]Listado Equipos a utilizar'!#REF!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[35]Insumos!$L$43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320b">'[11]Listado Equipos a utilizar'!#REF!</definedName>
    <definedName name="Exc.Arena.Densa">#REF!</definedName>
    <definedName name="EXC_NO_CLASIF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avadora">'[11]Listado Equipos a utilizar'!#REF!</definedName>
    <definedName name="excavadora235">[14]EQUIPOS!$I$16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ansiones.3.8">[35]Insumos!$L$35</definedName>
    <definedName name="expl">[26]ADDENDA!#REF!</definedName>
    <definedName name="expl_6">#REF!</definedName>
    <definedName name="expl_8">#REF!</definedName>
    <definedName name="Exteriores">[18]Resumen!$F$32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'[44]med.mov.de tierras2'!$D$12</definedName>
    <definedName name="FECHACREACION">#REF!</definedName>
    <definedName name="FF" hidden="1">#REF!</definedName>
    <definedName name="FFFFF">#REF!</definedName>
    <definedName name="FFFFFFFFFFFFFFFFFFFF">#REF!</definedName>
    <definedName name="fino">[18]Insumos!$E$108</definedName>
    <definedName name="Fino.Inclinado">#REF!</definedName>
    <definedName name="Fino.Normal">#REF!</definedName>
    <definedName name="Fino.Techo.bermuda">[18]Análisis!$D$1202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[38]Análisis!$D$1042</definedName>
    <definedName name="frefg">[29]GONZALO!#REF!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[6]insumo!#REF!</definedName>
    <definedName name="FREGRADERODOBLE">[6]insumo!$D$21</definedName>
    <definedName name="Fridel">#REF!</definedName>
    <definedName name="FSDFS">#N/A</definedName>
    <definedName name="FSDFS_6">#REF!</definedName>
    <definedName name="fuente.entrada">[18]Resumen!$D$21</definedName>
    <definedName name="FUNCION">[45]FUNCION!$C$16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[46]INSUMOS!$F$303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[6]insumo!#REF!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otero.Colgante">#REF!</definedName>
    <definedName name="GOTEROCOL">#REF!</definedName>
    <definedName name="GOTERORAN">#REF!</definedName>
    <definedName name="GRADER12G">[14]EQUIPOS!$I$11</definedName>
    <definedName name="graderm">'[11]Listado Equipos a utilizar'!#REF!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[6]insumo!$D$22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[9]M.O.!#REF!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[47]Mezcla!$G$81</definedName>
    <definedName name="HGON140">[47]Mezcla!$G$106</definedName>
    <definedName name="HGON180">[47]Mezcla!$G$131</definedName>
    <definedName name="HGON210">[47]Mezcla!$G$156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[6]insumo!$D$33</definedName>
    <definedName name="HINDUSTRIAL210">[6]insumo!$D$36</definedName>
    <definedName name="hligadora">#REF!</definedName>
    <definedName name="HOJASEGUETA">#REF!</definedName>
    <definedName name="horind100">[6]insumo!#REF!</definedName>
    <definedName name="horind140">[6]insumo!#REF!</definedName>
    <definedName name="horind180">[6]insumo!#REF!</definedName>
    <definedName name="horind210">[6]insumo!#REF!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[18]Insumos!$E$35</definedName>
    <definedName name="Horm.Ind.160">#REF!</definedName>
    <definedName name="Horm.Ind.180">#REF!</definedName>
    <definedName name="Horm.Ind.180.Sin.Bomba">[18]Insumos!$E$37</definedName>
    <definedName name="Horm.Ind.210">#REF!</definedName>
    <definedName name="Horm.Ind.210.Sin.Bomba">[18]Insumos!$E$39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'[36]HORM.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[48]Ana!#REF!</definedName>
    <definedName name="HORM350">#REF!</definedName>
    <definedName name="HORM400">#REF!</definedName>
    <definedName name="HORMFROT">#REF!</definedName>
    <definedName name="Hormigon">#REF!</definedName>
    <definedName name="Hormigón_210_kg_cm2_con_aditivos">'[13]LISTA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gon240i">[14]MATERIALES!#REF!</definedName>
    <definedName name="HORMINDUS">#REF!</definedName>
    <definedName name="Hormsimple">#REF!</definedName>
    <definedName name="HuellaMarmol">#REF!</definedName>
    <definedName name="hwinche">#REF!</definedName>
    <definedName name="i">[15]INS!#REF!</definedName>
    <definedName name="ilma">[19]M.O.!#REF!</definedName>
    <definedName name="imocolocjuntas">[46]INSUMOS!$F$261</definedName>
    <definedName name="Impermeabilizante">[18]Insumos!$E$48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[49]Directos!#REF!</definedName>
    <definedName name="IMPREV">#REF!</definedName>
    <definedName name="IMPREVISTO">#REF!</definedName>
    <definedName name="Imprimir_área_IM">[22]PRESUPUESTO!$A$1763:$L$1796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[25]M.O.!$C$10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[6]insumo!#REF!</definedName>
    <definedName name="INS_HORMIGON_124">[50]HORM_MOR!$A$7:$D$7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[18]Resumen!$D$23</definedName>
    <definedName name="Instalacion.sanitaria.Entrepiso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2">[21]INSU!$D$2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[51]Insumos!$G$2</definedName>
    <definedName name="ITBS">#REF!</definedName>
    <definedName name="J">#REF!</definedName>
    <definedName name="Jamba.caoba">#REF!</definedName>
    <definedName name="jminimo">#REF!</definedName>
    <definedName name="JOEL">#REF!</definedName>
    <definedName name="junta.water.stop">[39]Análisis!$D$1570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[19]M.O.!#REF!</definedName>
    <definedName name="kerosene">#REF!</definedName>
    <definedName name="Kilometro">[14]EQUIPOS!$I$25</definedName>
    <definedName name="komatsu">'[11]Listado Equipos a utilizar'!#REF!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[18]Insumos!$E$112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[28]INSU!$B$41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[6]insumo!#REF!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hormigon">[14]OBRAMANO!#REF!</definedName>
    <definedName name="ligadora">'[11]Listado Equipos a utilizar'!#REF!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">#REF!</definedName>
    <definedName name="Limpieza">#REF!</definedName>
    <definedName name="limpii">#REF!</definedName>
    <definedName name="limpiii">#REF!</definedName>
    <definedName name="limpiiii">#REF!</definedName>
    <definedName name="LIMPTUBOCPVC14">#REF!</definedName>
    <definedName name="LIMPTUBOCPVCPINTA">#REF!</definedName>
    <definedName name="Linea.Conex.Acueducto">#REF!</definedName>
    <definedName name="linea.impulsion.drenaje.sanitario">[18]Resumen!$D$29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[6]insumo!#REF!</definedName>
    <definedName name="LOBBY">#REF!</definedName>
    <definedName name="Lobby.Col.C1">[23]Análisis!#REF!</definedName>
    <definedName name="Lobby.Col.C2">[23]Análisis!#REF!</definedName>
    <definedName name="Lobby.Col.C3">[23]Análisis!#REF!</definedName>
    <definedName name="Lobby.Col.C4">[23]Análisis!#REF!</definedName>
    <definedName name="Lobby.losa.estrepiso">[23]Análisis!#REF!</definedName>
    <definedName name="Lobby.Viga.V1">[23]Análisis!#REF!</definedName>
    <definedName name="Lobby.Viga.V10">[23]Análisis!#REF!</definedName>
    <definedName name="Lobby.Viga.V11">[23]Análisis!#REF!</definedName>
    <definedName name="Lobby.Viga.V1A">[23]Análisis!#REF!</definedName>
    <definedName name="Lobby.Viga.V2.">[23]Análisis!#REF!</definedName>
    <definedName name="Lobby.Viga.V3">[23]Análisis!#REF!</definedName>
    <definedName name="Lobby.viga.V4">[23]Análisis!#REF!</definedName>
    <definedName name="Lobby.Viga.V4A">[23]Análisis!#REF!</definedName>
    <definedName name="Lobby.Viga.V6">[23]Análisis!#REF!</definedName>
    <definedName name="Lobby.Viga.V7">[23]Análisis!#REF!</definedName>
    <definedName name="Lobby.Viga.V8">[23]Análisis!#REF!</definedName>
    <definedName name="Lobby.Viga.V9">[23]Análisis!#REF!</definedName>
    <definedName name="Lobby.Viga.V9A">[23]Análisis!#REF!</definedName>
    <definedName name="Lobby.Zap.Zc1">[23]Análisis!#REF!</definedName>
    <definedName name="Lobby.Zap.Zc2">[23]Análisis!#REF!</definedName>
    <definedName name="Lobby.Zap.Zc3">[23]Análisis!#REF!</definedName>
    <definedName name="Lobby.Zap.Zc4">[23]Análisis!#REF!</definedName>
    <definedName name="Lobby.Zap.Zc9">[23]Análisis!#REF!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[38]Análisis!$D$242</definedName>
    <definedName name="losa.edif.Oficinas">#REF!</definedName>
    <definedName name="losa.edif.parqueo">#REF!</definedName>
    <definedName name="losa.entrepiso.villas">#REF!</definedName>
    <definedName name="Losa.Fondo">[18]Análisis!$D$241</definedName>
    <definedName name="losa.fundacion.15cm">#REF!</definedName>
    <definedName name="losa.fundacion.20cm">[38]Análisis!$D$503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[18]Análisis!$D$274</definedName>
    <definedName name="Losa.Piso.10cm">#REF!</definedName>
    <definedName name="Losa.Piso.15cm.Cocina">#REF!</definedName>
    <definedName name="Losa.piso.8cm">[31]Análisis!$N$439</definedName>
    <definedName name="Losa.plana.12cm">[23]Análisis!#REF!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[18]Análisis!$D$256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bricantes">[52]Materiales!$K$15</definedName>
    <definedName name="Luces.Camino">#REF!</definedName>
    <definedName name="LUZCENITAL">#REF!</definedName>
    <definedName name="m">#REF!</definedName>
    <definedName name="M.O._acero">'[13]LISTA DE PRECIO'!$C$12</definedName>
    <definedName name="M.O._acero_malla">'[13]LISTA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'[13]LISTA DE PRECIO'!$C$14</definedName>
    <definedName name="M.O.Estrias">#REF!</definedName>
    <definedName name="M.O.Excavación.en.cal.">#REF!</definedName>
    <definedName name="M.o.granito.en.piso">[18]Insumos!$E$91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[19]M.O.!$C$10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[6]insumo!#REF!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[6]insumo!$D$28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'[13]LISTA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NG34NEGRACALENT">#REF!</definedName>
    <definedName name="MANOBRA">#REF!</definedName>
    <definedName name="manti">#REF!</definedName>
    <definedName name="mantii">#REF!</definedName>
    <definedName name="mantiii">#REF!</definedName>
    <definedName name="mantiiii">#REF!</definedName>
    <definedName name="maquito">'[11]Listado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[6]insumo!#REF!</definedName>
    <definedName name="martillo">#REF!</definedName>
    <definedName name="masilla.sheetrock">[35]Insumos!$L$40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[27]Insumos!$E$30</definedName>
    <definedName name="Mez.Antillana.Pañete">[27]Insumos!$E$31</definedName>
    <definedName name="Mez.Antillana.Pisos">[27]Insumos!$E$32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[6]Mezcla!$G$45</definedName>
    <definedName name="MEZCLA13">[6]Mezcla!$G$10</definedName>
    <definedName name="MEZCLA14">[6]Mezcla!$G$17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[6]Mezcla!$G$29</definedName>
    <definedName name="MEZCLAV">#REF!</definedName>
    <definedName name="MEZEMP">#REF!</definedName>
    <definedName name="mgf">#REF!</definedName>
    <definedName name="miscelaneos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[33]M.O.!$C$203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[23]Análisis!#REF!</definedName>
    <definedName name="mochetas">#REF!</definedName>
    <definedName name="mochetas.8cm.h.a">#REF!</definedName>
    <definedName name="MOCONTEN553015">[33]M.O.!$C$216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[6]insumo!#REF!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ilización">#REF!</definedName>
    <definedName name="movtierra">#REF!</definedName>
    <definedName name="mozaicoFG">[6]insumo!#REF!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[31]Análisis!$N$845</definedName>
    <definedName name="Muro.Bloque.6cm.BNP">[31]Análisis!$N$821</definedName>
    <definedName name="Muro.Bloque.6cm.SNPT">[31]Análisis!$N$808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[39]Análisis!$D$729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[18]Análisis!$D$286</definedName>
    <definedName name="Muro.Hormigón.Estanque">#REF!</definedName>
    <definedName name="Muro.protector.parqueo">#REF!</definedName>
    <definedName name="muro.shee.ambas.caras">'[40]Muros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'[40]MurosInt.h=2.8 m Plycem 2 lados'!$E$64</definedName>
    <definedName name="muros.una.cshee.plycem">'[40]MurosInt.h=2.8 m U C con plycem'!$E$64</definedName>
    <definedName name="MUROS_AN">#REF!</definedName>
    <definedName name="n">#REF!</definedName>
    <definedName name="NADA">[53]Insumos!#REF!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INGUNA">[53]Insumos!#REF!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'[11]Listado Equipos a utilizar'!#REF!</definedName>
    <definedName name="NUEVA">#REF!</definedName>
    <definedName name="num_linhas">#REF!</definedName>
    <definedName name="o">[15]INS!#REF!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.Civil.Ext.">#REF!</definedName>
    <definedName name="ofi">#REF!</definedName>
    <definedName name="ofii">#REF!</definedName>
    <definedName name="ofiii">#REF!</definedName>
    <definedName name="ofiiii">#REF!</definedName>
    <definedName name="omencofrado">'[17]O.M. y Salarios'!#REF!</definedName>
    <definedName name="opala">[52]Salarios!$D$16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[14]OBRAMANO!$F$74</definedName>
    <definedName name="operadorpala">[14]OBRAMANO!$F$72</definedName>
    <definedName name="operadorretro">[14]OBRAMANO!$F$77</definedName>
    <definedName name="operadorrodillo">[14]OBRAMANO!$F$75</definedName>
    <definedName name="operadortractor">[14]OBRAMANO!$F$76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[36]SALARIOS!$C$10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[6]insumo!#REF!</definedName>
    <definedName name="ORIPEQBCO">#REF!</definedName>
    <definedName name="otractor">[52]Salarios!$D$14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[54]peso!#REF!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'[13]LISTA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[23]Análisis!#REF!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[23]Análisis!#REF!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[31]Análisis!$N$906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[23]Análisis!#REF!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[28]MO!$B$11</definedName>
    <definedName name="PEONCARP">#REF!</definedName>
    <definedName name="PEONCARP_6">#REF!</definedName>
    <definedName name="PEONCARP_8">#REF!</definedName>
    <definedName name="PERFIL_CUADRADO_34">[28]INSU!$B$91</definedName>
    <definedName name="Pergolado.9pies">[23]Análisis!#REF!</definedName>
    <definedName name="pergolado.area.piscina">[39]Análisis!$D$1633</definedName>
    <definedName name="Pergolado.Madera">[23]Análisis!#REF!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[36]INS!$D$770</definedName>
    <definedName name="Pino.Americano">#REF!</definedName>
    <definedName name="pino.tratado">[55]Insumos!$C$35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">[14]MATERIALES!$G$33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[39]Análisis!$D$1562</definedName>
    <definedName name="Pintura.Epoxica.Popular.MA">#REF!</definedName>
    <definedName name="pintura.man.puertas">[38]Análisis!$D$1549</definedName>
    <definedName name="pintura.mant.puertas">[37]Análisis!$D$1164</definedName>
    <definedName name="Pintura.Pared.Exteriores">#REF!</definedName>
    <definedName name="Pintura.pared.Interior">#REF!</definedName>
    <definedName name="pintura.sobre.clavot">[38]Análisis!$D$1556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[23]Análisis!#REF!</definedName>
    <definedName name="Piscina.Losa.Fondo">[23]Análisis!#REF!</definedName>
    <definedName name="Piscina.Muro">[23]Análisis!#REF!</definedName>
    <definedName name="PiscinaKurt">[23]Análisis!#REF!</definedName>
    <definedName name="Pisntura.Piscina">[23]Análisis!#REF!</definedName>
    <definedName name="Piso.Baldosin30x60">[23]Análisis!#REF!</definedName>
    <definedName name="Piso.Ceram">#REF!</definedName>
    <definedName name="Piso.Ceram.Blanca.20x20">#REF!</definedName>
    <definedName name="Piso.Ceram.Boston">[56]Análisis!#REF!</definedName>
    <definedName name="Piso.Ceram.Etrusco.30x30">#REF!</definedName>
    <definedName name="Piso.Ceram.Gres.Piso.Mezc.Antillana">[23]Análisis!#REF!</definedName>
    <definedName name="Piso.Ceram.Imperial.Gris">#REF!</definedName>
    <definedName name="Piso.Ceram.Ines.Gris">#REF!</definedName>
    <definedName name="Piso.Ceram.Nevada.33x33">#REF!</definedName>
    <definedName name="Piso.Ceram.Serv.">[18]Análisis!$D$580</definedName>
    <definedName name="Piso.Ceram.Ultra.Bco.">#REF!</definedName>
    <definedName name="Piso.Cerámica">[23]Análisis!#REF!</definedName>
    <definedName name="Piso.Ceramica.A">[18]Análisis!$D$522</definedName>
    <definedName name="piso.ceramica.antideslizante">#REF!</definedName>
    <definedName name="Piso.Ceramica.B">[18]Análisis!$D$541</definedName>
    <definedName name="Piso.Ceramica.C">[18]Análisis!$D$560</definedName>
    <definedName name="Piso.Cerámica.Importada">#REF!</definedName>
    <definedName name="Piso.Cerámica.Mezc.Antillana">[23]Análisis!#REF!</definedName>
    <definedName name="piso.de.marmol">#REF!</definedName>
    <definedName name="Piso.Granimarmol">#REF!</definedName>
    <definedName name="Piso.Granito.Blanco">#REF!</definedName>
    <definedName name="piso.granito.ext.crema">[18]Análisis!$D$415</definedName>
    <definedName name="piso.granito.ext.rosado">[18]Análisis!$D$427</definedName>
    <definedName name="piso.granito.ext.rozado">[18]Análisis!$D$427</definedName>
    <definedName name="Piso.granito.fondo.blanco">[18]Análisis!$D$449</definedName>
    <definedName name="Piso.granito.fondo.gris">[18]Análisis!$D$460</definedName>
    <definedName name="piso.granito.p.exterior.rojo">[18]Análisis!$D$438</definedName>
    <definedName name="piso.granito.p.exterior.rosado">[18]Análisis!$D$438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[23]Análisis!#REF!</definedName>
    <definedName name="Piso.marmol.Tipo.B">#REF!</definedName>
    <definedName name="piso.mosaico.25x25">[38]Análisis!$D$1256</definedName>
    <definedName name="piso.porcelanato.40x40">[18]Análisis!$D$491</definedName>
    <definedName name="Piso.Quary.Tile">#REF!</definedName>
    <definedName name="Piso.Vibrazo.Blanco30x30">#REF!</definedName>
    <definedName name="PISO_GRANITO_FONDO_BCO">[28]INSU!$B$103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[6]insumo!#REF!</definedName>
    <definedName name="PITECONOMICA">[6]insumo!#REF!</definedName>
    <definedName name="pitesmalte">[6]insumo!#REF!</definedName>
    <definedName name="PITMANTENIMIENTO">[6]insumo!#REF!</definedName>
    <definedName name="pitoxidoverde">[6]insumo!#REF!</definedName>
    <definedName name="PITSATINADA">[6]insumo!#REF!</definedName>
    <definedName name="pitsemiglos">[6]insumo!#REF!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'[40]Plafond Sheetrock'!$E$54</definedName>
    <definedName name="PLAJ4040GRI">#REF!</definedName>
    <definedName name="PLAMPARAFLUORES24">#REF!</definedName>
    <definedName name="PLAMPARAFLUORESSUP2TDIFTRANS">#REF!</definedName>
    <definedName name="planta.electrica500w">[18]Resumen!$D$25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[28]INSU!$B$90</definedName>
    <definedName name="Platea.Fundación.Villa">#REF!</definedName>
    <definedName name="platea.piscina">[39]Análisis!$D$200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[6]insumo!#REF!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[30]precios!#REF!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[57]PRESUPUESTO!$O$9:$O$236</definedName>
    <definedName name="Poblado.Columnas">[23]Análisis!#REF!</definedName>
    <definedName name="Poblado.Comercial">#REF!</definedName>
    <definedName name="Poblado.Zap.Columna">[23]Análisis!#REF!</definedName>
    <definedName name="Porcelanato30x60">[18]Análisis!$D$512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[59]Precios!$A$4:$F$1576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ROV">'[60]RESUMEN POR PROVINCIA'!$A$5:$B$36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[23]Análisis!#REF!</definedName>
    <definedName name="Puerta.Caoba.Vidrio">[23]Análisis!#REF!</definedName>
    <definedName name="Puerta.Closet">[23]Análisis!#REF!</definedName>
    <definedName name="Puerta.closet.caoba">#REF!</definedName>
    <definedName name="puerta.enrollable.p.moteles">[18]Insumos!$E$42</definedName>
    <definedName name="Puerta.entrada.caoba">#REF!</definedName>
    <definedName name="Puerta.interior.caoba">#REF!</definedName>
    <definedName name="Puerta.Pino.Vidrio">[23]Análisis!#REF!</definedName>
    <definedName name="Puerta.Plywood">[23]Análisis!#REF!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ESC">[33]M.O.!$C$970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[61]INS!#REF!</definedName>
    <definedName name="QQQ">[9]M.O.!#REF!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[48]Ana!#REF!</definedName>
    <definedName name="QUICIOLAD">#REF!</definedName>
    <definedName name="QUICIOMOS25ROJ">#REF!</definedName>
    <definedName name="qw">[57]PRESUPUESTO!$M$10:$AH$731</definedName>
    <definedName name="qwe">[22]PRESUPUESTO!$D$133</definedName>
    <definedName name="qwe_6">#REF!</definedName>
    <definedName name="R_">'[3]Hato Mayor Dic.2010'!#REF!</definedName>
    <definedName name="Rampa.2da">#REF!</definedName>
    <definedName name="Rampa.escalera.Villas">#REF!</definedName>
    <definedName name="rastra">'[11]Listado Equipos a utilizar'!#REF!</definedName>
    <definedName name="rastrapuas">'[11]Listado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'[18]Hoja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[62]COF!$G$733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[23]Análisis!#REF!</definedName>
    <definedName name="Rest.Coc.C1.3.5">[23]Análisis!#REF!</definedName>
    <definedName name="Rest.Coc.C2">[23]Análisis!#REF!</definedName>
    <definedName name="Rest.Coc.C4">[23]Análisis!#REF!</definedName>
    <definedName name="Rest.Coc.C6">[23]Análisis!#REF!</definedName>
    <definedName name="Rest.Coc.C7">[23]Análisis!#REF!</definedName>
    <definedName name="Rest.Coc.CA">[23]Análisis!#REF!</definedName>
    <definedName name="Rest.Coc.Techo.Cocina">[23]Análisis!#REF!</definedName>
    <definedName name="Rest.Coc.V1">[23]Análisis!#REF!</definedName>
    <definedName name="Rest.Coc.V12">[23]Análisis!#REF!</definedName>
    <definedName name="Rest.Coc.V13">[23]Análisis!#REF!</definedName>
    <definedName name="Rest.Coc.V14">[23]Análisis!#REF!</definedName>
    <definedName name="Rest.Coc.V2">[23]Análisis!#REF!</definedName>
    <definedName name="Rest.Coc.V3">[23]Análisis!#REF!</definedName>
    <definedName name="Rest.Coc.V4">[23]Análisis!#REF!</definedName>
    <definedName name="Rest.Coc.V5">[23]Análisis!#REF!</definedName>
    <definedName name="Rest.Coc.V6">[23]Análisis!#REF!</definedName>
    <definedName name="Rest.Coc.V7">[23]Análisis!#REF!</definedName>
    <definedName name="Rest.Coc.Zc">[23]Análisis!#REF!</definedName>
    <definedName name="Rest.Coc.Zc1">[23]Análisis!#REF!</definedName>
    <definedName name="Rest.Coc.Zc2">[23]Análisis!#REF!</definedName>
    <definedName name="Rest.Coc.Zc3">[23]Análisis!#REF!</definedName>
    <definedName name="Rest.Coc.Zc4">[23]Análisis!#REF!</definedName>
    <definedName name="Rest.Coc.Zc5">[23]Análisis!#REF!</definedName>
    <definedName name="Rest.Coc.Zc6">[23]Análisis!#REF!</definedName>
    <definedName name="Rest.Coc.Zc7">[23]Análisis!#REF!</definedName>
    <definedName name="Rest.Esp.Col.C1">[23]Análisis!#REF!</definedName>
    <definedName name="Rest.Esp.Col.C2">[23]Análisis!#REF!</definedName>
    <definedName name="Rest.Esp.Col.C3">[23]Análisis!#REF!</definedName>
    <definedName name="Rest.Esp.Col.C4">[23]Análisis!#REF!</definedName>
    <definedName name="Rest.Esp.Col.Cc">[23]Análisis!#REF!</definedName>
    <definedName name="Rest.Esp.Losa.Techo">[23]Análisis!#REF!</definedName>
    <definedName name="Rest.Esp.Viga.V1">[23]Análisis!#REF!</definedName>
    <definedName name="Rest.Esp.Viga.V2">[23]Análisis!#REF!</definedName>
    <definedName name="Rest.Esp.Viga.V3">[23]Análisis!#REF!</definedName>
    <definedName name="Rest.Esp.Viga.V4R">[23]Análisis!#REF!</definedName>
    <definedName name="Rest.Esp.Viga.V5">[23]Análisis!#REF!</definedName>
    <definedName name="Rest.Esp.Viga.V6R">[23]Análisis!#REF!</definedName>
    <definedName name="Rest.Esp.Viga.V7R">[23]Análisis!#REF!</definedName>
    <definedName name="Rest.Esp.Viga.V8R">[23]Análisis!#REF!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.Baldosines">#REF!</definedName>
    <definedName name="Rev.ceram.15x15.serv.">[18]Análisis!$D$620</definedName>
    <definedName name="Rev.ceram.cocina.bano">[18]Análisis!$D$601</definedName>
    <definedName name="Rev.ceram.fachada.Asumido">#REF!</definedName>
    <definedName name="Rev.Cerámica">#REF!</definedName>
    <definedName name="Rev.Gres">#REF!</definedName>
    <definedName name="Rev.Marmol.Antillano">[23]Análisis!#REF!</definedName>
    <definedName name="Rev.Piedra">#REF!</definedName>
    <definedName name="REVCER01">#REF!</definedName>
    <definedName name="REVCER09">#REF!</definedName>
    <definedName name="Reves.de.ladrillo.2x4x8">[18]Análisis!$D$629</definedName>
    <definedName name="reves.marmol">#REF!</definedName>
    <definedName name="Reves.Piedra.caliza">[18]Análisis!$D$645</definedName>
    <definedName name="Revest.Ceram.Importada">#REF!</definedName>
    <definedName name="Revest.Cerám.Mezc.Antillana">[23]Análisis!#REF!</definedName>
    <definedName name="Revest.Ceramica.15x15">#REF!</definedName>
    <definedName name="revest.clavot">#REF!</definedName>
    <definedName name="Revest.en.piedra.coralina">[18]Análisis!$D$638</definedName>
    <definedName name="Revest.Loseta.cem.Pulido">#REF!</definedName>
    <definedName name="Revest.marmol">[18]Análisis!$D$591</definedName>
    <definedName name="Revest.Mármol.Tipo.B.30x60">#REF!</definedName>
    <definedName name="Revest.Porcelanato30x60">[18]Análisis!$D$610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">'[11]Listado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'[11]Listado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rr">#REF!</definedName>
    <definedName name="RUEDACAJABOLA3">#REF!</definedName>
    <definedName name="rvesti">#REF!</definedName>
    <definedName name="rvestii">#REF!</definedName>
    <definedName name="rvestiii">#REF!</definedName>
    <definedName name="rvestiiii">#REF!</definedName>
    <definedName name="s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FSDD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[35]Insumos!$L$38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[18]Resumen!$D$24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[19]M.O.!$C$12</definedName>
    <definedName name="SSSSSSS">#REF!</definedName>
    <definedName name="SSSSSSSSSS">#REF!</definedName>
    <definedName name="Stain">#REF!</definedName>
    <definedName name="stud2.5.s22">[35]Insumos!$L$30</definedName>
    <definedName name="SUB">[63]presupuesto!#REF!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'[64]Laurel(OBINSA)'!$H$107</definedName>
    <definedName name="subbase">#REF!</definedName>
    <definedName name="Subida.mat.Fino">#REF!</definedName>
    <definedName name="SUMINISTROS">#REF!</definedName>
    <definedName name="t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[51]Insumos!$H$2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[31]Análisis!$N$1024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[18]Análisis!$D$365</definedName>
    <definedName name="tejas.hispaniola">#REF!</definedName>
    <definedName name="Term.Superficie.Horm.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>#N/A</definedName>
    <definedName name="tiza">#REF!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[38]Insumos!$C$207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si">#REF!</definedName>
    <definedName name="tosii">#REF!</definedName>
    <definedName name="tosiii">#REF!</definedName>
    <definedName name="tosiiii">#REF!</definedName>
    <definedName name="TOT">[7]Factura!#REF!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[35]Insumos!$L$31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[32]EQUIPOS!$D$14</definedName>
    <definedName name="tractorm">'[11]Listado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ESC">[33]Ins!$E$660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asf">'[11]Listado Equipos a utilizar'!#REF!</definedName>
    <definedName name="transporte">'[17]Resumen Precio Equipos'!$C$30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[17]Materiales!#REF!</definedName>
    <definedName name="Tub.Telf.TV">#REF!</definedName>
    <definedName name="tubai">#REF!</definedName>
    <definedName name="tubaii">#REF!</definedName>
    <definedName name="tubaiii">#REF!</definedName>
    <definedName name="tubaiiii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[65]MO!$B$11</definedName>
    <definedName name="ud">[6]exteriores!$D$66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[66]Cubicación!#REF!</definedName>
    <definedName name="v.c.fs.villa.10">[66]Cubicación!#REF!</definedName>
    <definedName name="v.c.fs.villa.11">[66]Cubicación!#REF!</definedName>
    <definedName name="v.c.fs.villa.12">[66]Cubicación!#REF!</definedName>
    <definedName name="v.c.fs.villa.13">[66]Cubicación!#REF!</definedName>
    <definedName name="v.c.fs.villa.14">[66]Cubicación!#REF!</definedName>
    <definedName name="v.c.fs.villa.15">[66]Cubicación!#REF!</definedName>
    <definedName name="v.c.fs.villa.16">[66]Cubicación!#REF!</definedName>
    <definedName name="v.c.fs.villa.17">[66]Cubicación!#REF!</definedName>
    <definedName name="v.c.fs.villa.18">[66]Cubicación!#REF!</definedName>
    <definedName name="v.c.fs.villa.2">[66]Cubicación!#REF!</definedName>
    <definedName name="v.c.fs.villa.3">[66]Cubicación!#REF!</definedName>
    <definedName name="v.c.fs.villa.4">[66]Cubicación!#REF!</definedName>
    <definedName name="v.c.fs.villa.5">[66]Cubicación!#REF!</definedName>
    <definedName name="v.c.fs.villa.6">[66]Cubicación!#REF!</definedName>
    <definedName name="v.c.fs.villa.7">[66]Cubicación!#REF!</definedName>
    <definedName name="v.c.fs.villa.8">[66]Cubicación!#REF!</definedName>
    <definedName name="v.c.fs.villa.9">[66]Cubicación!#REF!</definedName>
    <definedName name="v.c.n1y2.villa1">[66]Cubicación!$P$2150</definedName>
    <definedName name="v.c.n1y2.villa10">[66]Cubicación!$P$1690</definedName>
    <definedName name="v.c.n1y2.villa11">[66]Cubicación!$P$998</definedName>
    <definedName name="v.c.n1y2.villa12">[66]Cubicación!$P$401</definedName>
    <definedName name="v.c.n1y2.villa13">[66]Cubicación!$P$535</definedName>
    <definedName name="v.c.n1y2.villa14">[66]Cubicación!$P$1461</definedName>
    <definedName name="v.c.n1y2.villa15">[66]Cubicación!$P$1576</definedName>
    <definedName name="v.c.n1y2.villa16">[66]Cubicación!$P$1805</definedName>
    <definedName name="v.c.n1y2.villa17">[66]Cubicación!$P$1920</definedName>
    <definedName name="v.c.n1y2.villa18">[66]Cubicación!$P$1113</definedName>
    <definedName name="v.c.n1y2.villa2">[66]Cubicación!$P$2037</definedName>
    <definedName name="v.c.n1y2.villa3">[66]Cubicación!$P$883</definedName>
    <definedName name="v.c.n1y2.villa4">[66]Cubicación!$P$768</definedName>
    <definedName name="v.c.n1y2.villa5">[66]Cubicación!$P$653</definedName>
    <definedName name="v.c.n1y2.villa6">[66]Cubicación!$P$138</definedName>
    <definedName name="v.c.n1y2.villa7">[66]Cubicación!$P$269</definedName>
    <definedName name="v.c.n1y2.villa8">[66]Cubicación!$P$1231</definedName>
    <definedName name="v.c.n1y2.villa9">[66]Cubicación!$P$1346</definedName>
    <definedName name="v.p.fs.villa.1">[66]Cubicación!#REF!</definedName>
    <definedName name="v.p.fs.villa.10">[66]Cubicación!#REF!</definedName>
    <definedName name="v.p.fs.villa.11">[66]Cubicación!#REF!</definedName>
    <definedName name="v.p.fs.villa.12">[66]Cubicación!#REF!</definedName>
    <definedName name="v.p.fs.villa.13">[66]Cubicación!#REF!</definedName>
    <definedName name="v.p.fs.villa.14">[66]Cubicación!#REF!</definedName>
    <definedName name="v.p.fs.villa.15">[66]Cubicación!#REF!</definedName>
    <definedName name="v.p.fs.villa.16">[66]Cubicación!#REF!</definedName>
    <definedName name="v.p.fs.villa.17">[66]Cubicación!#REF!</definedName>
    <definedName name="v.p.fs.villa.18">[66]Cubicación!#REF!</definedName>
    <definedName name="v.p.fs.villa.2">[66]Cubicación!#REF!</definedName>
    <definedName name="v.p.fs.villa.3">[66]Cubicación!#REF!</definedName>
    <definedName name="v.p.fs.villa.4">[66]Cubicación!#REF!</definedName>
    <definedName name="v.p.fs.villa.5">[66]Cubicación!#REF!</definedName>
    <definedName name="v.p.fs.villa.6">[66]Cubicación!#REF!</definedName>
    <definedName name="v.p.fs.villa.7">[66]Cubicación!#REF!</definedName>
    <definedName name="v.p.fs.villa.8">[66]Cubicación!#REF!</definedName>
    <definedName name="v.p.fs.villa.9">[66]Cubicación!#REF!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[23]Análisis!#REF!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[23]Análisis!#REF!</definedName>
    <definedName name="viga.20x30">#REF!</definedName>
    <definedName name="viga.20x40">#REF!</definedName>
    <definedName name="viga.30x40">[38]Análisis!$D$624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[37]Análisis!$D$525</definedName>
    <definedName name="Viga.Amarre.20x30">#REF!</definedName>
    <definedName name="Viga.amarre.2do.N">[38]Análisis!$D$653</definedName>
    <definedName name="Viga.Amarre.Comedor">#REF!</definedName>
    <definedName name="Viga.Amarre.Dintel">[23]Análisis!#REF!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[18]Análisis!$D$138</definedName>
    <definedName name="Viga.Amarre.Piso.Casino">[23]Análisis!#REF!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[23]Análisis!#REF!</definedName>
    <definedName name="Viga.Amarre2doN">#REF!</definedName>
    <definedName name="Viga.Antep.Discoteca">[23]Análisis!#REF!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[23]Análisis!#REF!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[18]Análisis!$D$200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[39]Análisis!#REF!</definedName>
    <definedName name="VIGASHP">#REF!</definedName>
    <definedName name="VIGASHP_8">#REF!</definedName>
    <definedName name="VigaV1.3.4.6.Presidenciales">[18]Análisis!$D$209</definedName>
    <definedName name="VigaV2.4toN.Mod.I">#REF!</definedName>
    <definedName name="VigaV2.5.7.Presidenciales">[18]Análisis!$D$218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olteobote">'[11]Listado Equipos a utilizar'!#REF!</definedName>
    <definedName name="volteobotela">'[11]Listado Equipos a utilizar'!#REF!</definedName>
    <definedName name="volteobotelargo">'[11]Listado Equipos a utilizar'!#REF!</definedName>
    <definedName name="VP">[44]analisis1!#REF!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CSD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[61]INS!$D$561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[31]Análisis!$N$988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[23]Análisis!#REF!</definedName>
    <definedName name="Zap.col.Z1.mod.I">#REF!</definedName>
    <definedName name="Zap.Col.Zc">#REF!</definedName>
    <definedName name="Zap.Columna">[23]Análisis!#REF!</definedName>
    <definedName name="Zap.Columna.Area.Noble">#REF!</definedName>
    <definedName name="Zap.columna.Casino">[23]Análisis!#REF!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[18]Análisis!$D$105</definedName>
    <definedName name="Zap.Escalera">#REF!</definedName>
    <definedName name="zap.M.ha.40cm.esp">[39]Análisis!$D$192</definedName>
    <definedName name="Zap.mur.H.A.">[38]Análisis!$D$163</definedName>
    <definedName name="Zap.muro.10.30x20.General">[23]Análisis!#REF!</definedName>
    <definedName name="Zap.Muro.15cm">#REF!</definedName>
    <definedName name="Zap.Muro.15cms">#REF!</definedName>
    <definedName name="Zap.Muro.20cm">#REF!</definedName>
    <definedName name="Zap.Muro.45x25.General">[23]Análisis!#REF!</definedName>
    <definedName name="Zap.muro.55x25.General">[23]Análisis!#REF!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[23]Análisis!#REF!</definedName>
    <definedName name="Zap.Muros.Cacino">[23]Análisis!#REF!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[18]Análisis!$D$120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[27]Insumos!$E$91</definedName>
    <definedName name="Zoc.Marmol.Mezc.Antillana">[23]Análisis!#REF!</definedName>
    <definedName name="Zoc.vibrazo.Blanco">#REF!</definedName>
    <definedName name="Zocalo.Baldosin">[23]Análisis!#REF!</definedName>
    <definedName name="Zocalo.bozel.marmol">#REF!</definedName>
    <definedName name="Zocalo.cemento7x25cm">#REF!</definedName>
    <definedName name="Zocalo.Ceram.Mezc.Antillana">[23]Análisis!#REF!</definedName>
    <definedName name="zocalo.ceramica">#REF!</definedName>
    <definedName name="Zócalo.Ceramica">[67]Insumos!$E$80</definedName>
    <definedName name="Zócalo.Cerámica">#REF!</definedName>
    <definedName name="zocalo.ceramica.antideslizante">#REF!</definedName>
    <definedName name="Zocalo.de.ceramica.A">[18]Análisis!$D$532</definedName>
    <definedName name="Zocalo.de.ceramica.B">[18]Análisis!$D$551</definedName>
    <definedName name="Zocalo.de.ceramica.C">[18]Análisis!$D$570</definedName>
    <definedName name="zocalo.de.mosaico">[38]Análisis!$D$1266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[18]Análisis!$D$501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[6]insumo!#REF!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7" i="16" l="1"/>
  <c r="F246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271" i="16"/>
  <c r="F126" i="16"/>
  <c r="F125" i="16"/>
  <c r="F127" i="16" s="1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248" i="16" l="1"/>
  <c r="F242" i="16"/>
  <c r="F251" i="16" s="1"/>
  <c r="F121" i="16"/>
  <c r="F129" i="16" s="1"/>
  <c r="F254" i="16" l="1"/>
  <c r="F270" i="16" l="1"/>
  <c r="F259" i="16"/>
  <c r="F260" i="16"/>
  <c r="F261" i="16"/>
  <c r="F262" i="16"/>
  <c r="F263" i="16"/>
  <c r="F264" i="16"/>
  <c r="F266" i="16"/>
  <c r="F267" i="16"/>
  <c r="F268" i="16"/>
  <c r="F269" i="16"/>
  <c r="F265" i="16" l="1"/>
  <c r="F272" i="16" s="1"/>
  <c r="F274" i="16" s="1"/>
  <c r="F276" i="16" s="1"/>
</calcChain>
</file>

<file path=xl/sharedStrings.xml><?xml version="1.0" encoding="utf-8"?>
<sst xmlns="http://schemas.openxmlformats.org/spreadsheetml/2006/main" count="425" uniqueCount="164">
  <si>
    <r>
      <t>Obra :CONSTRUCCIÓN DEPÓSITO REGULADOR 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, H.A. SUPERFICIAL, CIRCULAR ACUEDUCTO PEDERNALES </t>
    </r>
  </si>
  <si>
    <t>Ubicación :  PROVINCIA PEDERNALES</t>
  </si>
  <si>
    <t>ZONA  VIII</t>
  </si>
  <si>
    <t>ITEM</t>
  </si>
  <si>
    <t>DESCRIPCION</t>
  </si>
  <si>
    <t>CANTIDAD</t>
  </si>
  <si>
    <t>UD</t>
  </si>
  <si>
    <t>P.U .RD$</t>
  </si>
  <si>
    <t>VALOR RD$</t>
  </si>
  <si>
    <t>A</t>
  </si>
  <si>
    <r>
      <t>DEPÓSITO REGULADOR H.A. SUPERFICIAL 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, CIRCULAR </t>
    </r>
  </si>
  <si>
    <t>LIMPIEZA DEL ÁREA (CORTE Y DESBROSE A MANO)</t>
  </si>
  <si>
    <r>
      <t>M</t>
    </r>
    <r>
      <rPr>
        <vertAlign val="superscript"/>
        <sz val="10"/>
        <color theme="1"/>
        <rFont val="Arial"/>
        <family val="2"/>
      </rPr>
      <t>2</t>
    </r>
  </si>
  <si>
    <t>RELLENO DE MATERIAL (TERRAPLÉN)</t>
  </si>
  <si>
    <t xml:space="preserve">SUMNISTRO DE MATERIAL DE MINA 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</si>
  <si>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</si>
  <si>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NIVELACIÓN C/EQUIPO</t>
  </si>
  <si>
    <t>COMPACTACIÓN C/EQUIPO</t>
  </si>
  <si>
    <t xml:space="preserve">REPLANTEO Y CONTROL TOPOGRÁFICO </t>
  </si>
  <si>
    <t>VISITAS</t>
  </si>
  <si>
    <r>
      <t>MOVIMIENTO DE TIERRA: ( 837.79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</si>
  <si>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EXCAVACIÓN ROCA 60% C/EQUIPO</t>
  </si>
  <si>
    <t>EXCAVACIÓN COMPACTADO 40% C/EQUIPO</t>
  </si>
  <si>
    <t>RELLENO COMPACTADO C/COMPACTADOR MECÁNICO EN CAPA DE 0.30 M</t>
  </si>
  <si>
    <t>BOTE DE MATERIAL C/CAMIÓN A 5.00 KM (INC. ESPARCIMIENTO EN BOTADERO)</t>
  </si>
  <si>
    <t>HORMIGÓN  ARMADO F᾽c=280 KG/CM² (CON LIGADORA Y BOMBA PARA VACIADO) EN:</t>
  </si>
  <si>
    <r>
      <t>ZAPATA DE MURO -  2.46 QQ/M</t>
    </r>
    <r>
      <rPr>
        <vertAlign val="superscript"/>
        <sz val="10"/>
        <rFont val="Arial"/>
        <family val="2"/>
      </rPr>
      <t>3</t>
    </r>
  </si>
  <si>
    <r>
      <t>ZAPATA DE COLUMNA  C1 - 3.28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</si>
  <si>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r>
      <t>LOSA DE FONDO 0.20MTS - 1.67 QQ/M</t>
    </r>
    <r>
      <rPr>
        <vertAlign val="superscript"/>
        <sz val="10"/>
        <rFont val="Arial"/>
        <family val="2"/>
      </rPr>
      <t>3</t>
    </r>
  </si>
  <si>
    <r>
      <t>MUROS CIRCULAR 0.35MTS- 2.98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</si>
  <si>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COLUMNA C1 ( 0.60x0.60 )MTS - 4.71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CENTRAL</t>
    </r>
  </si>
  <si>
    <r>
      <t>COLUMNA C2 (4U) ( 0.50x0.50)MTS - 4.15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</si>
  <si>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VIGA V1 (0.30x0.50 )MTS - 3.16 QQ/M</t>
    </r>
    <r>
      <rPr>
        <vertAlign val="superscript"/>
        <sz val="10"/>
        <rFont val="Arial"/>
        <family val="2"/>
      </rPr>
      <t>3</t>
    </r>
  </si>
  <si>
    <r>
      <t>LOSA DE TECHO 0.15MTS - 1.80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</si>
  <si>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ZABALETA EN FONDO </t>
  </si>
  <si>
    <t>HORMIGÓN DE LIMPIEZA F'C=140 KG/CM2, E=0.05 M</t>
  </si>
  <si>
    <t xml:space="preserve">ENCOFRADO  METÁLICO A TODO COSTO PARA MUROS DE HORMIGÓN VISTO ARMADO  (VER DETALLE)  </t>
  </si>
  <si>
    <t>M2</t>
  </si>
  <si>
    <t>ANDAMIAJE</t>
  </si>
  <si>
    <t>PA</t>
  </si>
  <si>
    <t>APLICACIÓN DE:</t>
  </si>
  <si>
    <t>IMPERMEABILIZANTE SIKA MONOTOP -SEAL-107 O SIMILAR (MURO INTERIOR Y LOSA DE FONDO)</t>
  </si>
  <si>
    <t>JUNTA EXPANSIVA DE BENTONITA (SEGÚN DETALLE)</t>
  </si>
  <si>
    <t>M</t>
  </si>
  <si>
    <t>TERMINACIÓN DE SUPERFICIE:</t>
  </si>
  <si>
    <t>SUMINISTRO Y APLICACIÓN DE ADHESIVO PARA CONCRETO, PARA LOGRAR LA ADHERENCIA ENTRE LA TERMINACION DE LA SIPERFICIE INTERIOR Y EL HORMIGON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</si>
  <si>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</si>
  <si>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REPELENTE DE AGUA EN EL EXTERIOR (SUMINISTRO Y APLICACIÓN)</t>
  </si>
  <si>
    <t>PAÑETE INTERIOR PULIDO</t>
  </si>
  <si>
    <t>FINO LOSA DE FONDO PULIDO</t>
  </si>
  <si>
    <t>FINO LOSA DE TECHO (CON PENDIENTE DEL CENTRO HACIA LOS BORDES)</t>
  </si>
  <si>
    <t>CANTOS</t>
  </si>
  <si>
    <t>PINTURA BASE BLANCA</t>
  </si>
  <si>
    <t>LOGO DEL INAPA EN BAJO RELIEVE EN SUPERFICIE EXTERIOR DEL MURO DE HORMIGON VISTO (DIAMETRO LOGO 1.80 M)</t>
  </si>
  <si>
    <t>INSTALACIÓN DE:</t>
  </si>
  <si>
    <t>ESCALERA EXTERIOR H.N. C/PROTECCIÓN ANTICORROSIVA DE CALIDAD SUPERIOR PRIMER Y ACABADO, H=7.10.00 M (VER DETALLE)</t>
  </si>
  <si>
    <t>U</t>
  </si>
  <si>
    <t>ESCALERA INTERIOR EN ACERO INOXIDABLE,.H=7.00 M (VER DETALLE)</t>
  </si>
  <si>
    <r>
      <t>BARANDAS EN TECHO EN TUBOS Ø 1</t>
    </r>
    <r>
      <rPr>
        <sz val="10"/>
        <rFont val="Calibri"/>
        <family val="2"/>
      </rPr>
      <t>¼</t>
    </r>
    <r>
      <rPr>
        <sz val="10"/>
        <rFont val="Arial"/>
        <family val="2"/>
      </rPr>
      <t>" H.N. CON PRIMER Y ACABADO DE CALIDAD SUPERIOR</t>
    </r>
  </si>
  <si>
    <t>TAPA PARA REGISTRO ACERO INOXIDABLE  D=0.80 M  ( VER DETALLE )</t>
  </si>
  <si>
    <t>VENTILACIÓN EN TECHO (VER DETALLE)</t>
  </si>
  <si>
    <t>TUBERÍAS DE ENTRADA, SALIDA, DESAGÜE, REBOSE, BY-PASS C/PROTECCIÓN ANTICORROSIVO</t>
  </si>
  <si>
    <t>TUBERÍAS DE Ø12" SCH-40, ACERO,SIN COSTURA C/PROTECCIÓN ANTICORROSIVO</t>
  </si>
  <si>
    <t xml:space="preserve">YEE 12"x12" ACERO </t>
  </si>
  <si>
    <t xml:space="preserve">TEE 12"x12" ACERO </t>
  </si>
  <si>
    <t>CODO 12" x 90º ACERO</t>
  </si>
  <si>
    <t>CODO 12" x 45º ACERO</t>
  </si>
  <si>
    <t xml:space="preserve">NIPLE DE Ø12"x36" ACERO </t>
  </si>
  <si>
    <t>VÁLVULA DE COMPUERTA Ø12" PLATILLADA COMPLETA</t>
  </si>
  <si>
    <t>REGISTRO H.A. P/VÁLVULA (1.60 x1.50x 3.10) M</t>
  </si>
  <si>
    <t>REGISTRO H.A. P/VÁLVULA (2.90 x2.40x 1.77 )M</t>
  </si>
  <si>
    <r>
      <t>MOVIMIENTO DE TIERRA PARA TUBERÍAS (63.07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</si>
  <si>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11.10.1</t>
  </si>
  <si>
    <t>11.10.2</t>
  </si>
  <si>
    <t>EXCAVACIÓN TIERRA 40% C/EQUIPO</t>
  </si>
  <si>
    <t>11.10.3</t>
  </si>
  <si>
    <t>RELLENO COMPACTADO C/COMPACTADOR MECÁNICO EN CAPA DE 0.20 M</t>
  </si>
  <si>
    <t>11.10.4</t>
  </si>
  <si>
    <t>BOTE DE MATERIAL C/CAMIÓN A 5.00 (INC. ESPARCIMIENTO EN BOTADERO)</t>
  </si>
  <si>
    <t>11.10.5</t>
  </si>
  <si>
    <t xml:space="preserve">MANO DE OBRA DE CONFECCION DE ENTRADA, SALIDA, DESAGÜE, REBOSE, BY-PASS C/PROTECCIÓN ANTICORROSIVO </t>
  </si>
  <si>
    <t>CORTE DE TUBERÍA PARA COLOCAR PIEZA EN TUBERÍA EXISTENTE (2 U )</t>
  </si>
  <si>
    <t>ACERA PERIMETRAL 0.80  M</t>
  </si>
  <si>
    <t>VERJA EN BLOQUES DE 6" VIOLINADOS</t>
  </si>
  <si>
    <t>MOVIMIENTO DE TIERRA:</t>
  </si>
  <si>
    <t>13.1.1</t>
  </si>
  <si>
    <t>EXCAVACIÓN ZAPATAS  A MANO</t>
  </si>
  <si>
    <t>13.1.2</t>
  </si>
  <si>
    <t xml:space="preserve">REPOSICIÓN MATERIAL COMPACTADO </t>
  </si>
  <si>
    <t>13.1.3</t>
  </si>
  <si>
    <t>BOTE DE MATERIAL CON CAMIÓN IN SITU</t>
  </si>
  <si>
    <t>HORMIGÓN ARMADO EN:</t>
  </si>
  <si>
    <t>13.2.1</t>
  </si>
  <si>
    <r>
      <t>ZAPATA DE MUROS (0.45 X 0.25)MTS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</si>
  <si>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t>13.2.2</t>
  </si>
  <si>
    <r>
      <t>ZAPATA  DE  COLUMNAS  (0.60 X 0.60 X 0.25)MTS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</si>
  <si>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t>13.2.3</t>
  </si>
  <si>
    <r>
      <t>COLUMNAS DE AMARRE (0.20 X 0.20)MTS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</si>
  <si>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t>13.2.4</t>
  </si>
  <si>
    <r>
      <t>VIGA DE AMARRE  BNP (0.15 X 0.20)MTS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</si>
  <si>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13.2.5</t>
  </si>
  <si>
    <r>
      <t>VIGA DE AMARRE SNP (0.20 X 0.20)MTS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</si>
  <si>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13.2.6</t>
  </si>
  <si>
    <t xml:space="preserve">VIGA APOYO DEL RIEL PUERTA CORREDIZA (0.20 X 0.20) MTS F᾽c=210 KG/CM² </t>
  </si>
  <si>
    <t>MUROS</t>
  </si>
  <si>
    <t>13.3.1</t>
  </si>
  <si>
    <t xml:space="preserve">BLOCK 6"  Ø3/8"@0.60MTS  SNP VIOLINADO </t>
  </si>
  <si>
    <t>13.3.2</t>
  </si>
  <si>
    <t>BLOCK 6"  Ø3/8"@0.60MTS  BNP</t>
  </si>
  <si>
    <t>TERMINACIÓN DE SUPERFICIE</t>
  </si>
  <si>
    <t>13.4.1</t>
  </si>
  <si>
    <t>PAÑETE EN VIGAS Y COLUMNAS</t>
  </si>
  <si>
    <t>13.4.2</t>
  </si>
  <si>
    <t>ML</t>
  </si>
  <si>
    <t>PINTURA</t>
  </si>
  <si>
    <t>13.5.1</t>
  </si>
  <si>
    <t>PRIMER FRESH CEMENT O SIMILAR EN VIGAS Y COLUMNAS</t>
  </si>
  <si>
    <t xml:space="preserve">ACRILÍCA AZUL TURQUESA EN VIGAS Y COLUMNAS </t>
  </si>
  <si>
    <t>SUMINISTRO Y COLOCACIÓN DE ALAMBRE GALVANIZADO TIPO TRINCHERA</t>
  </si>
  <si>
    <t xml:space="preserve">PUERTA CORREDIZA LONG=4.0 MTS </t>
  </si>
  <si>
    <t>P.A</t>
  </si>
  <si>
    <t>LOGO Y LETRERO DE INAPA</t>
  </si>
  <si>
    <t>EMBELLECIMIENTO CON GRAVILLA</t>
  </si>
  <si>
    <t>LIMPIEZA FINAL</t>
  </si>
  <si>
    <t>SUB-TOTAL FASE A</t>
  </si>
  <si>
    <t>B</t>
  </si>
  <si>
    <t>VARIOS</t>
  </si>
  <si>
    <t>VALLA ANUNCIANDO OBRA 16' X 10' IMPRESIÓN FULL COLOR, CONTENIENDO LOGO DE INAPA, NOMBRE PROYECTO Y  CONTRATISTA. ESTRUCTURA EN TUBOS GALVANIZADOS 1 1/2 x 1 1/2 Y SOPORTES EN TUBO CUAD. 4 x 4</t>
  </si>
  <si>
    <t xml:space="preserve">CAMPAMENTO </t>
  </si>
  <si>
    <t>MES</t>
  </si>
  <si>
    <t>SUB-TOTAL FASE B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</si>
  <si>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</si>
  <si>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</si>
  <si>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</si>
  <si>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</si>
  <si>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</si>
  <si>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</si>
  <si>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</si>
  <si>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ITBIS HONORARIOS PROFESIONALES (LEY 07-2007)</t>
  </si>
  <si>
    <t>CODIA</t>
  </si>
  <si>
    <t>IMPREVISTOS</t>
  </si>
  <si>
    <t>MANTENIMIENTO Y OPERACION SISTEMA DE INAPA</t>
  </si>
  <si>
    <t xml:space="preserve">MEDIDA DE COMPENSACION AMBIENTAL </t>
  </si>
  <si>
    <t>ESTUDIOS (SOCIALES, AMBIENTALES, GEOTECNICOS, TOPOGRAFICOS Y CALIDAD, ETC)</t>
  </si>
  <si>
    <t>TRANSPORTE DE EQUIPO ( IDA Y VUELTA ) ( 3U )</t>
  </si>
  <si>
    <t>TOTAL GASTOS INDIRECTOS</t>
  </si>
  <si>
    <t>TOTAL A EJECUTAR</t>
  </si>
  <si>
    <t>TOTAL A CONTRATAR</t>
  </si>
  <si>
    <t xml:space="preserve">                PREPARADO POR:</t>
  </si>
  <si>
    <t xml:space="preserve">           REVISADO POR</t>
  </si>
  <si>
    <t xml:space="preserve">            ING. FRANCIS HEREDIA</t>
  </si>
  <si>
    <t xml:space="preserve">         ING. XIOMARA LORENZO</t>
  </si>
  <si>
    <t xml:space="preserve">       ANALISTA DE PRESUPUESTOS</t>
  </si>
  <si>
    <t xml:space="preserve">   ANALISTA DE PRESUPUESTOS</t>
  </si>
  <si>
    <t xml:space="preserve">                 SOMETIDO POR</t>
  </si>
  <si>
    <t xml:space="preserve">               VISTO BUENO</t>
  </si>
  <si>
    <t xml:space="preserve">      ING. SONIA ESTHER RODRIGUEZ</t>
  </si>
  <si>
    <t xml:space="preserve"> ING. JOSE MANUEL AYBAR OVALLE</t>
  </si>
  <si>
    <t xml:space="preserve">  ENC. DEPTO DE COSTOS Y PRESUPUESTOS</t>
  </si>
  <si>
    <t xml:space="preserve">        DIRECTOR DE INGENIERIA</t>
  </si>
  <si>
    <t>CONTRATO 052-2021</t>
  </si>
  <si>
    <t>SUBTOTAL GENERAL PRESUPUESTO BASE</t>
  </si>
  <si>
    <t>SUBTOTAL GENERAL PRESUPUESTO EQUILIBRIO ECONOMICO</t>
  </si>
  <si>
    <t>SUBTOTAL GENERAL PRESUPUESTO BASE + EQ. 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</si>
</sst>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;\-#,##0.0"/>
    <numFmt numFmtId="165" formatCode="General_)"/>
    <numFmt numFmtId="166" formatCode="_-* #,##0.00\ _€_-;\-* #,##0.00\ _€_-;_-* &quot;-&quot;??\ _€_-;_-@_-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20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</cellStyleXfs>
  <cellXfs count="149">
    <xf numFmtId="0" fontId="0" fillId="0" borderId="0" xfId="0"/>
    <xf numFmtId="0" fontId="8" fillId="0" borderId="1" xfId="0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39" fontId="6" fillId="2" borderId="0" xfId="2" applyNumberFormat="1" applyFill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0" xfId="2" quotePrefix="1" applyFill="1" applyAlignment="1" applyProtection="1">
      <alignment horizontal="left" vertical="center"/>
      <protection locked="0"/>
    </xf>
    <xf numFmtId="0" fontId="6" fillId="2" borderId="0" xfId="2" applyFill="1" applyAlignment="1" applyProtection="1">
      <alignment vertical="center"/>
      <protection locked="0"/>
    </xf>
    <xf numFmtId="43" fontId="6" fillId="2" borderId="0" xfId="3" quotePrefix="1" applyFont="1" applyFill="1" applyBorder="1" applyAlignment="1" applyProtection="1">
      <alignment horizontal="left" vertical="center"/>
      <protection locked="0"/>
    </xf>
    <xf numFmtId="0" fontId="7" fillId="2" borderId="0" xfId="2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vertical="center"/>
      <protection locked="0"/>
    </xf>
    <xf numFmtId="0" fontId="11" fillId="2" borderId="0" xfId="2" applyFont="1" applyFill="1" applyAlignment="1" applyProtection="1">
      <alignment vertical="center"/>
      <protection locked="0"/>
    </xf>
    <xf numFmtId="4" fontId="10" fillId="2" borderId="0" xfId="2" applyNumberFormat="1" applyFont="1" applyFill="1" applyAlignment="1" applyProtection="1">
      <alignment vertical="center"/>
      <protection locked="0"/>
    </xf>
    <xf numFmtId="43" fontId="10" fillId="2" borderId="0" xfId="3" applyFont="1" applyFill="1" applyBorder="1" applyAlignment="1" applyProtection="1">
      <alignment vertical="center"/>
      <protection locked="0"/>
    </xf>
    <xf numFmtId="4" fontId="11" fillId="2" borderId="0" xfId="2" applyNumberFormat="1" applyFont="1" applyFill="1" applyAlignment="1" applyProtection="1">
      <alignment vertical="center"/>
      <protection locked="0"/>
    </xf>
    <xf numFmtId="0" fontId="7" fillId="3" borderId="2" xfId="2" applyFont="1" applyFill="1" applyBorder="1" applyAlignment="1">
      <alignment horizontal="center" vertical="center"/>
    </xf>
    <xf numFmtId="4" fontId="7" fillId="3" borderId="2" xfId="2" applyNumberFormat="1" applyFont="1" applyFill="1" applyBorder="1" applyAlignment="1">
      <alignment horizontal="center" vertical="center"/>
    </xf>
    <xf numFmtId="43" fontId="7" fillId="3" borderId="2" xfId="3" applyFont="1" applyFill="1" applyBorder="1" applyAlignment="1" applyProtection="1">
      <alignment horizontal="center" vertical="center"/>
      <protection locked="0"/>
    </xf>
    <xf numFmtId="4" fontId="7" fillId="3" borderId="2" xfId="2" applyNumberFormat="1" applyFont="1" applyFill="1" applyBorder="1" applyAlignment="1" applyProtection="1">
      <alignment horizontal="center" vertical="center"/>
      <protection locked="0"/>
    </xf>
    <xf numFmtId="0" fontId="12" fillId="2" borderId="3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left" vertical="center" wrapText="1"/>
    </xf>
    <xf numFmtId="40" fontId="13" fillId="2" borderId="3" xfId="4" applyNumberFormat="1" applyFont="1" applyFill="1" applyBorder="1" applyAlignment="1">
      <alignment horizontal="right" vertical="center" wrapText="1"/>
    </xf>
    <xf numFmtId="0" fontId="8" fillId="2" borderId="3" xfId="4" applyFont="1" applyFill="1" applyBorder="1" applyAlignment="1">
      <alignment horizontal="center" vertical="center" wrapText="1"/>
    </xf>
    <xf numFmtId="39" fontId="8" fillId="2" borderId="3" xfId="4" applyNumberFormat="1" applyFont="1" applyFill="1" applyBorder="1" applyAlignment="1" applyProtection="1">
      <alignment vertical="center" wrapText="1"/>
      <protection locked="0"/>
    </xf>
    <xf numFmtId="40" fontId="7" fillId="2" borderId="3" xfId="4" applyNumberFormat="1" applyFont="1" applyFill="1" applyBorder="1" applyAlignment="1" applyProtection="1">
      <alignment horizontal="right" vertical="center" wrapText="1"/>
      <protection locked="0"/>
    </xf>
    <xf numFmtId="0" fontId="8" fillId="2" borderId="3" xfId="4" applyFont="1" applyFill="1" applyBorder="1" applyAlignment="1">
      <alignment horizontal="right" vertical="center" wrapText="1"/>
    </xf>
    <xf numFmtId="0" fontId="6" fillId="2" borderId="3" xfId="4" applyFill="1" applyBorder="1" applyAlignment="1">
      <alignment vertical="center" wrapText="1"/>
    </xf>
    <xf numFmtId="40" fontId="6" fillId="2" borderId="3" xfId="4" applyNumberFormat="1" applyFill="1" applyBorder="1" applyAlignment="1">
      <alignment horizontal="right" vertical="center" wrapText="1"/>
    </xf>
    <xf numFmtId="0" fontId="0" fillId="2" borderId="3" xfId="4" applyFont="1" applyFill="1" applyBorder="1" applyAlignment="1">
      <alignment horizontal="center" vertical="center" wrapText="1"/>
    </xf>
    <xf numFmtId="4" fontId="8" fillId="0" borderId="0" xfId="0" applyNumberFormat="1" applyFont="1" applyAlignment="1" applyProtection="1">
      <alignment vertical="center"/>
      <protection locked="0"/>
    </xf>
    <xf numFmtId="40" fontId="6" fillId="2" borderId="3" xfId="4" applyNumberFormat="1" applyFill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>
      <alignment vertical="top"/>
    </xf>
    <xf numFmtId="39" fontId="8" fillId="0" borderId="3" xfId="4" applyNumberFormat="1" applyFont="1" applyBorder="1" applyAlignment="1" applyProtection="1">
      <alignment vertical="center" wrapText="1"/>
      <protection locked="0"/>
    </xf>
    <xf numFmtId="0" fontId="12" fillId="2" borderId="3" xfId="4" applyFont="1" applyFill="1" applyBorder="1" applyAlignment="1">
      <alignment horizontal="right" vertical="center" wrapText="1"/>
    </xf>
    <xf numFmtId="0" fontId="7" fillId="2" borderId="3" xfId="4" applyFont="1" applyFill="1" applyBorder="1" applyAlignment="1">
      <alignment vertical="center" wrapText="1"/>
    </xf>
    <xf numFmtId="0" fontId="6" fillId="2" borderId="3" xfId="4" applyFill="1" applyBorder="1" applyAlignment="1">
      <alignment horizontal="center" vertical="center" wrapText="1"/>
    </xf>
    <xf numFmtId="39" fontId="6" fillId="0" borderId="3" xfId="4" applyNumberFormat="1" applyBorder="1" applyAlignment="1" applyProtection="1">
      <alignment vertical="center" wrapText="1"/>
      <protection locked="0"/>
    </xf>
    <xf numFmtId="0" fontId="6" fillId="2" borderId="3" xfId="4" applyFill="1" applyBorder="1" applyAlignment="1">
      <alignment horizontal="right" vertical="center" wrapText="1"/>
    </xf>
    <xf numFmtId="4" fontId="6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0" fontId="6" fillId="2" borderId="3" xfId="4" applyNumberFormat="1" applyFill="1" applyBorder="1" applyAlignment="1">
      <alignment vertical="center" wrapText="1"/>
    </xf>
    <xf numFmtId="40" fontId="8" fillId="0" borderId="0" xfId="0" applyNumberFormat="1" applyFont="1" applyAlignment="1">
      <alignment vertical="top"/>
    </xf>
    <xf numFmtId="40" fontId="6" fillId="2" borderId="0" xfId="4" applyNumberFormat="1" applyFill="1" applyAlignment="1">
      <alignment horizontal="right" vertical="center" wrapText="1"/>
    </xf>
    <xf numFmtId="2" fontId="8" fillId="2" borderId="3" xfId="4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top"/>
    </xf>
    <xf numFmtId="4" fontId="8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6" fillId="2" borderId="3" xfId="4" applyFill="1" applyBorder="1" applyAlignment="1">
      <alignment horizontal="left" vertical="center" wrapText="1"/>
    </xf>
    <xf numFmtId="39" fontId="6" fillId="2" borderId="3" xfId="4" applyNumberFormat="1" applyFill="1" applyBorder="1" applyAlignment="1">
      <alignment vertical="center"/>
    </xf>
    <xf numFmtId="4" fontId="6" fillId="0" borderId="3" xfId="0" applyNumberFormat="1" applyFont="1" applyBorder="1" applyAlignment="1" applyProtection="1">
      <alignment vertical="center"/>
      <protection locked="0"/>
    </xf>
    <xf numFmtId="40" fontId="0" fillId="2" borderId="3" xfId="4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4" fontId="6" fillId="0" borderId="1" xfId="0" applyNumberFormat="1" applyFont="1" applyBorder="1" applyAlignment="1">
      <alignment vertical="top"/>
    </xf>
    <xf numFmtId="0" fontId="6" fillId="2" borderId="4" xfId="4" applyFill="1" applyBorder="1" applyAlignment="1">
      <alignment horizontal="right" vertical="center" wrapText="1"/>
    </xf>
    <xf numFmtId="0" fontId="6" fillId="2" borderId="4" xfId="4" applyFill="1" applyBorder="1" applyAlignment="1">
      <alignment vertical="center" wrapText="1"/>
    </xf>
    <xf numFmtId="40" fontId="6" fillId="2" borderId="4" xfId="4" applyNumberForma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center" vertical="center" wrapText="1"/>
    </xf>
    <xf numFmtId="40" fontId="6" fillId="2" borderId="5" xfId="4" applyNumberFormat="1" applyFill="1" applyBorder="1" applyAlignment="1" applyProtection="1">
      <alignment horizontal="right" vertical="center" wrapText="1"/>
      <protection locked="0"/>
    </xf>
    <xf numFmtId="39" fontId="8" fillId="0" borderId="0" xfId="0" applyNumberFormat="1" applyFont="1" applyAlignment="1">
      <alignment vertical="top"/>
    </xf>
    <xf numFmtId="2" fontId="12" fillId="2" borderId="3" xfId="4" applyNumberFormat="1" applyFont="1" applyFill="1" applyBorder="1" applyAlignment="1">
      <alignment horizontal="right" vertical="center" wrapText="1"/>
    </xf>
    <xf numFmtId="40" fontId="17" fillId="2" borderId="3" xfId="4" applyNumberFormat="1" applyFont="1" applyFill="1" applyBorder="1" applyAlignment="1">
      <alignment horizontal="right" vertical="center" wrapText="1"/>
    </xf>
    <xf numFmtId="39" fontId="12" fillId="0" borderId="3" xfId="4" applyNumberFormat="1" applyFont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>
      <alignment vertical="top"/>
    </xf>
    <xf numFmtId="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0" fillId="2" borderId="3" xfId="4" applyFont="1" applyFill="1" applyBorder="1" applyAlignment="1">
      <alignment horizontal="right" vertical="center" wrapText="1"/>
    </xf>
    <xf numFmtId="0" fontId="7" fillId="2" borderId="3" xfId="4" applyFont="1" applyFill="1" applyBorder="1" applyAlignment="1">
      <alignment vertical="center"/>
    </xf>
    <xf numFmtId="0" fontId="7" fillId="2" borderId="3" xfId="4" applyFont="1" applyFill="1" applyBorder="1" applyAlignment="1">
      <alignment horizontal="right" vertical="center" wrapText="1"/>
    </xf>
    <xf numFmtId="39" fontId="6" fillId="2" borderId="3" xfId="4" applyNumberFormat="1" applyFill="1" applyBorder="1" applyAlignment="1">
      <alignment horizontal="right" vertical="center"/>
    </xf>
    <xf numFmtId="39" fontId="6" fillId="0" borderId="3" xfId="4" applyNumberFormat="1" applyBorder="1" applyAlignment="1" applyProtection="1">
      <alignment vertical="center"/>
      <protection locked="0"/>
    </xf>
    <xf numFmtId="4" fontId="8" fillId="0" borderId="0" xfId="0" applyNumberFormat="1" applyFont="1" applyAlignment="1">
      <alignment horizontal="center" vertical="top"/>
    </xf>
    <xf numFmtId="164" fontId="18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164" fontId="19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4" fontId="6" fillId="0" borderId="0" xfId="0" applyNumberFormat="1" applyFont="1"/>
    <xf numFmtId="164" fontId="6" fillId="0" borderId="1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4" fontId="19" fillId="0" borderId="7" xfId="0" applyNumberFormat="1" applyFont="1" applyBorder="1" applyAlignment="1">
      <alignment vertical="center"/>
    </xf>
    <xf numFmtId="165" fontId="19" fillId="0" borderId="4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 applyProtection="1">
      <alignment vertical="center"/>
      <protection locked="0"/>
    </xf>
    <xf numFmtId="164" fontId="13" fillId="0" borderId="9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/>
    </xf>
    <xf numFmtId="165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165" fontId="6" fillId="0" borderId="3" xfId="0" applyNumberFormat="1" applyFont="1" applyBorder="1" applyAlignment="1">
      <alignment horizontal="center" vertical="center"/>
    </xf>
    <xf numFmtId="0" fontId="8" fillId="4" borderId="4" xfId="4" applyFont="1" applyFill="1" applyBorder="1" applyAlignment="1">
      <alignment horizontal="right" vertical="center" wrapText="1"/>
    </xf>
    <xf numFmtId="0" fontId="7" fillId="4" borderId="4" xfId="4" applyFont="1" applyFill="1" applyBorder="1" applyAlignment="1">
      <alignment horizontal="center" vertical="center" wrapText="1"/>
    </xf>
    <xf numFmtId="40" fontId="13" fillId="4" borderId="4" xfId="4" applyNumberFormat="1" applyFont="1" applyFill="1" applyBorder="1" applyAlignment="1">
      <alignment horizontal="right" vertical="center" wrapText="1"/>
    </xf>
    <xf numFmtId="0" fontId="8" fillId="4" borderId="4" xfId="4" applyFont="1" applyFill="1" applyBorder="1" applyAlignment="1">
      <alignment horizontal="center" vertical="center" wrapText="1"/>
    </xf>
    <xf numFmtId="39" fontId="8" fillId="4" borderId="4" xfId="4" applyNumberFormat="1" applyFont="1" applyFill="1" applyBorder="1" applyAlignment="1" applyProtection="1">
      <alignment vertical="center" wrapText="1"/>
      <protection locked="0"/>
    </xf>
    <xf numFmtId="40" fontId="7" fillId="4" borderId="4" xfId="4" applyNumberFormat="1" applyFont="1" applyFill="1" applyBorder="1" applyAlignment="1" applyProtection="1">
      <alignment horizontal="right" vertical="center" wrapText="1"/>
      <protection locked="0"/>
    </xf>
    <xf numFmtId="0" fontId="7" fillId="2" borderId="3" xfId="4" applyFont="1" applyFill="1" applyBorder="1" applyAlignment="1">
      <alignment horizontal="center" vertical="center" wrapText="1"/>
    </xf>
    <xf numFmtId="43" fontId="8" fillId="0" borderId="0" xfId="1" applyFont="1" applyAlignment="1">
      <alignment vertical="top"/>
    </xf>
    <xf numFmtId="0" fontId="6" fillId="2" borderId="3" xfId="5" applyFont="1" applyFill="1" applyBorder="1" applyAlignment="1">
      <alignment horizontal="justify" vertical="center" wrapText="1"/>
    </xf>
    <xf numFmtId="4" fontId="6" fillId="2" borderId="3" xfId="6" applyNumberFormat="1" applyFont="1" applyFill="1" applyBorder="1" applyAlignment="1">
      <alignment vertical="center"/>
    </xf>
    <xf numFmtId="4" fontId="6" fillId="2" borderId="3" xfId="6" applyNumberFormat="1" applyFont="1" applyFill="1" applyBorder="1" applyAlignment="1">
      <alignment horizontal="center" vertical="center"/>
    </xf>
    <xf numFmtId="4" fontId="6" fillId="2" borderId="3" xfId="7" applyNumberFormat="1" applyFill="1" applyBorder="1" applyAlignment="1" applyProtection="1">
      <alignment vertical="center"/>
      <protection locked="0"/>
    </xf>
    <xf numFmtId="43" fontId="8" fillId="0" borderId="0" xfId="0" applyNumberFormat="1" applyFont="1" applyAlignment="1">
      <alignment vertical="top"/>
    </xf>
    <xf numFmtId="0" fontId="6" fillId="2" borderId="3" xfId="8" applyFill="1" applyBorder="1" applyAlignment="1">
      <alignment vertical="center" wrapText="1"/>
    </xf>
    <xf numFmtId="166" fontId="6" fillId="0" borderId="3" xfId="9" applyFont="1" applyFill="1" applyBorder="1" applyAlignment="1" applyProtection="1">
      <alignment horizontal="right" vertical="center" wrapText="1"/>
      <protection locked="0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 applyProtection="1">
      <alignment vertical="center"/>
      <protection locked="0"/>
    </xf>
    <xf numFmtId="40" fontId="12" fillId="4" borderId="4" xfId="0" applyNumberFormat="1" applyFont="1" applyFill="1" applyBorder="1" applyAlignment="1" applyProtection="1">
      <alignment vertical="center"/>
      <protection locked="0"/>
    </xf>
    <xf numFmtId="40" fontId="12" fillId="0" borderId="1" xfId="0" applyNumberFormat="1" applyFont="1" applyBorder="1" applyAlignment="1">
      <alignment vertical="top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right" vertical="center"/>
    </xf>
    <xf numFmtId="0" fontId="6" fillId="2" borderId="3" xfId="7" applyFill="1" applyBorder="1" applyAlignment="1">
      <alignment horizontal="right" vertical="center" wrapText="1"/>
    </xf>
    <xf numFmtId="10" fontId="6" fillId="2" borderId="3" xfId="10" applyNumberFormat="1" applyFont="1" applyFill="1" applyBorder="1" applyAlignment="1" applyProtection="1">
      <alignment vertical="center"/>
    </xf>
    <xf numFmtId="4" fontId="6" fillId="2" borderId="3" xfId="7" applyNumberFormat="1" applyFill="1" applyBorder="1" applyAlignment="1">
      <alignment horizontal="center" vertical="center"/>
    </xf>
    <xf numFmtId="0" fontId="8" fillId="2" borderId="3" xfId="11" applyFont="1" applyFill="1" applyBorder="1" applyAlignment="1">
      <alignment horizontal="right" vertical="center"/>
    </xf>
    <xf numFmtId="0" fontId="0" fillId="2" borderId="3" xfId="11" applyFont="1" applyFill="1" applyBorder="1" applyAlignment="1">
      <alignment horizontal="right" vertical="center"/>
    </xf>
    <xf numFmtId="10" fontId="8" fillId="2" borderId="3" xfId="11" applyNumberFormat="1" applyFont="1" applyFill="1" applyBorder="1" applyAlignment="1">
      <alignment vertical="center"/>
    </xf>
    <xf numFmtId="165" fontId="19" fillId="2" borderId="3" xfId="11" applyNumberFormat="1" applyFont="1" applyFill="1" applyBorder="1" applyAlignment="1">
      <alignment horizontal="right" vertical="center" wrapText="1"/>
    </xf>
    <xf numFmtId="10" fontId="19" fillId="2" borderId="3" xfId="10" applyNumberFormat="1" applyFont="1" applyFill="1" applyBorder="1" applyAlignment="1" applyProtection="1">
      <alignment horizontal="right" vertical="center" wrapText="1"/>
    </xf>
    <xf numFmtId="10" fontId="6" fillId="2" borderId="3" xfId="10" applyNumberFormat="1" applyFont="1" applyFill="1" applyBorder="1" applyAlignment="1" applyProtection="1">
      <alignment horizontal="right" vertical="center" wrapText="1"/>
    </xf>
    <xf numFmtId="2" fontId="6" fillId="2" borderId="3" xfId="10" applyNumberFormat="1" applyFont="1" applyFill="1" applyBorder="1" applyAlignment="1" applyProtection="1">
      <alignment horizontal="right" vertical="center" wrapText="1"/>
    </xf>
    <xf numFmtId="0" fontId="7" fillId="2" borderId="3" xfId="11" applyFont="1" applyFill="1" applyBorder="1" applyAlignment="1">
      <alignment horizontal="right" vertical="center"/>
    </xf>
    <xf numFmtId="10" fontId="6" fillId="2" borderId="3" xfId="11" applyNumberFormat="1" applyFill="1" applyBorder="1" applyAlignment="1">
      <alignment horizontal="right" vertical="center"/>
    </xf>
    <xf numFmtId="10" fontId="6" fillId="2" borderId="3" xfId="11" applyNumberFormat="1" applyFill="1" applyBorder="1" applyAlignment="1">
      <alignment horizontal="center" vertical="center"/>
    </xf>
    <xf numFmtId="43" fontId="6" fillId="2" borderId="3" xfId="3" applyFont="1" applyFill="1" applyBorder="1" applyAlignment="1" applyProtection="1">
      <alignment horizontal="right" vertical="center"/>
      <protection locked="0"/>
    </xf>
    <xf numFmtId="4" fontId="7" fillId="2" borderId="3" xfId="11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top"/>
    </xf>
    <xf numFmtId="0" fontId="12" fillId="4" borderId="4" xfId="0" applyFont="1" applyFill="1" applyBorder="1" applyAlignment="1">
      <alignment horizontal="right" vertical="center"/>
    </xf>
    <xf numFmtId="40" fontId="8" fillId="0" borderId="1" xfId="0" applyNumberFormat="1" applyFont="1" applyBorder="1" applyAlignment="1">
      <alignment vertical="top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12" applyFill="1" applyAlignment="1">
      <alignment vertical="center"/>
    </xf>
    <xf numFmtId="39" fontId="7" fillId="2" borderId="0" xfId="2" applyNumberFormat="1" applyFont="1" applyFill="1" applyAlignment="1" applyProtection="1">
      <alignment horizontal="center" vertical="center"/>
      <protection locked="0"/>
    </xf>
    <xf numFmtId="0" fontId="8" fillId="5" borderId="4" xfId="0" applyFont="1" applyFill="1" applyBorder="1" applyAlignment="1">
      <alignment vertical="center"/>
    </xf>
    <xf numFmtId="0" fontId="7" fillId="5" borderId="4" xfId="4" applyFont="1" applyFill="1" applyBorder="1" applyAlignment="1">
      <alignment horizontal="center" vertical="center" wrapText="1"/>
    </xf>
    <xf numFmtId="0" fontId="8" fillId="5" borderId="4" xfId="0" applyFont="1" applyFill="1" applyBorder="1" applyAlignment="1" applyProtection="1">
      <alignment vertical="center"/>
      <protection locked="0"/>
    </xf>
    <xf numFmtId="40" fontId="12" fillId="5" borderId="4" xfId="0" applyNumberFormat="1" applyFont="1" applyFill="1" applyBorder="1" applyAlignment="1" applyProtection="1">
      <alignment vertical="center"/>
      <protection locked="0"/>
    </xf>
    <xf numFmtId="0" fontId="6" fillId="2" borderId="0" xfId="2" quotePrefix="1" applyFill="1" applyAlignment="1" applyProtection="1">
      <alignment horizontal="left" vertical="center" wrapText="1"/>
      <protection locked="0"/>
    </xf>
    <xf numFmtId="39" fontId="7" fillId="2" borderId="0" xfId="2" applyNumberFormat="1" applyFont="1" applyFill="1" applyAlignment="1">
      <alignment horizontal="center" vertical="center"/>
    </xf>
    <xf numFmtId="39" fontId="7" fillId="2" borderId="0" xfId="2" applyNumberFormat="1" applyFont="1" applyFill="1" applyAlignment="1" applyProtection="1">
      <alignment horizontal="center" vertical="center"/>
      <protection locked="0"/>
    </xf>
  </cellXfs>
  <cellStyles count="23">
    <cellStyle name="Millares" xfId="1" builtinId="3"/>
    <cellStyle name="Millares 10" xfId="3"/>
    <cellStyle name="Millares 2" xfId="9"/>
    <cellStyle name="Millares 3" xfId="14"/>
    <cellStyle name="Millares 4" xfId="17"/>
    <cellStyle name="Normal" xfId="0" builtinId="0"/>
    <cellStyle name="Normal 10 2" xfId="8"/>
    <cellStyle name="Normal 13" xfId="2"/>
    <cellStyle name="Normal 17" xfId="11"/>
    <cellStyle name="Normal 18" xfId="12"/>
    <cellStyle name="Normal 2" xfId="16"/>
    <cellStyle name="Normal 2 5" xfId="13"/>
    <cellStyle name="Normal 2 5 2" xfId="20"/>
    <cellStyle name="Normal 2 5 3" xfId="22"/>
    <cellStyle name="Normal 5" xfId="5"/>
    <cellStyle name="Normal 5 2" xfId="19"/>
    <cellStyle name="Normal 5 3" xfId="21"/>
    <cellStyle name="Normal 9" xfId="4"/>
    <cellStyle name="Normal_CARCAMO SAN PEDRO" xfId="6"/>
    <cellStyle name="Normal_Presupuesto Terminaciones Edificio Mantenimiento Nave I  2" xfId="7"/>
    <cellStyle name="Porcentaje 2" xfId="10"/>
    <cellStyle name="Porcentaje 3" xfId="15"/>
    <cellStyle name="Porcentaje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282</xdr:row>
      <xdr:rowOff>142875</xdr:rowOff>
    </xdr:from>
    <xdr:to>
      <xdr:col>1</xdr:col>
      <xdr:colOff>2705100</xdr:colOff>
      <xdr:row>282</xdr:row>
      <xdr:rowOff>142875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B14CBD5-DF96-4AFB-A42E-252D7EB445E5}"/>
            </a:ext>
          </a:extLst>
        </xdr:cNvPr>
        <xdr:cNvCxnSpPr/>
      </xdr:nvCxnSpPr>
      <xdr:spPr>
        <a:xfrm>
          <a:off x="323850" y="30003750"/>
          <a:ext cx="289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282</xdr:row>
      <xdr:rowOff>133350</xdr:rowOff>
    </xdr:from>
    <xdr:to>
      <xdr:col>5</xdr:col>
      <xdr:colOff>904875</xdr:colOff>
      <xdr:row>282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956DD90-EBAD-4050-A612-CBC709448FF7}"/>
            </a:ext>
          </a:extLst>
        </xdr:cNvPr>
        <xdr:cNvCxnSpPr/>
      </xdr:nvCxnSpPr>
      <xdr:spPr>
        <a:xfrm>
          <a:off x="4895850" y="29994225"/>
          <a:ext cx="28956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304800</xdr:colOff>
      <xdr:row>291</xdr:row>
      <xdr:rowOff>123825</xdr:rowOff>
    </xdr:from>
    <xdr:to>
      <xdr:col>5</xdr:col>
      <xdr:colOff>904875</xdr:colOff>
      <xdr:row>291</xdr:row>
      <xdr:rowOff>123825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CCF9EF1-4C07-4C52-9AFE-4DFDC7E6DB3B}"/>
            </a:ext>
          </a:extLst>
        </xdr:cNvPr>
        <xdr:cNvCxnSpPr/>
      </xdr:nvCxnSpPr>
      <xdr:spPr>
        <a:xfrm>
          <a:off x="4895850" y="31442025"/>
          <a:ext cx="28956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342900</xdr:colOff>
      <xdr:row>291</xdr:row>
      <xdr:rowOff>114300</xdr:rowOff>
    </xdr:from>
    <xdr:to>
      <xdr:col>1</xdr:col>
      <xdr:colOff>2724150</xdr:colOff>
      <xdr:row>291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2B675B-CFAE-4FEE-8F4C-C4EB6BF3E8B6}"/>
            </a:ext>
          </a:extLst>
        </xdr:cNvPr>
        <xdr:cNvCxnSpPr/>
      </xdr:nvCxnSpPr>
      <xdr:spPr>
        <a:xfrm>
          <a:off x="342900" y="31432500"/>
          <a:ext cx="289560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.heredia/Desktop/Mis%20documentos%20Francis%20Heredia/CUB04%20F.N.%20AC.VILLA%20BA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CVRJQ4KQ/PRESUPUESTO_MONTE_PLATA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PRESUPUESTOS%20HATO%20MAYOR(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io/Desktop/carpeta%20joel.rivera/2011/VINCI%202011%20ULTIMO/Users/Luis%20Calderon/Documents/Trabajos/ANALISISDECOSTOS/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ctor.andujar/Desktop/TRABAJOS%20REALIZADOS/Oficina%20de%20la%20Mujer%20de%20Mao/Presupuesto%20Remodelacion%20Oficina%20de%20la%20Muje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REGION%20ESTE/LA%20ROMANA/Presupuesto%20OISOE%20Romana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VC5SDLR4/PRESUPUESTO_MONTE_PLATA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AF579856" TargetMode="External"/><Relationship Id="rId1" Type="http://schemas.openxmlformats.org/officeDocument/2006/relationships/externalLinkPath" Target="file:///\\AF579856\PROYECTO%20AQN-WC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arbear/Documents/00-MV/03-INVI/Licitaciones/20200907%20Licitacion%20Viviendas%20INVI/RESUMEN%20INTERNO%20NO%20PUBLICAR/Presupuesto%20y%20Lotes%20por%20Provincia%20(USO%20INTERNO%20NO%20PUBLICAR)%20R2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/IMBERT_PEAD_21abr0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PRESUPUESTO"/>
      <sheetName val="ANALISIS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AC. LOS LIMONES ACERO "/>
      <sheetName val="AC. LOS LIMONES HIERRO DUCTIL"/>
      <sheetName val="AC. LOS LIMONES G.R.P (2)"/>
      <sheetName val="MOV. TIERRA"/>
      <sheetName val="Hoja2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ES R0"/>
      <sheetName val="Resumen"/>
      <sheetName val="Piso de cemento"/>
      <sheetName val="Techo de zinc y Madera"/>
      <sheetName val="Pintura Acrilica Superior"/>
      <sheetName val="LOTES R5"/>
      <sheetName val="RESUMEN X PROV &amp; OSB-INVI"/>
      <sheetName val="LOTES R4"/>
      <sheetName val="BASE DATOS GENERALES"/>
      <sheetName val="BASE DATOS MIPYMES"/>
      <sheetName val="CANT x LOTE"/>
      <sheetName val="LOTES R3"/>
      <sheetName val="IMPACTO ECONOMICO"/>
      <sheetName val="RESUMEN POR PROVINCIA"/>
      <sheetName val="RESUMEN POR OSB"/>
    </sheetNames>
    <sheetDataSet>
      <sheetData sheetId="0"/>
      <sheetData sheetId="1">
        <row r="33">
          <cell r="H33">
            <v>71222.299999999988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Azua</v>
          </cell>
          <cell r="B5">
            <v>1630</v>
          </cell>
        </row>
        <row r="6">
          <cell r="A6" t="str">
            <v>Bahoruco</v>
          </cell>
          <cell r="B6">
            <v>247</v>
          </cell>
        </row>
        <row r="7">
          <cell r="A7" t="str">
            <v>Barahona</v>
          </cell>
          <cell r="B7">
            <v>1267</v>
          </cell>
        </row>
        <row r="8">
          <cell r="A8" t="str">
            <v>Dajabón</v>
          </cell>
          <cell r="B8">
            <v>576</v>
          </cell>
        </row>
        <row r="9">
          <cell r="A9" t="str">
            <v>Distrito Nacional</v>
          </cell>
          <cell r="B9">
            <v>755</v>
          </cell>
        </row>
        <row r="10">
          <cell r="A10" t="str">
            <v>Duarte</v>
          </cell>
          <cell r="B10">
            <v>454</v>
          </cell>
        </row>
        <row r="11">
          <cell r="A11" t="str">
            <v>El Seibo</v>
          </cell>
          <cell r="B11">
            <v>313</v>
          </cell>
        </row>
        <row r="12">
          <cell r="A12" t="str">
            <v>Elías Piña</v>
          </cell>
          <cell r="B12">
            <v>715</v>
          </cell>
        </row>
        <row r="13">
          <cell r="A13" t="str">
            <v>Espaillat</v>
          </cell>
          <cell r="B13">
            <v>485</v>
          </cell>
        </row>
        <row r="14">
          <cell r="A14" t="str">
            <v>Hato Mayor</v>
          </cell>
          <cell r="B14">
            <v>220</v>
          </cell>
        </row>
        <row r="15">
          <cell r="A15" t="str">
            <v>Hermanas Mirabal</v>
          </cell>
          <cell r="B15">
            <v>295</v>
          </cell>
        </row>
        <row r="16">
          <cell r="A16" t="str">
            <v>Independencia</v>
          </cell>
          <cell r="B16">
            <v>466</v>
          </cell>
        </row>
        <row r="17">
          <cell r="A17" t="str">
            <v>La Altagracia</v>
          </cell>
          <cell r="B17">
            <v>589</v>
          </cell>
        </row>
        <row r="18">
          <cell r="A18" t="str">
            <v>La Romana</v>
          </cell>
          <cell r="B18">
            <v>290</v>
          </cell>
        </row>
        <row r="19">
          <cell r="A19" t="str">
            <v>La Vega</v>
          </cell>
          <cell r="B19">
            <v>1470</v>
          </cell>
        </row>
        <row r="20">
          <cell r="A20" t="str">
            <v>Monseñor Nouel</v>
          </cell>
          <cell r="B20">
            <v>442</v>
          </cell>
        </row>
        <row r="21">
          <cell r="A21" t="str">
            <v>Monte Plata</v>
          </cell>
          <cell r="B21">
            <v>517</v>
          </cell>
        </row>
        <row r="22">
          <cell r="A22" t="str">
            <v>Montecristi</v>
          </cell>
          <cell r="B22">
            <v>868</v>
          </cell>
        </row>
        <row r="23">
          <cell r="A23" t="str">
            <v>Pedernales</v>
          </cell>
          <cell r="B23">
            <v>554</v>
          </cell>
        </row>
        <row r="24">
          <cell r="A24" t="str">
            <v>Peravia</v>
          </cell>
          <cell r="B24">
            <v>860</v>
          </cell>
        </row>
        <row r="25">
          <cell r="A25" t="str">
            <v>Puerto Plata</v>
          </cell>
          <cell r="B25">
            <v>658</v>
          </cell>
        </row>
        <row r="26">
          <cell r="A26" t="str">
            <v>Samaná</v>
          </cell>
          <cell r="B26">
            <v>197</v>
          </cell>
        </row>
        <row r="27">
          <cell r="A27" t="str">
            <v>San Cristóbal</v>
          </cell>
          <cell r="B27">
            <v>2972</v>
          </cell>
        </row>
        <row r="28">
          <cell r="A28" t="str">
            <v>San José de Ocoa</v>
          </cell>
          <cell r="B28">
            <v>300</v>
          </cell>
        </row>
        <row r="29">
          <cell r="A29" t="str">
            <v>San Juan</v>
          </cell>
          <cell r="B29">
            <v>2039</v>
          </cell>
        </row>
        <row r="30">
          <cell r="A30" t="str">
            <v>Sánchez Ramírez</v>
          </cell>
          <cell r="B30">
            <v>556</v>
          </cell>
        </row>
        <row r="31">
          <cell r="A31" t="str">
            <v>Santiago</v>
          </cell>
          <cell r="B31">
            <v>2444</v>
          </cell>
        </row>
        <row r="32">
          <cell r="A32" t="str">
            <v>Santiago Rodríguez</v>
          </cell>
          <cell r="B32">
            <v>280</v>
          </cell>
        </row>
        <row r="33">
          <cell r="A33" t="str">
            <v>Santo Domingo</v>
          </cell>
          <cell r="B33">
            <v>3034</v>
          </cell>
        </row>
        <row r="34">
          <cell r="A34" t="str">
            <v>Valverde</v>
          </cell>
          <cell r="B34">
            <v>910</v>
          </cell>
        </row>
        <row r="35">
          <cell r="A35" t="str">
            <v>María Trinidad Sánchez</v>
          </cell>
          <cell r="B35">
            <v>380</v>
          </cell>
        </row>
        <row r="36">
          <cell r="A36" t="str">
            <v>San Pedro de Macorís</v>
          </cell>
          <cell r="B36">
            <v>475</v>
          </cell>
        </row>
      </sheetData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01"/>
  <sheetViews>
    <sheetView tabSelected="1" topLeftCell="A191" workbookViewId="0">
      <selection activeCell="B289" sqref="B289"/>
    </sheetView>
  </sheetViews>
  <sheetFormatPr baseColWidth="10" defaultRowHeight="12.75" x14ac:dyDescent="0.2"/>
  <cols>
    <col min="1" max="1" width="7.7109375" style="7" customWidth="1"/>
    <col min="2" max="2" width="61.140625" style="7" customWidth="1"/>
    <col min="3" max="3" width="11.42578125" style="7"/>
    <col min="4" max="4" width="7.7109375" style="7" customWidth="1"/>
    <col min="5" max="5" width="15.28515625" style="7" customWidth="1"/>
    <col min="6" max="6" width="15.140625" style="7" customWidth="1"/>
    <col min="7" max="7" width="15.42578125" style="3" customWidth="1"/>
    <col min="8" max="8" width="13.28515625" style="2" bestFit="1" customWidth="1"/>
    <col min="9" max="9" width="15.85546875" style="3" customWidth="1"/>
    <col min="10" max="10" width="12.28515625" style="3" bestFit="1" customWidth="1"/>
    <col min="11" max="11" width="13.85546875" style="3" bestFit="1" customWidth="1"/>
    <col min="12" max="16384" width="11.42578125" style="3"/>
  </cols>
  <sheetData>
    <row r="1" spans="1:8" x14ac:dyDescent="0.2">
      <c r="A1" s="147"/>
      <c r="B1" s="147"/>
      <c r="C1" s="147"/>
      <c r="D1" s="147"/>
      <c r="E1" s="147"/>
      <c r="F1" s="147"/>
      <c r="G1" s="1"/>
    </row>
    <row r="2" spans="1:8" x14ac:dyDescent="0.2">
      <c r="A2" s="147"/>
      <c r="B2" s="147"/>
      <c r="C2" s="147"/>
      <c r="D2" s="147"/>
      <c r="E2" s="147"/>
      <c r="F2" s="147"/>
      <c r="G2" s="1"/>
    </row>
    <row r="3" spans="1:8" x14ac:dyDescent="0.2">
      <c r="A3" s="147"/>
      <c r="B3" s="147"/>
      <c r="C3" s="147"/>
      <c r="D3" s="147"/>
      <c r="E3" s="147"/>
      <c r="F3" s="147"/>
      <c r="G3" s="1"/>
    </row>
    <row r="4" spans="1:8" x14ac:dyDescent="0.2">
      <c r="A4" s="147"/>
      <c r="B4" s="147"/>
      <c r="C4" s="147"/>
      <c r="D4" s="147"/>
      <c r="E4" s="147"/>
      <c r="F4" s="147"/>
      <c r="G4" s="1"/>
    </row>
    <row r="5" spans="1:8" x14ac:dyDescent="0.2">
      <c r="A5" s="148"/>
      <c r="B5" s="148"/>
      <c r="C5" s="148"/>
      <c r="D5" s="148"/>
      <c r="E5" s="148"/>
      <c r="F5" s="148"/>
      <c r="G5" s="1"/>
    </row>
    <row r="6" spans="1:8" x14ac:dyDescent="0.2">
      <c r="A6" s="4"/>
      <c r="B6" s="141" t="s">
        <v>160</v>
      </c>
      <c r="C6" s="141"/>
      <c r="D6" s="141"/>
      <c r="E6" s="141"/>
      <c r="F6" s="141"/>
      <c r="G6" s="1"/>
    </row>
    <row r="7" spans="1:8" s="7" customFormat="1" x14ac:dyDescent="0.2">
      <c r="A7" s="146" t="s">
        <v>0</v>
      </c>
      <c r="B7" s="146"/>
      <c r="C7" s="146"/>
      <c r="D7" s="146"/>
      <c r="E7" s="146"/>
      <c r="F7" s="146"/>
      <c r="G7" s="5"/>
      <c r="H7" s="6"/>
    </row>
    <row r="8" spans="1:8" x14ac:dyDescent="0.2">
      <c r="A8" s="8" t="s">
        <v>1</v>
      </c>
      <c r="B8" s="9"/>
      <c r="C8" s="9"/>
      <c r="D8" s="9"/>
      <c r="E8" s="10" t="s">
        <v>2</v>
      </c>
      <c r="F8" s="11"/>
      <c r="G8" s="1"/>
    </row>
    <row r="9" spans="1:8" x14ac:dyDescent="0.2">
      <c r="A9" s="12"/>
      <c r="B9" s="13"/>
      <c r="C9" s="13"/>
      <c r="D9" s="14"/>
      <c r="E9" s="15"/>
      <c r="F9" s="16"/>
      <c r="G9" s="1"/>
    </row>
    <row r="10" spans="1:8" x14ac:dyDescent="0.2">
      <c r="A10" s="17" t="s">
        <v>3</v>
      </c>
      <c r="B10" s="17" t="s">
        <v>4</v>
      </c>
      <c r="C10" s="18" t="s">
        <v>5</v>
      </c>
      <c r="D10" s="17" t="s">
        <v>6</v>
      </c>
      <c r="E10" s="19" t="s">
        <v>7</v>
      </c>
      <c r="F10" s="20" t="s">
        <v>8</v>
      </c>
      <c r="G10" s="1"/>
    </row>
    <row r="11" spans="1:8" x14ac:dyDescent="0.2">
      <c r="A11" s="21"/>
      <c r="B11" s="22"/>
      <c r="C11" s="23"/>
      <c r="D11" s="24"/>
      <c r="E11" s="25"/>
      <c r="F11" s="26"/>
      <c r="G11" s="1"/>
    </row>
    <row r="12" spans="1:8" ht="14.25" x14ac:dyDescent="0.2">
      <c r="A12" s="21" t="s">
        <v>9</v>
      </c>
      <c r="B12" s="22" t="s">
        <v>10</v>
      </c>
      <c r="C12" s="23"/>
      <c r="D12" s="24"/>
      <c r="E12" s="25"/>
      <c r="F12" s="26"/>
      <c r="G12" s="1"/>
    </row>
    <row r="13" spans="1:8" x14ac:dyDescent="0.2">
      <c r="A13" s="27"/>
      <c r="B13" s="28"/>
      <c r="C13" s="23"/>
      <c r="D13" s="24"/>
      <c r="E13" s="25"/>
      <c r="F13" s="26"/>
      <c r="G13" s="1"/>
    </row>
    <row r="14" spans="1:8" ht="14.25" x14ac:dyDescent="0.2">
      <c r="A14" s="27">
        <v>1</v>
      </c>
      <c r="B14" s="28" t="s">
        <v>11</v>
      </c>
      <c r="C14" s="29">
        <v>900</v>
      </c>
      <c r="D14" s="30" t="s">
        <v>12</v>
      </c>
      <c r="E14" s="31">
        <v>168.62222222222223</v>
      </c>
      <c r="F14" s="32">
        <f>+C14*E14</f>
        <v>151760</v>
      </c>
      <c r="G14" s="33"/>
    </row>
    <row r="15" spans="1:8" x14ac:dyDescent="0.2">
      <c r="A15" s="27"/>
      <c r="B15" s="28"/>
      <c r="C15" s="23"/>
      <c r="E15" s="34"/>
      <c r="F15" s="32">
        <f t="shared" ref="F15:F78" si="0">+C15*E15</f>
        <v>0</v>
      </c>
      <c r="G15" s="33"/>
    </row>
    <row r="16" spans="1:8" x14ac:dyDescent="0.2">
      <c r="A16" s="35">
        <v>2</v>
      </c>
      <c r="B16" s="36" t="s">
        <v>13</v>
      </c>
      <c r="C16" s="29"/>
      <c r="D16" s="24"/>
      <c r="E16" s="34"/>
      <c r="F16" s="32">
        <f t="shared" si="0"/>
        <v>0</v>
      </c>
      <c r="G16" s="33"/>
    </row>
    <row r="17" spans="1:11" ht="14.25" x14ac:dyDescent="0.2">
      <c r="A17" s="27">
        <v>2.1</v>
      </c>
      <c r="B17" s="28" t="s">
        <v>14</v>
      </c>
      <c r="C17" s="29">
        <v>1080</v>
      </c>
      <c r="D17" s="30" t="s">
        <v>15</v>
      </c>
      <c r="E17" s="31">
        <v>580</v>
      </c>
      <c r="F17" s="32">
        <f t="shared" si="0"/>
        <v>626400</v>
      </c>
      <c r="G17" s="33"/>
    </row>
    <row r="18" spans="1:11" ht="14.25" x14ac:dyDescent="0.2">
      <c r="A18" s="27">
        <v>2.2000000000000002</v>
      </c>
      <c r="B18" s="28" t="s">
        <v>16</v>
      </c>
      <c r="C18" s="29">
        <v>1080</v>
      </c>
      <c r="D18" s="30" t="s">
        <v>15</v>
      </c>
      <c r="E18" s="31">
        <v>138.5185185185185</v>
      </c>
      <c r="F18" s="32">
        <f t="shared" si="0"/>
        <v>149599.99999999997</v>
      </c>
      <c r="G18" s="33"/>
    </row>
    <row r="19" spans="1:11" ht="14.25" x14ac:dyDescent="0.2">
      <c r="A19" s="27">
        <v>2.2999999999999998</v>
      </c>
      <c r="B19" s="28" t="s">
        <v>17</v>
      </c>
      <c r="C19" s="29">
        <v>1026</v>
      </c>
      <c r="D19" s="30" t="s">
        <v>15</v>
      </c>
      <c r="E19" s="31">
        <v>80.273799999999994</v>
      </c>
      <c r="F19" s="32">
        <f t="shared" si="0"/>
        <v>82360.918799999999</v>
      </c>
      <c r="G19" s="33"/>
    </row>
    <row r="20" spans="1:11" x14ac:dyDescent="0.2">
      <c r="A20" s="27"/>
      <c r="B20" s="28"/>
      <c r="C20" s="29"/>
      <c r="D20" s="37"/>
      <c r="E20" s="38"/>
      <c r="F20" s="32">
        <f t="shared" si="0"/>
        <v>0</v>
      </c>
      <c r="G20" s="33"/>
      <c r="I20" s="2"/>
      <c r="J20" s="2"/>
      <c r="K20" s="2"/>
    </row>
    <row r="21" spans="1:11" ht="25.5" x14ac:dyDescent="0.2">
      <c r="A21" s="35">
        <v>3</v>
      </c>
      <c r="B21" s="36" t="s">
        <v>18</v>
      </c>
      <c r="C21" s="29">
        <v>4</v>
      </c>
      <c r="D21" s="37" t="s">
        <v>19</v>
      </c>
      <c r="E21" s="31">
        <v>35000</v>
      </c>
      <c r="F21" s="32">
        <f t="shared" si="0"/>
        <v>140000</v>
      </c>
      <c r="G21" s="33"/>
    </row>
    <row r="22" spans="1:11" x14ac:dyDescent="0.2">
      <c r="A22" s="27"/>
      <c r="B22" s="28"/>
      <c r="C22" s="29"/>
      <c r="D22" s="37"/>
      <c r="E22" s="38"/>
      <c r="F22" s="32">
        <f t="shared" si="0"/>
        <v>0</v>
      </c>
      <c r="G22" s="33"/>
    </row>
    <row r="23" spans="1:11" ht="14.25" x14ac:dyDescent="0.2">
      <c r="A23" s="35">
        <v>4</v>
      </c>
      <c r="B23" s="36" t="s">
        <v>20</v>
      </c>
      <c r="C23" s="29"/>
      <c r="D23" s="37"/>
      <c r="E23" s="38"/>
      <c r="F23" s="32">
        <f t="shared" si="0"/>
        <v>0</v>
      </c>
      <c r="G23" s="33"/>
    </row>
    <row r="24" spans="1:11" s="42" customFormat="1" ht="14.25" x14ac:dyDescent="0.2">
      <c r="A24" s="39">
        <v>4.0999999999999996</v>
      </c>
      <c r="B24" s="28" t="s">
        <v>21</v>
      </c>
      <c r="C24" s="29">
        <v>502.73</v>
      </c>
      <c r="D24" s="30" t="s">
        <v>15</v>
      </c>
      <c r="E24" s="40">
        <v>259.202</v>
      </c>
      <c r="F24" s="32">
        <f t="shared" si="0"/>
        <v>130308.62146000001</v>
      </c>
      <c r="G24" s="33"/>
      <c r="H24" s="41"/>
      <c r="J24" s="41"/>
    </row>
    <row r="25" spans="1:11" s="42" customFormat="1" ht="14.25" x14ac:dyDescent="0.2">
      <c r="A25" s="39">
        <v>4.2</v>
      </c>
      <c r="B25" s="28" t="s">
        <v>22</v>
      </c>
      <c r="C25" s="29">
        <v>335.12</v>
      </c>
      <c r="D25" s="30" t="s">
        <v>15</v>
      </c>
      <c r="E25" s="40">
        <v>95.395750000000007</v>
      </c>
      <c r="F25" s="32">
        <f t="shared" si="0"/>
        <v>31969.023740000004</v>
      </c>
      <c r="G25" s="33"/>
      <c r="H25" s="41"/>
      <c r="J25" s="41"/>
    </row>
    <row r="26" spans="1:11" s="42" customFormat="1" ht="25.5" x14ac:dyDescent="0.2">
      <c r="A26" s="39">
        <v>4.3</v>
      </c>
      <c r="B26" s="28" t="s">
        <v>23</v>
      </c>
      <c r="C26" s="29">
        <v>71.67</v>
      </c>
      <c r="D26" s="30" t="s">
        <v>15</v>
      </c>
      <c r="E26" s="40">
        <v>86.739500000000007</v>
      </c>
      <c r="F26" s="32">
        <f t="shared" si="0"/>
        <v>6216.6199650000008</v>
      </c>
      <c r="G26" s="33"/>
      <c r="H26" s="41"/>
      <c r="J26" s="41"/>
    </row>
    <row r="27" spans="1:11" ht="25.5" x14ac:dyDescent="0.2">
      <c r="A27" s="27">
        <v>4.4000000000000004</v>
      </c>
      <c r="B27" s="28" t="s">
        <v>24</v>
      </c>
      <c r="C27" s="29">
        <v>995.94</v>
      </c>
      <c r="D27" s="30" t="s">
        <v>15</v>
      </c>
      <c r="E27" s="31">
        <v>175</v>
      </c>
      <c r="F27" s="32">
        <f t="shared" si="0"/>
        <v>174289.5</v>
      </c>
      <c r="G27" s="33"/>
    </row>
    <row r="28" spans="1:11" x14ac:dyDescent="0.2">
      <c r="A28" s="27"/>
      <c r="B28" s="28"/>
      <c r="C28" s="29"/>
      <c r="D28" s="37"/>
      <c r="E28" s="38"/>
      <c r="F28" s="32">
        <f t="shared" si="0"/>
        <v>0</v>
      </c>
      <c r="G28" s="33"/>
    </row>
    <row r="29" spans="1:11" ht="25.5" x14ac:dyDescent="0.2">
      <c r="A29" s="35">
        <v>5</v>
      </c>
      <c r="B29" s="36" t="s">
        <v>25</v>
      </c>
      <c r="C29" s="29"/>
      <c r="D29" s="37"/>
      <c r="E29" s="38"/>
      <c r="F29" s="32">
        <f t="shared" si="0"/>
        <v>0</v>
      </c>
      <c r="G29" s="33"/>
    </row>
    <row r="30" spans="1:11" ht="14.25" x14ac:dyDescent="0.2">
      <c r="A30" s="27">
        <v>5.0999999999999996</v>
      </c>
      <c r="B30" s="28" t="s">
        <v>26</v>
      </c>
      <c r="C30" s="29">
        <v>82.03</v>
      </c>
      <c r="D30" s="30" t="s">
        <v>15</v>
      </c>
      <c r="E30" s="31">
        <v>18874.579999999998</v>
      </c>
      <c r="F30" s="32">
        <f t="shared" si="0"/>
        <v>1548281.7973999998</v>
      </c>
      <c r="G30" s="33"/>
      <c r="I30" s="2"/>
    </row>
    <row r="31" spans="1:11" ht="14.25" x14ac:dyDescent="0.2">
      <c r="A31" s="27">
        <v>5.2</v>
      </c>
      <c r="B31" s="28" t="s">
        <v>27</v>
      </c>
      <c r="C31" s="29">
        <v>2.4</v>
      </c>
      <c r="D31" s="30" t="s">
        <v>15</v>
      </c>
      <c r="E31" s="31">
        <v>1108.5480000000002</v>
      </c>
      <c r="F31" s="32">
        <f t="shared" si="0"/>
        <v>2660.5152000000003</v>
      </c>
      <c r="G31" s="33"/>
      <c r="I31" s="2"/>
    </row>
    <row r="32" spans="1:11" ht="14.25" x14ac:dyDescent="0.2">
      <c r="A32" s="27">
        <v>5.3</v>
      </c>
      <c r="B32" s="28" t="s">
        <v>28</v>
      </c>
      <c r="C32" s="29">
        <v>35.49</v>
      </c>
      <c r="D32" s="30" t="s">
        <v>15</v>
      </c>
      <c r="E32" s="31">
        <v>18948.760000000002</v>
      </c>
      <c r="F32" s="32">
        <f t="shared" si="0"/>
        <v>672491.4924000001</v>
      </c>
      <c r="G32" s="33"/>
      <c r="I32" s="2"/>
    </row>
    <row r="33" spans="1:13" ht="14.25" x14ac:dyDescent="0.2">
      <c r="A33" s="27">
        <v>5.4</v>
      </c>
      <c r="B33" s="28" t="s">
        <v>29</v>
      </c>
      <c r="C33" s="29">
        <v>167.9</v>
      </c>
      <c r="D33" s="30" t="s">
        <v>15</v>
      </c>
      <c r="E33" s="31">
        <v>20964.969999999998</v>
      </c>
      <c r="F33" s="32">
        <f t="shared" si="0"/>
        <v>3520018.4629999995</v>
      </c>
      <c r="G33" s="33"/>
      <c r="I33" s="2"/>
    </row>
    <row r="34" spans="1:13" ht="14.25" x14ac:dyDescent="0.2">
      <c r="A34" s="27">
        <v>5.5</v>
      </c>
      <c r="B34" s="28" t="s">
        <v>30</v>
      </c>
      <c r="C34" s="29">
        <v>3.15</v>
      </c>
      <c r="D34" s="30" t="s">
        <v>15</v>
      </c>
      <c r="E34" s="31">
        <v>35729.009999999995</v>
      </c>
      <c r="F34" s="32">
        <f t="shared" si="0"/>
        <v>112546.38149999997</v>
      </c>
      <c r="G34" s="33"/>
      <c r="I34" s="2"/>
    </row>
    <row r="35" spans="1:13" ht="14.25" x14ac:dyDescent="0.2">
      <c r="A35" s="27">
        <v>5.6</v>
      </c>
      <c r="B35" s="28" t="s">
        <v>31</v>
      </c>
      <c r="C35" s="43">
        <v>8.83</v>
      </c>
      <c r="D35" s="30" t="s">
        <v>15</v>
      </c>
      <c r="E35" s="31">
        <v>30068.38</v>
      </c>
      <c r="F35" s="32">
        <f t="shared" si="0"/>
        <v>265503.7954</v>
      </c>
      <c r="G35" s="33"/>
      <c r="I35" s="2"/>
    </row>
    <row r="36" spans="1:13" ht="14.25" x14ac:dyDescent="0.2">
      <c r="A36" s="27">
        <v>5.7</v>
      </c>
      <c r="B36" s="28" t="s">
        <v>32</v>
      </c>
      <c r="C36" s="29">
        <v>5.03</v>
      </c>
      <c r="D36" s="30" t="s">
        <v>15</v>
      </c>
      <c r="E36" s="31">
        <v>33821.910000000003</v>
      </c>
      <c r="F36" s="32">
        <f t="shared" si="0"/>
        <v>170124.20730000004</v>
      </c>
      <c r="G36" s="33"/>
      <c r="I36" s="2"/>
    </row>
    <row r="37" spans="1:13" ht="14.25" x14ac:dyDescent="0.2">
      <c r="A37" s="27">
        <v>5.8</v>
      </c>
      <c r="B37" s="28" t="s">
        <v>33</v>
      </c>
      <c r="C37" s="29">
        <v>38.950000000000003</v>
      </c>
      <c r="D37" s="30" t="s">
        <v>15</v>
      </c>
      <c r="E37" s="31">
        <v>26137.57</v>
      </c>
      <c r="F37" s="32">
        <f t="shared" si="0"/>
        <v>1018058.3515000001</v>
      </c>
      <c r="G37" s="33"/>
      <c r="I37" s="2"/>
      <c r="J37" s="44"/>
      <c r="K37" s="44"/>
    </row>
    <row r="38" spans="1:13" ht="14.25" x14ac:dyDescent="0.2">
      <c r="A38" s="27">
        <v>5.9</v>
      </c>
      <c r="B38" s="28" t="s">
        <v>34</v>
      </c>
      <c r="C38" s="29">
        <v>2.4500000000000002</v>
      </c>
      <c r="D38" s="30" t="s">
        <v>15</v>
      </c>
      <c r="E38" s="31">
        <v>8444.74</v>
      </c>
      <c r="F38" s="32">
        <f t="shared" si="0"/>
        <v>20689.613000000001</v>
      </c>
      <c r="G38" s="33"/>
      <c r="I38" s="2"/>
      <c r="M38" s="45"/>
    </row>
    <row r="39" spans="1:13" ht="14.25" x14ac:dyDescent="0.2">
      <c r="A39" s="46">
        <v>5.0999999999999996</v>
      </c>
      <c r="B39" s="28" t="s">
        <v>35</v>
      </c>
      <c r="C39" s="29">
        <v>11.75</v>
      </c>
      <c r="D39" s="30" t="s">
        <v>15</v>
      </c>
      <c r="E39" s="31">
        <v>8454.06</v>
      </c>
      <c r="F39" s="32">
        <f t="shared" si="0"/>
        <v>99335.204999999987</v>
      </c>
      <c r="G39" s="33"/>
      <c r="I39" s="2"/>
    </row>
    <row r="40" spans="1:13" x14ac:dyDescent="0.2">
      <c r="A40" s="27"/>
      <c r="B40" s="28"/>
      <c r="C40" s="29"/>
      <c r="D40" s="37"/>
      <c r="E40" s="38"/>
      <c r="F40" s="32">
        <f t="shared" si="0"/>
        <v>0</v>
      </c>
      <c r="G40" s="33"/>
      <c r="I40" s="2"/>
    </row>
    <row r="41" spans="1:13" s="49" customFormat="1" ht="25.5" x14ac:dyDescent="0.2">
      <c r="A41" s="35">
        <v>6</v>
      </c>
      <c r="B41" s="36" t="s">
        <v>36</v>
      </c>
      <c r="C41" s="29">
        <v>449.3811</v>
      </c>
      <c r="D41" s="30" t="s">
        <v>37</v>
      </c>
      <c r="E41" s="31">
        <v>2400</v>
      </c>
      <c r="F41" s="32">
        <f t="shared" si="0"/>
        <v>1078514.6399999999</v>
      </c>
      <c r="G41" s="47"/>
      <c r="H41" s="48"/>
    </row>
    <row r="42" spans="1:13" x14ac:dyDescent="0.2">
      <c r="A42" s="27"/>
      <c r="B42" s="28"/>
      <c r="C42" s="29"/>
      <c r="D42" s="24"/>
      <c r="E42" s="34"/>
      <c r="F42" s="32">
        <f t="shared" si="0"/>
        <v>0</v>
      </c>
      <c r="G42" s="33"/>
    </row>
    <row r="43" spans="1:13" s="49" customFormat="1" x14ac:dyDescent="0.2">
      <c r="A43" s="35">
        <v>7</v>
      </c>
      <c r="B43" s="50" t="s">
        <v>38</v>
      </c>
      <c r="C43" s="51">
        <v>1</v>
      </c>
      <c r="D43" s="37" t="s">
        <v>39</v>
      </c>
      <c r="E43" s="31">
        <v>269256.57999999996</v>
      </c>
      <c r="F43" s="32">
        <f t="shared" si="0"/>
        <v>269256.57999999996</v>
      </c>
      <c r="G43" s="47"/>
      <c r="H43" s="48"/>
      <c r="I43" s="48"/>
      <c r="J43" s="48"/>
      <c r="L43" s="48"/>
    </row>
    <row r="44" spans="1:13" x14ac:dyDescent="0.2">
      <c r="A44" s="39"/>
      <c r="B44" s="50"/>
      <c r="C44" s="51"/>
      <c r="D44" s="37"/>
      <c r="E44" s="52"/>
      <c r="F44" s="32">
        <f t="shared" si="0"/>
        <v>0</v>
      </c>
      <c r="G44" s="33"/>
      <c r="I44" s="2"/>
      <c r="J44" s="2"/>
      <c r="L44" s="2"/>
    </row>
    <row r="45" spans="1:13" x14ac:dyDescent="0.2">
      <c r="A45" s="35">
        <v>8</v>
      </c>
      <c r="B45" s="36" t="s">
        <v>40</v>
      </c>
      <c r="C45" s="29"/>
      <c r="D45" s="24"/>
      <c r="E45" s="34"/>
      <c r="F45" s="32">
        <f t="shared" si="0"/>
        <v>0</v>
      </c>
      <c r="G45" s="33"/>
    </row>
    <row r="46" spans="1:13" ht="25.5" x14ac:dyDescent="0.2">
      <c r="A46" s="27">
        <v>8.1</v>
      </c>
      <c r="B46" s="28" t="s">
        <v>41</v>
      </c>
      <c r="C46" s="29">
        <v>706.45</v>
      </c>
      <c r="D46" s="30" t="s">
        <v>37</v>
      </c>
      <c r="E46" s="31">
        <v>239.45410149338238</v>
      </c>
      <c r="F46" s="32">
        <f t="shared" si="0"/>
        <v>169162.35</v>
      </c>
      <c r="G46" s="33"/>
    </row>
    <row r="47" spans="1:13" s="49" customFormat="1" x14ac:dyDescent="0.2">
      <c r="A47" s="27">
        <v>8.1999999999999993</v>
      </c>
      <c r="B47" s="28" t="s">
        <v>42</v>
      </c>
      <c r="C47" s="29">
        <v>170</v>
      </c>
      <c r="D47" s="24" t="s">
        <v>43</v>
      </c>
      <c r="E47" s="31">
        <v>513</v>
      </c>
      <c r="F47" s="32">
        <f t="shared" si="0"/>
        <v>87210</v>
      </c>
      <c r="G47" s="47"/>
      <c r="H47" s="48"/>
    </row>
    <row r="48" spans="1:13" x14ac:dyDescent="0.2">
      <c r="A48" s="27"/>
      <c r="B48" s="28"/>
      <c r="C48" s="29"/>
      <c r="E48" s="34"/>
      <c r="F48" s="32">
        <f t="shared" si="0"/>
        <v>0</v>
      </c>
      <c r="G48" s="33"/>
    </row>
    <row r="49" spans="1:10" x14ac:dyDescent="0.2">
      <c r="A49" s="35">
        <v>9</v>
      </c>
      <c r="B49" s="36" t="s">
        <v>44</v>
      </c>
      <c r="C49" s="29"/>
      <c r="D49" s="53"/>
      <c r="E49" s="34"/>
      <c r="F49" s="32">
        <f t="shared" si="0"/>
        <v>0</v>
      </c>
      <c r="G49" s="33"/>
    </row>
    <row r="50" spans="1:10" ht="38.25" x14ac:dyDescent="0.2">
      <c r="A50" s="27">
        <v>9.1</v>
      </c>
      <c r="B50" s="28" t="s">
        <v>45</v>
      </c>
      <c r="C50" s="29">
        <v>548.88</v>
      </c>
      <c r="D50" s="30" t="s">
        <v>46</v>
      </c>
      <c r="E50" s="31">
        <v>276.43705220061418</v>
      </c>
      <c r="F50" s="32">
        <f t="shared" si="0"/>
        <v>151730.76921187312</v>
      </c>
      <c r="G50" s="33"/>
      <c r="J50" s="2"/>
    </row>
    <row r="51" spans="1:10" ht="25.5" x14ac:dyDescent="0.2">
      <c r="A51" s="27">
        <v>9.1999999999999993</v>
      </c>
      <c r="B51" s="28" t="s">
        <v>47</v>
      </c>
      <c r="C51" s="29">
        <v>405.96</v>
      </c>
      <c r="D51" s="30" t="s">
        <v>46</v>
      </c>
      <c r="E51" s="31">
        <v>159.11912503694947</v>
      </c>
      <c r="F51" s="32">
        <f t="shared" si="0"/>
        <v>64596</v>
      </c>
      <c r="G51" s="33"/>
      <c r="J51" s="2"/>
    </row>
    <row r="52" spans="1:10" ht="14.25" x14ac:dyDescent="0.2">
      <c r="A52" s="27">
        <v>9.3000000000000007</v>
      </c>
      <c r="B52" s="28" t="s">
        <v>48</v>
      </c>
      <c r="C52" s="29">
        <v>548.88</v>
      </c>
      <c r="D52" s="30" t="s">
        <v>46</v>
      </c>
      <c r="E52" s="31">
        <v>495.46000000000004</v>
      </c>
      <c r="F52" s="32">
        <f t="shared" si="0"/>
        <v>271948.08480000001</v>
      </c>
      <c r="G52" s="33"/>
      <c r="J52" s="2"/>
    </row>
    <row r="53" spans="1:10" ht="14.25" x14ac:dyDescent="0.2">
      <c r="A53" s="27">
        <v>9.4</v>
      </c>
      <c r="B53" s="28" t="s">
        <v>49</v>
      </c>
      <c r="C53" s="29">
        <v>157.57</v>
      </c>
      <c r="D53" s="30" t="s">
        <v>46</v>
      </c>
      <c r="E53" s="31">
        <v>637.17999999999995</v>
      </c>
      <c r="F53" s="32">
        <f t="shared" si="0"/>
        <v>100400.45259999999</v>
      </c>
      <c r="G53" s="33"/>
      <c r="J53" s="2"/>
    </row>
    <row r="54" spans="1:10" ht="25.5" x14ac:dyDescent="0.2">
      <c r="A54" s="27">
        <v>9.5</v>
      </c>
      <c r="B54" s="28" t="s">
        <v>50</v>
      </c>
      <c r="C54" s="29">
        <v>260.45</v>
      </c>
      <c r="D54" s="30" t="s">
        <v>46</v>
      </c>
      <c r="E54" s="31">
        <v>1037.18</v>
      </c>
      <c r="F54" s="32">
        <f t="shared" si="0"/>
        <v>270133.53100000002</v>
      </c>
      <c r="G54" s="33"/>
      <c r="J54" s="2"/>
    </row>
    <row r="55" spans="1:10" x14ac:dyDescent="0.2">
      <c r="A55" s="27">
        <v>9.6</v>
      </c>
      <c r="B55" s="28" t="s">
        <v>51</v>
      </c>
      <c r="C55" s="29">
        <v>73.400000000000006</v>
      </c>
      <c r="D55" s="24" t="s">
        <v>43</v>
      </c>
      <c r="E55" s="31">
        <v>215.75</v>
      </c>
      <c r="F55" s="32">
        <f t="shared" si="0"/>
        <v>15836.050000000001</v>
      </c>
      <c r="G55" s="33"/>
      <c r="J55" s="2"/>
    </row>
    <row r="56" spans="1:10" ht="14.25" x14ac:dyDescent="0.2">
      <c r="A56" s="27">
        <v>9.6999999999999993</v>
      </c>
      <c r="B56" s="28" t="s">
        <v>52</v>
      </c>
      <c r="C56" s="29">
        <v>405.96</v>
      </c>
      <c r="D56" s="30" t="s">
        <v>46</v>
      </c>
      <c r="E56" s="31">
        <v>227.01000000000002</v>
      </c>
      <c r="F56" s="32">
        <f t="shared" si="0"/>
        <v>92156.979600000006</v>
      </c>
      <c r="G56" s="33"/>
      <c r="J56" s="2"/>
    </row>
    <row r="57" spans="1:10" ht="25.5" x14ac:dyDescent="0.2">
      <c r="A57" s="27">
        <v>9.8000000000000007</v>
      </c>
      <c r="B57" s="28" t="s">
        <v>53</v>
      </c>
      <c r="C57" s="29">
        <v>1</v>
      </c>
      <c r="D57" s="30" t="s">
        <v>39</v>
      </c>
      <c r="E57" s="31">
        <v>135000</v>
      </c>
      <c r="F57" s="32">
        <f t="shared" si="0"/>
        <v>135000</v>
      </c>
      <c r="G57" s="33"/>
      <c r="J57" s="2"/>
    </row>
    <row r="58" spans="1:10" x14ac:dyDescent="0.2">
      <c r="A58" s="27"/>
      <c r="B58" s="54"/>
      <c r="C58" s="23"/>
      <c r="D58" s="24"/>
      <c r="E58" s="34"/>
      <c r="F58" s="32">
        <f t="shared" si="0"/>
        <v>0</v>
      </c>
      <c r="G58" s="33"/>
    </row>
    <row r="59" spans="1:10" x14ac:dyDescent="0.2">
      <c r="A59" s="35">
        <v>10</v>
      </c>
      <c r="B59" s="36" t="s">
        <v>54</v>
      </c>
      <c r="C59" s="23"/>
      <c r="D59" s="24"/>
      <c r="E59" s="34"/>
      <c r="F59" s="32">
        <f t="shared" si="0"/>
        <v>0</v>
      </c>
      <c r="G59" s="33"/>
    </row>
    <row r="60" spans="1:10" s="42" customFormat="1" ht="38.25" x14ac:dyDescent="0.2">
      <c r="A60" s="39">
        <v>10.1</v>
      </c>
      <c r="B60" s="28" t="s">
        <v>55</v>
      </c>
      <c r="C60" s="29">
        <v>1</v>
      </c>
      <c r="D60" s="37" t="s">
        <v>56</v>
      </c>
      <c r="E60" s="38">
        <v>302149.21000000002</v>
      </c>
      <c r="F60" s="32">
        <f t="shared" si="0"/>
        <v>302149.21000000002</v>
      </c>
      <c r="G60" s="55"/>
      <c r="H60" s="41"/>
    </row>
    <row r="61" spans="1:10" s="42" customFormat="1" ht="25.5" x14ac:dyDescent="0.2">
      <c r="A61" s="39">
        <v>10.199999999999999</v>
      </c>
      <c r="B61" s="28" t="s">
        <v>57</v>
      </c>
      <c r="C61" s="29">
        <v>1</v>
      </c>
      <c r="D61" s="37" t="s">
        <v>56</v>
      </c>
      <c r="E61" s="38">
        <v>289880</v>
      </c>
      <c r="F61" s="32">
        <f t="shared" si="0"/>
        <v>289880</v>
      </c>
      <c r="G61" s="55"/>
      <c r="H61" s="41"/>
      <c r="I61" s="41"/>
    </row>
    <row r="62" spans="1:10" s="42" customFormat="1" ht="25.5" x14ac:dyDescent="0.2">
      <c r="A62" s="39">
        <v>10.3</v>
      </c>
      <c r="B62" s="28" t="s">
        <v>58</v>
      </c>
      <c r="C62" s="29">
        <v>8.92</v>
      </c>
      <c r="D62" s="37" t="s">
        <v>43</v>
      </c>
      <c r="E62" s="38">
        <v>36247.93</v>
      </c>
      <c r="F62" s="32">
        <f t="shared" si="0"/>
        <v>323331.5356</v>
      </c>
      <c r="G62" s="55"/>
      <c r="H62" s="41"/>
    </row>
    <row r="63" spans="1:10" s="42" customFormat="1" ht="25.5" x14ac:dyDescent="0.2">
      <c r="A63" s="39">
        <v>10.4</v>
      </c>
      <c r="B63" s="28" t="s">
        <v>59</v>
      </c>
      <c r="C63" s="29">
        <v>1</v>
      </c>
      <c r="D63" s="37" t="s">
        <v>56</v>
      </c>
      <c r="E63" s="38">
        <v>59000</v>
      </c>
      <c r="F63" s="32">
        <f t="shared" si="0"/>
        <v>59000</v>
      </c>
      <c r="G63" s="55"/>
      <c r="H63" s="41"/>
      <c r="I63" s="41"/>
    </row>
    <row r="64" spans="1:10" x14ac:dyDescent="0.2">
      <c r="A64" s="56">
        <v>10.5</v>
      </c>
      <c r="B64" s="57" t="s">
        <v>60</v>
      </c>
      <c r="C64" s="58">
        <v>1</v>
      </c>
      <c r="D64" s="59" t="s">
        <v>56</v>
      </c>
      <c r="E64" s="60">
        <v>22430.47</v>
      </c>
      <c r="F64" s="32">
        <f t="shared" si="0"/>
        <v>22430.47</v>
      </c>
      <c r="G64" s="33"/>
      <c r="I64" s="2"/>
    </row>
    <row r="65" spans="1:11" x14ac:dyDescent="0.2">
      <c r="A65" s="27"/>
      <c r="B65" s="28"/>
      <c r="C65" s="23"/>
      <c r="D65" s="24"/>
      <c r="E65" s="34"/>
      <c r="F65" s="32">
        <f t="shared" si="0"/>
        <v>0</v>
      </c>
      <c r="G65" s="33"/>
    </row>
    <row r="66" spans="1:11" ht="25.5" x14ac:dyDescent="0.2">
      <c r="A66" s="35">
        <v>11</v>
      </c>
      <c r="B66" s="36" t="s">
        <v>61</v>
      </c>
      <c r="C66" s="23"/>
      <c r="D66" s="24"/>
      <c r="E66" s="34"/>
      <c r="F66" s="32">
        <f t="shared" si="0"/>
        <v>0</v>
      </c>
      <c r="G66" s="33"/>
    </row>
    <row r="67" spans="1:11" ht="25.5" x14ac:dyDescent="0.2">
      <c r="A67" s="27">
        <v>11.1</v>
      </c>
      <c r="B67" s="28" t="s">
        <v>62</v>
      </c>
      <c r="C67" s="29">
        <v>89</v>
      </c>
      <c r="D67" s="24" t="s">
        <v>43</v>
      </c>
      <c r="E67" s="34">
        <v>9769.2711864406774</v>
      </c>
      <c r="F67" s="32">
        <f t="shared" si="0"/>
        <v>869465.13559322024</v>
      </c>
      <c r="G67" s="33"/>
      <c r="I67" s="61"/>
    </row>
    <row r="68" spans="1:11" x14ac:dyDescent="0.2">
      <c r="A68" s="27">
        <v>11.2</v>
      </c>
      <c r="B68" s="28" t="s">
        <v>63</v>
      </c>
      <c r="C68" s="29">
        <v>2</v>
      </c>
      <c r="D68" s="24" t="s">
        <v>56</v>
      </c>
      <c r="E68" s="34">
        <v>24506.7</v>
      </c>
      <c r="F68" s="32">
        <f t="shared" si="0"/>
        <v>49013.4</v>
      </c>
      <c r="G68" s="33"/>
    </row>
    <row r="69" spans="1:11" x14ac:dyDescent="0.2">
      <c r="A69" s="27">
        <v>11.3</v>
      </c>
      <c r="B69" s="28" t="s">
        <v>64</v>
      </c>
      <c r="C69" s="29">
        <v>2</v>
      </c>
      <c r="D69" s="24" t="s">
        <v>56</v>
      </c>
      <c r="E69" s="34">
        <v>24506.7</v>
      </c>
      <c r="F69" s="32">
        <f t="shared" si="0"/>
        <v>49013.4</v>
      </c>
      <c r="G69" s="33"/>
    </row>
    <row r="70" spans="1:11" x14ac:dyDescent="0.2">
      <c r="A70" s="27">
        <v>11.4</v>
      </c>
      <c r="B70" s="28" t="s">
        <v>65</v>
      </c>
      <c r="C70" s="29">
        <v>10</v>
      </c>
      <c r="D70" s="24" t="s">
        <v>56</v>
      </c>
      <c r="E70" s="34">
        <v>23260.62</v>
      </c>
      <c r="F70" s="32">
        <f t="shared" si="0"/>
        <v>232606.19999999998</v>
      </c>
      <c r="G70" s="33"/>
    </row>
    <row r="71" spans="1:11" x14ac:dyDescent="0.2">
      <c r="A71" s="27">
        <v>11.5</v>
      </c>
      <c r="B71" s="28" t="s">
        <v>66</v>
      </c>
      <c r="C71" s="29">
        <v>2</v>
      </c>
      <c r="D71" s="24" t="s">
        <v>56</v>
      </c>
      <c r="E71" s="34">
        <v>18021.420000000002</v>
      </c>
      <c r="F71" s="32">
        <f t="shared" si="0"/>
        <v>36042.840000000004</v>
      </c>
      <c r="G71" s="33"/>
    </row>
    <row r="72" spans="1:11" x14ac:dyDescent="0.2">
      <c r="A72" s="27">
        <v>11.6</v>
      </c>
      <c r="B72" s="28" t="s">
        <v>67</v>
      </c>
      <c r="C72" s="29">
        <v>5</v>
      </c>
      <c r="D72" s="24" t="s">
        <v>56</v>
      </c>
      <c r="E72" s="34">
        <v>14181.68</v>
      </c>
      <c r="F72" s="32">
        <f t="shared" si="0"/>
        <v>70908.399999999994</v>
      </c>
      <c r="G72" s="33"/>
      <c r="I72" s="2"/>
      <c r="J72" s="2"/>
      <c r="K72" s="2"/>
    </row>
    <row r="73" spans="1:11" x14ac:dyDescent="0.2">
      <c r="A73" s="27">
        <v>11.7</v>
      </c>
      <c r="B73" s="28" t="s">
        <v>68</v>
      </c>
      <c r="C73" s="29">
        <v>4</v>
      </c>
      <c r="D73" s="24" t="s">
        <v>56</v>
      </c>
      <c r="E73" s="34">
        <v>56936.909999999996</v>
      </c>
      <c r="F73" s="32">
        <f t="shared" si="0"/>
        <v>227747.63999999998</v>
      </c>
      <c r="G73" s="33"/>
    </row>
    <row r="74" spans="1:11" x14ac:dyDescent="0.2">
      <c r="A74" s="27">
        <v>11.8</v>
      </c>
      <c r="B74" s="28" t="s">
        <v>69</v>
      </c>
      <c r="C74" s="29">
        <v>1</v>
      </c>
      <c r="D74" s="24" t="s">
        <v>56</v>
      </c>
      <c r="E74" s="34">
        <v>66563.850000000006</v>
      </c>
      <c r="F74" s="32">
        <f t="shared" si="0"/>
        <v>66563.850000000006</v>
      </c>
      <c r="G74" s="33"/>
    </row>
    <row r="75" spans="1:11" x14ac:dyDescent="0.2">
      <c r="A75" s="27">
        <v>11.9</v>
      </c>
      <c r="B75" s="28" t="s">
        <v>70</v>
      </c>
      <c r="C75" s="29">
        <v>1</v>
      </c>
      <c r="D75" s="24" t="s">
        <v>56</v>
      </c>
      <c r="E75" s="34">
        <v>84822.19</v>
      </c>
      <c r="F75" s="32">
        <f t="shared" si="0"/>
        <v>84822.19</v>
      </c>
      <c r="G75" s="33"/>
    </row>
    <row r="76" spans="1:11" x14ac:dyDescent="0.2">
      <c r="A76" s="27"/>
      <c r="B76" s="28"/>
      <c r="C76" s="29"/>
      <c r="D76" s="24"/>
      <c r="E76" s="34"/>
      <c r="F76" s="32">
        <f t="shared" si="0"/>
        <v>0</v>
      </c>
      <c r="G76" s="33"/>
    </row>
    <row r="77" spans="1:11" s="67" customFormat="1" ht="14.25" x14ac:dyDescent="0.2">
      <c r="A77" s="62">
        <v>11.1</v>
      </c>
      <c r="B77" s="36" t="s">
        <v>71</v>
      </c>
      <c r="C77" s="63"/>
      <c r="D77" s="21"/>
      <c r="E77" s="64"/>
      <c r="F77" s="32">
        <f t="shared" si="0"/>
        <v>0</v>
      </c>
      <c r="G77" s="65"/>
      <c r="H77" s="66"/>
    </row>
    <row r="78" spans="1:11" ht="14.25" x14ac:dyDescent="0.2">
      <c r="A78" s="68" t="s">
        <v>72</v>
      </c>
      <c r="B78" s="28" t="s">
        <v>21</v>
      </c>
      <c r="C78" s="29">
        <v>49.56</v>
      </c>
      <c r="D78" s="30" t="s">
        <v>15</v>
      </c>
      <c r="E78" s="40">
        <v>259.202</v>
      </c>
      <c r="F78" s="32">
        <f t="shared" si="0"/>
        <v>12846.05112</v>
      </c>
      <c r="G78" s="33"/>
    </row>
    <row r="79" spans="1:11" ht="14.25" x14ac:dyDescent="0.2">
      <c r="A79" s="68" t="s">
        <v>73</v>
      </c>
      <c r="B79" s="28" t="s">
        <v>74</v>
      </c>
      <c r="C79" s="29">
        <v>33.04</v>
      </c>
      <c r="D79" s="30" t="s">
        <v>15</v>
      </c>
      <c r="E79" s="40">
        <v>95.395750000000007</v>
      </c>
      <c r="F79" s="32">
        <f t="shared" ref="F79:F120" si="1">+C79*E79</f>
        <v>3151.8755800000004</v>
      </c>
      <c r="G79" s="33"/>
    </row>
    <row r="80" spans="1:11" ht="25.5" x14ac:dyDescent="0.2">
      <c r="A80" s="68" t="s">
        <v>75</v>
      </c>
      <c r="B80" s="28" t="s">
        <v>76</v>
      </c>
      <c r="C80" s="29">
        <v>56.24</v>
      </c>
      <c r="D80" s="30" t="s">
        <v>15</v>
      </c>
      <c r="E80" s="31">
        <v>1872.29</v>
      </c>
      <c r="F80" s="32">
        <f t="shared" si="1"/>
        <v>105297.58960000001</v>
      </c>
      <c r="G80" s="33"/>
    </row>
    <row r="81" spans="1:16" ht="25.5" x14ac:dyDescent="0.2">
      <c r="A81" s="68" t="s">
        <v>77</v>
      </c>
      <c r="B81" s="28" t="s">
        <v>78</v>
      </c>
      <c r="C81" s="29">
        <v>8.1999999999999993</v>
      </c>
      <c r="D81" s="30" t="s">
        <v>15</v>
      </c>
      <c r="E81" s="31">
        <v>175</v>
      </c>
      <c r="F81" s="32">
        <f t="shared" si="1"/>
        <v>1434.9999999999998</v>
      </c>
      <c r="G81" s="33"/>
    </row>
    <row r="82" spans="1:16" ht="25.5" x14ac:dyDescent="0.2">
      <c r="A82" s="68" t="s">
        <v>79</v>
      </c>
      <c r="B82" s="28" t="s">
        <v>80</v>
      </c>
      <c r="C82" s="29">
        <v>1</v>
      </c>
      <c r="D82" s="24" t="s">
        <v>39</v>
      </c>
      <c r="E82" s="34">
        <v>150000</v>
      </c>
      <c r="F82" s="32">
        <f t="shared" si="1"/>
        <v>150000</v>
      </c>
      <c r="G82" s="33"/>
    </row>
    <row r="83" spans="1:16" x14ac:dyDescent="0.2">
      <c r="A83" s="27"/>
      <c r="B83" s="28"/>
      <c r="C83" s="23"/>
      <c r="D83" s="24"/>
      <c r="E83" s="34"/>
      <c r="F83" s="32">
        <f t="shared" si="1"/>
        <v>0</v>
      </c>
      <c r="G83" s="33"/>
    </row>
    <row r="84" spans="1:16" ht="25.5" x14ac:dyDescent="0.2">
      <c r="A84" s="46">
        <v>11.11</v>
      </c>
      <c r="B84" s="28" t="s">
        <v>81</v>
      </c>
      <c r="C84" s="29">
        <v>1</v>
      </c>
      <c r="D84" s="24" t="s">
        <v>39</v>
      </c>
      <c r="E84" s="34">
        <v>9000</v>
      </c>
      <c r="F84" s="32">
        <f t="shared" si="1"/>
        <v>9000</v>
      </c>
      <c r="G84" s="33"/>
    </row>
    <row r="85" spans="1:16" x14ac:dyDescent="0.2">
      <c r="A85" s="27"/>
      <c r="B85" s="28"/>
      <c r="C85" s="23"/>
      <c r="D85" s="24"/>
      <c r="E85" s="34"/>
      <c r="F85" s="32">
        <f t="shared" si="1"/>
        <v>0</v>
      </c>
      <c r="G85" s="33"/>
    </row>
    <row r="86" spans="1:16" ht="14.25" x14ac:dyDescent="0.2">
      <c r="A86" s="69">
        <v>12</v>
      </c>
      <c r="B86" s="36" t="s">
        <v>82</v>
      </c>
      <c r="C86" s="29">
        <v>42.22</v>
      </c>
      <c r="D86" s="30" t="s">
        <v>46</v>
      </c>
      <c r="E86" s="31">
        <v>1124.752</v>
      </c>
      <c r="F86" s="32">
        <f t="shared" si="1"/>
        <v>47487.029439999998</v>
      </c>
      <c r="G86" s="33"/>
      <c r="J86" s="2"/>
    </row>
    <row r="87" spans="1:16" x14ac:dyDescent="0.2">
      <c r="A87" s="39"/>
      <c r="B87" s="28"/>
      <c r="C87" s="29"/>
      <c r="D87" s="37"/>
      <c r="E87" s="38"/>
      <c r="F87" s="32">
        <f t="shared" si="1"/>
        <v>0</v>
      </c>
      <c r="G87" s="33"/>
      <c r="J87" s="2"/>
    </row>
    <row r="88" spans="1:16" x14ac:dyDescent="0.2">
      <c r="A88" s="70">
        <v>13</v>
      </c>
      <c r="B88" s="22" t="s">
        <v>83</v>
      </c>
      <c r="C88" s="71"/>
      <c r="D88" s="37"/>
      <c r="E88" s="72"/>
      <c r="F88" s="32">
        <f t="shared" si="1"/>
        <v>0</v>
      </c>
      <c r="G88" s="33"/>
      <c r="H88" s="73"/>
      <c r="I88" s="73"/>
      <c r="J88" s="2"/>
      <c r="K88" s="73"/>
      <c r="L88" s="73"/>
      <c r="M88" s="73"/>
      <c r="N88" s="73"/>
      <c r="O88" s="73"/>
      <c r="P88" s="73"/>
    </row>
    <row r="89" spans="1:16" s="79" customFormat="1" x14ac:dyDescent="0.2">
      <c r="A89" s="74">
        <v>13.1</v>
      </c>
      <c r="B89" s="75" t="s">
        <v>84</v>
      </c>
      <c r="C89" s="76"/>
      <c r="D89" s="77"/>
      <c r="E89" s="78"/>
      <c r="F89" s="32">
        <f t="shared" si="1"/>
        <v>0</v>
      </c>
      <c r="G89" s="33"/>
    </row>
    <row r="90" spans="1:16" s="79" customFormat="1" ht="14.25" x14ac:dyDescent="0.2">
      <c r="A90" s="80" t="s">
        <v>85</v>
      </c>
      <c r="B90" s="81" t="s">
        <v>86</v>
      </c>
      <c r="C90" s="76">
        <v>38.56</v>
      </c>
      <c r="D90" s="30" t="s">
        <v>15</v>
      </c>
      <c r="E90" s="40">
        <v>572.64</v>
      </c>
      <c r="F90" s="32">
        <f t="shared" si="1"/>
        <v>22080.9984</v>
      </c>
      <c r="G90" s="33"/>
      <c r="H90" s="82"/>
    </row>
    <row r="91" spans="1:16" s="79" customFormat="1" ht="14.25" x14ac:dyDescent="0.2">
      <c r="A91" s="80" t="s">
        <v>87</v>
      </c>
      <c r="B91" s="81" t="s">
        <v>88</v>
      </c>
      <c r="C91" s="76">
        <v>19.3</v>
      </c>
      <c r="D91" s="30" t="s">
        <v>15</v>
      </c>
      <c r="E91" s="40">
        <v>1872.29</v>
      </c>
      <c r="F91" s="32">
        <f t="shared" si="1"/>
        <v>36135.197</v>
      </c>
      <c r="G91" s="33"/>
    </row>
    <row r="92" spans="1:16" s="79" customFormat="1" ht="14.25" x14ac:dyDescent="0.2">
      <c r="A92" s="80" t="s">
        <v>89</v>
      </c>
      <c r="B92" s="81" t="s">
        <v>90</v>
      </c>
      <c r="C92" s="76">
        <v>25.04</v>
      </c>
      <c r="D92" s="30" t="s">
        <v>15</v>
      </c>
      <c r="E92" s="78">
        <v>175</v>
      </c>
      <c r="F92" s="32">
        <f t="shared" si="1"/>
        <v>4382</v>
      </c>
      <c r="G92" s="33"/>
    </row>
    <row r="93" spans="1:16" s="79" customFormat="1" x14ac:dyDescent="0.2">
      <c r="A93" s="80"/>
      <c r="B93" s="81"/>
      <c r="C93" s="76"/>
      <c r="D93" s="77"/>
      <c r="E93" s="78"/>
      <c r="F93" s="32">
        <f t="shared" si="1"/>
        <v>0</v>
      </c>
      <c r="G93" s="33"/>
    </row>
    <row r="94" spans="1:16" s="79" customFormat="1" x14ac:dyDescent="0.2">
      <c r="A94" s="74">
        <v>13.2</v>
      </c>
      <c r="B94" s="75" t="s">
        <v>91</v>
      </c>
      <c r="C94" s="76"/>
      <c r="D94" s="77"/>
      <c r="E94" s="78"/>
      <c r="F94" s="32">
        <f t="shared" si="1"/>
        <v>0</v>
      </c>
      <c r="G94" s="33"/>
    </row>
    <row r="95" spans="1:16" s="79" customFormat="1" ht="27" x14ac:dyDescent="0.2">
      <c r="A95" s="80" t="s">
        <v>92</v>
      </c>
      <c r="B95" s="81" t="s">
        <v>93</v>
      </c>
      <c r="C95" s="76">
        <v>9.18</v>
      </c>
      <c r="D95" s="30" t="s">
        <v>15</v>
      </c>
      <c r="E95" s="40">
        <v>12436.79</v>
      </c>
      <c r="F95" s="32">
        <f t="shared" si="1"/>
        <v>114169.7322</v>
      </c>
      <c r="G95" s="33"/>
      <c r="H95" s="82"/>
    </row>
    <row r="96" spans="1:16" s="79" customFormat="1" ht="27" x14ac:dyDescent="0.2">
      <c r="A96" s="80" t="s">
        <v>94</v>
      </c>
      <c r="B96" s="81" t="s">
        <v>95</v>
      </c>
      <c r="C96" s="76">
        <v>2.16</v>
      </c>
      <c r="D96" s="30" t="s">
        <v>15</v>
      </c>
      <c r="E96" s="40">
        <v>15557.129999999997</v>
      </c>
      <c r="F96" s="32">
        <f t="shared" si="1"/>
        <v>33603.400799999996</v>
      </c>
      <c r="G96" s="33"/>
      <c r="H96" s="82"/>
    </row>
    <row r="97" spans="1:9" s="79" customFormat="1" ht="27" x14ac:dyDescent="0.2">
      <c r="A97" s="80" t="s">
        <v>96</v>
      </c>
      <c r="B97" s="81" t="s">
        <v>97</v>
      </c>
      <c r="C97" s="76">
        <v>2.8800000000000008</v>
      </c>
      <c r="D97" s="30" t="s">
        <v>15</v>
      </c>
      <c r="E97" s="40">
        <v>36796.28</v>
      </c>
      <c r="F97" s="32">
        <f t="shared" si="1"/>
        <v>105973.28640000003</v>
      </c>
      <c r="G97" s="33"/>
      <c r="H97" s="82"/>
    </row>
    <row r="98" spans="1:9" s="79" customFormat="1" ht="27" x14ac:dyDescent="0.2">
      <c r="A98" s="80" t="s">
        <v>98</v>
      </c>
      <c r="B98" s="81" t="s">
        <v>99</v>
      </c>
      <c r="C98" s="76">
        <v>2.74</v>
      </c>
      <c r="D98" s="30" t="s">
        <v>15</v>
      </c>
      <c r="E98" s="40">
        <v>32213.48</v>
      </c>
      <c r="F98" s="32">
        <f t="shared" si="1"/>
        <v>88264.935200000007</v>
      </c>
      <c r="G98" s="33"/>
      <c r="H98" s="82"/>
    </row>
    <row r="99" spans="1:9" s="79" customFormat="1" ht="27" x14ac:dyDescent="0.2">
      <c r="A99" s="80" t="s">
        <v>100</v>
      </c>
      <c r="B99" s="81" t="s">
        <v>101</v>
      </c>
      <c r="C99" s="76">
        <v>3.8400000000000007</v>
      </c>
      <c r="D99" s="30" t="s">
        <v>15</v>
      </c>
      <c r="E99" s="40">
        <v>29118.07</v>
      </c>
      <c r="F99" s="32">
        <f t="shared" si="1"/>
        <v>111813.38880000002</v>
      </c>
      <c r="G99" s="33"/>
      <c r="H99" s="82"/>
    </row>
    <row r="100" spans="1:9" s="79" customFormat="1" ht="25.5" x14ac:dyDescent="0.2">
      <c r="A100" s="83" t="s">
        <v>102</v>
      </c>
      <c r="B100" s="81" t="s">
        <v>103</v>
      </c>
      <c r="C100" s="84">
        <v>0.34</v>
      </c>
      <c r="D100" s="30" t="s">
        <v>15</v>
      </c>
      <c r="E100" s="40">
        <v>29118.07</v>
      </c>
      <c r="F100" s="32">
        <f t="shared" si="1"/>
        <v>9900.1437999999998</v>
      </c>
      <c r="G100" s="55"/>
      <c r="H100" s="82"/>
    </row>
    <row r="101" spans="1:9" s="79" customFormat="1" x14ac:dyDescent="0.2">
      <c r="A101" s="80"/>
      <c r="B101" s="81"/>
      <c r="C101" s="76"/>
      <c r="D101" s="77"/>
      <c r="E101" s="78"/>
      <c r="F101" s="32">
        <f t="shared" si="1"/>
        <v>0</v>
      </c>
      <c r="G101" s="33"/>
    </row>
    <row r="102" spans="1:9" s="79" customFormat="1" x14ac:dyDescent="0.2">
      <c r="A102" s="74">
        <v>13.3</v>
      </c>
      <c r="B102" s="75" t="s">
        <v>104</v>
      </c>
      <c r="C102" s="76"/>
      <c r="D102" s="77"/>
      <c r="E102" s="78"/>
      <c r="F102" s="32">
        <f t="shared" si="1"/>
        <v>0</v>
      </c>
      <c r="G102" s="33"/>
    </row>
    <row r="103" spans="1:9" s="79" customFormat="1" ht="14.25" x14ac:dyDescent="0.2">
      <c r="A103" s="80" t="s">
        <v>105</v>
      </c>
      <c r="B103" s="81" t="s">
        <v>106</v>
      </c>
      <c r="C103" s="76">
        <v>218.88</v>
      </c>
      <c r="D103" s="30" t="s">
        <v>46</v>
      </c>
      <c r="E103" s="40">
        <v>1446.1099999999997</v>
      </c>
      <c r="F103" s="32">
        <f t="shared" si="1"/>
        <v>316524.5567999999</v>
      </c>
      <c r="G103" s="33"/>
      <c r="H103" s="82"/>
    </row>
    <row r="104" spans="1:9" s="79" customFormat="1" ht="14.25" x14ac:dyDescent="0.2">
      <c r="A104" s="80" t="s">
        <v>107</v>
      </c>
      <c r="B104" s="81" t="s">
        <v>108</v>
      </c>
      <c r="C104" s="76">
        <v>35.200000000000003</v>
      </c>
      <c r="D104" s="30" t="s">
        <v>46</v>
      </c>
      <c r="E104" s="40">
        <v>1761.62</v>
      </c>
      <c r="F104" s="32">
        <f t="shared" si="1"/>
        <v>62009.023999999998</v>
      </c>
      <c r="G104" s="33"/>
      <c r="H104" s="82"/>
    </row>
    <row r="105" spans="1:9" s="79" customFormat="1" x14ac:dyDescent="0.2">
      <c r="A105" s="80"/>
      <c r="B105" s="81"/>
      <c r="C105" s="76"/>
      <c r="D105" s="77"/>
      <c r="E105" s="78"/>
      <c r="F105" s="32">
        <f t="shared" si="1"/>
        <v>0</v>
      </c>
      <c r="G105" s="33"/>
    </row>
    <row r="106" spans="1:9" s="79" customFormat="1" x14ac:dyDescent="0.2">
      <c r="A106" s="74">
        <v>13.4</v>
      </c>
      <c r="B106" s="75" t="s">
        <v>109</v>
      </c>
      <c r="C106" s="76"/>
      <c r="D106" s="77"/>
      <c r="E106" s="78"/>
      <c r="F106" s="32">
        <f t="shared" si="1"/>
        <v>0</v>
      </c>
      <c r="G106" s="33"/>
    </row>
    <row r="107" spans="1:9" s="79" customFormat="1" ht="14.25" x14ac:dyDescent="0.2">
      <c r="A107" s="80" t="s">
        <v>110</v>
      </c>
      <c r="B107" s="81" t="s">
        <v>111</v>
      </c>
      <c r="C107" s="76">
        <v>91.2</v>
      </c>
      <c r="D107" s="30" t="s">
        <v>46</v>
      </c>
      <c r="E107" s="40">
        <v>796.65</v>
      </c>
      <c r="F107" s="32">
        <f t="shared" si="1"/>
        <v>72654.48</v>
      </c>
      <c r="G107" s="33"/>
      <c r="H107" s="82"/>
    </row>
    <row r="108" spans="1:9" s="79" customFormat="1" x14ac:dyDescent="0.2">
      <c r="A108" s="80" t="s">
        <v>112</v>
      </c>
      <c r="B108" s="81" t="s">
        <v>51</v>
      </c>
      <c r="C108" s="76">
        <v>518.4</v>
      </c>
      <c r="D108" s="77" t="s">
        <v>113</v>
      </c>
      <c r="E108" s="40">
        <v>215.75</v>
      </c>
      <c r="F108" s="32">
        <f t="shared" si="1"/>
        <v>111844.79999999999</v>
      </c>
      <c r="G108" s="33"/>
      <c r="H108" s="82"/>
    </row>
    <row r="109" spans="1:9" s="79" customFormat="1" x14ac:dyDescent="0.2">
      <c r="A109" s="74"/>
      <c r="B109" s="75"/>
      <c r="C109" s="76"/>
      <c r="D109" s="77"/>
      <c r="E109" s="78"/>
      <c r="F109" s="32">
        <f t="shared" si="1"/>
        <v>0</v>
      </c>
      <c r="G109" s="33"/>
    </row>
    <row r="110" spans="1:9" s="79" customFormat="1" x14ac:dyDescent="0.2">
      <c r="A110" s="74">
        <v>13.5</v>
      </c>
      <c r="B110" s="75" t="s">
        <v>114</v>
      </c>
      <c r="C110" s="76"/>
      <c r="D110" s="77"/>
      <c r="E110" s="78"/>
      <c r="F110" s="32">
        <f t="shared" si="1"/>
        <v>0</v>
      </c>
      <c r="G110" s="33"/>
    </row>
    <row r="111" spans="1:9" ht="14.25" x14ac:dyDescent="0.2">
      <c r="A111" s="80" t="s">
        <v>115</v>
      </c>
      <c r="B111" s="28" t="s">
        <v>116</v>
      </c>
      <c r="C111" s="76">
        <v>91.2</v>
      </c>
      <c r="D111" s="30" t="s">
        <v>46</v>
      </c>
      <c r="E111" s="40">
        <v>202.01000000000002</v>
      </c>
      <c r="F111" s="32">
        <f t="shared" si="1"/>
        <v>18423.312000000002</v>
      </c>
      <c r="G111" s="33"/>
    </row>
    <row r="112" spans="1:9" s="79" customFormat="1" ht="14.25" x14ac:dyDescent="0.2">
      <c r="A112" s="80" t="s">
        <v>115</v>
      </c>
      <c r="B112" s="81" t="s">
        <v>117</v>
      </c>
      <c r="C112" s="76">
        <v>91.2</v>
      </c>
      <c r="D112" s="30" t="s">
        <v>46</v>
      </c>
      <c r="E112" s="40">
        <v>235.05</v>
      </c>
      <c r="F112" s="32">
        <f t="shared" si="1"/>
        <v>21436.560000000001</v>
      </c>
      <c r="G112" s="33"/>
      <c r="H112" s="2"/>
      <c r="I112" s="3"/>
    </row>
    <row r="113" spans="1:13" s="79" customFormat="1" x14ac:dyDescent="0.2">
      <c r="A113" s="80"/>
      <c r="B113" s="81"/>
      <c r="C113" s="76"/>
      <c r="D113" s="77"/>
      <c r="E113" s="78"/>
      <c r="F113" s="32">
        <f t="shared" si="1"/>
        <v>0</v>
      </c>
      <c r="G113" s="33"/>
    </row>
    <row r="114" spans="1:13" s="79" customFormat="1" ht="25.5" x14ac:dyDescent="0.2">
      <c r="A114" s="85">
        <v>13.6</v>
      </c>
      <c r="B114" s="86" t="s">
        <v>118</v>
      </c>
      <c r="C114" s="87">
        <v>196</v>
      </c>
      <c r="D114" s="88" t="s">
        <v>113</v>
      </c>
      <c r="E114" s="89">
        <v>440.76719999999995</v>
      </c>
      <c r="F114" s="32">
        <f t="shared" si="1"/>
        <v>86390.371199999994</v>
      </c>
      <c r="G114" s="33"/>
      <c r="H114" s="82"/>
      <c r="I114" s="82"/>
      <c r="J114" s="45"/>
    </row>
    <row r="115" spans="1:13" s="95" customFormat="1" x14ac:dyDescent="0.2">
      <c r="A115" s="90"/>
      <c r="B115" s="91"/>
      <c r="C115" s="92"/>
      <c r="D115" s="93"/>
      <c r="E115" s="94"/>
      <c r="F115" s="32">
        <f t="shared" si="1"/>
        <v>0</v>
      </c>
      <c r="G115" s="33"/>
    </row>
    <row r="116" spans="1:13" s="79" customFormat="1" x14ac:dyDescent="0.2">
      <c r="A116" s="83">
        <v>13.7</v>
      </c>
      <c r="B116" s="81" t="s">
        <v>119</v>
      </c>
      <c r="C116" s="84">
        <v>1</v>
      </c>
      <c r="D116" s="96" t="s">
        <v>120</v>
      </c>
      <c r="E116" s="40">
        <v>76700</v>
      </c>
      <c r="F116" s="32">
        <f t="shared" si="1"/>
        <v>76700</v>
      </c>
      <c r="G116" s="55"/>
    </row>
    <row r="117" spans="1:13" x14ac:dyDescent="0.2">
      <c r="A117" s="39"/>
      <c r="B117" s="50"/>
      <c r="C117" s="51"/>
      <c r="D117" s="37"/>
      <c r="E117" s="72"/>
      <c r="F117" s="32">
        <f t="shared" si="1"/>
        <v>0</v>
      </c>
      <c r="G117" s="33"/>
      <c r="I117" s="2"/>
      <c r="J117" s="2"/>
      <c r="L117" s="2"/>
      <c r="M117" s="2"/>
    </row>
    <row r="118" spans="1:13" x14ac:dyDescent="0.2">
      <c r="A118" s="39">
        <v>14</v>
      </c>
      <c r="B118" s="50" t="s">
        <v>121</v>
      </c>
      <c r="C118" s="51">
        <v>1</v>
      </c>
      <c r="D118" s="37" t="s">
        <v>56</v>
      </c>
      <c r="E118" s="40">
        <v>29500</v>
      </c>
      <c r="F118" s="32">
        <f t="shared" si="1"/>
        <v>29500</v>
      </c>
      <c r="G118" s="33"/>
      <c r="I118" s="2"/>
      <c r="J118" s="2"/>
    </row>
    <row r="119" spans="1:13" ht="14.25" x14ac:dyDescent="0.2">
      <c r="A119" s="39">
        <v>15</v>
      </c>
      <c r="B119" s="50" t="s">
        <v>122</v>
      </c>
      <c r="C119" s="51">
        <v>432.71</v>
      </c>
      <c r="D119" s="30" t="s">
        <v>46</v>
      </c>
      <c r="E119" s="40">
        <v>405.15576251993252</v>
      </c>
      <c r="F119" s="32">
        <f t="shared" si="1"/>
        <v>175314.94999999998</v>
      </c>
      <c r="G119" s="33"/>
      <c r="I119" s="2"/>
      <c r="J119" s="2"/>
    </row>
    <row r="120" spans="1:13" x14ac:dyDescent="0.2">
      <c r="A120" s="39">
        <v>16</v>
      </c>
      <c r="B120" s="50" t="s">
        <v>123</v>
      </c>
      <c r="C120" s="51">
        <v>1</v>
      </c>
      <c r="D120" s="37" t="s">
        <v>39</v>
      </c>
      <c r="E120" s="52">
        <v>150000</v>
      </c>
      <c r="F120" s="32">
        <f t="shared" si="1"/>
        <v>150000</v>
      </c>
      <c r="G120" s="33"/>
      <c r="J120" s="2"/>
    </row>
    <row r="121" spans="1:13" x14ac:dyDescent="0.2">
      <c r="A121" s="97"/>
      <c r="B121" s="98" t="s">
        <v>124</v>
      </c>
      <c r="C121" s="99"/>
      <c r="D121" s="100"/>
      <c r="E121" s="101"/>
      <c r="F121" s="102">
        <f>SUM(F14:F120)</f>
        <v>16287872.896410102</v>
      </c>
      <c r="G121" s="33"/>
      <c r="J121" s="2"/>
    </row>
    <row r="122" spans="1:13" x14ac:dyDescent="0.2">
      <c r="A122" s="27"/>
      <c r="B122" s="103"/>
      <c r="C122" s="23"/>
      <c r="D122" s="24"/>
      <c r="E122" s="25"/>
      <c r="F122" s="26"/>
      <c r="G122" s="33"/>
      <c r="J122" s="2"/>
    </row>
    <row r="123" spans="1:13" x14ac:dyDescent="0.2">
      <c r="A123" s="27"/>
      <c r="B123" s="103"/>
      <c r="C123" s="23"/>
      <c r="D123" s="24"/>
      <c r="E123" s="25"/>
      <c r="F123" s="26"/>
      <c r="G123" s="33"/>
      <c r="I123" s="104"/>
      <c r="J123" s="2"/>
    </row>
    <row r="124" spans="1:13" x14ac:dyDescent="0.2">
      <c r="A124" s="21" t="s">
        <v>125</v>
      </c>
      <c r="B124" s="22" t="s">
        <v>126</v>
      </c>
      <c r="C124" s="23"/>
      <c r="D124" s="24"/>
      <c r="E124" s="25"/>
      <c r="F124" s="26"/>
      <c r="G124" s="33"/>
      <c r="J124" s="2"/>
      <c r="K124" s="104"/>
    </row>
    <row r="125" spans="1:13" ht="51" x14ac:dyDescent="0.2">
      <c r="A125" s="27">
        <v>1</v>
      </c>
      <c r="B125" s="105" t="s">
        <v>127</v>
      </c>
      <c r="C125" s="106">
        <v>1</v>
      </c>
      <c r="D125" s="107" t="s">
        <v>56</v>
      </c>
      <c r="E125" s="40">
        <v>699221.25</v>
      </c>
      <c r="F125" s="108">
        <f>+E125*C125</f>
        <v>699221.25</v>
      </c>
      <c r="G125" s="33"/>
      <c r="I125" s="109"/>
      <c r="J125" s="2"/>
      <c r="K125" s="104"/>
    </row>
    <row r="126" spans="1:13" x14ac:dyDescent="0.2">
      <c r="A126" s="27">
        <v>2</v>
      </c>
      <c r="B126" s="110" t="s">
        <v>128</v>
      </c>
      <c r="C126" s="106"/>
      <c r="D126" s="107" t="s">
        <v>129</v>
      </c>
      <c r="E126" s="111">
        <v>106211.875</v>
      </c>
      <c r="F126" s="108">
        <f>+E126*C126</f>
        <v>0</v>
      </c>
      <c r="G126" s="33"/>
      <c r="I126" s="109"/>
      <c r="J126" s="2"/>
    </row>
    <row r="127" spans="1:13" x14ac:dyDescent="0.2">
      <c r="A127" s="97"/>
      <c r="B127" s="98" t="s">
        <v>130</v>
      </c>
      <c r="C127" s="99"/>
      <c r="D127" s="100"/>
      <c r="E127" s="101"/>
      <c r="F127" s="102">
        <f>SUM(F124:F126)</f>
        <v>699221.25</v>
      </c>
      <c r="G127" s="1"/>
      <c r="J127" s="2"/>
    </row>
    <row r="128" spans="1:13" x14ac:dyDescent="0.2">
      <c r="A128" s="27"/>
      <c r="B128" s="103"/>
      <c r="C128" s="23"/>
      <c r="D128" s="24"/>
      <c r="E128" s="25"/>
      <c r="F128" s="26"/>
      <c r="G128" s="1"/>
      <c r="J128" s="2"/>
    </row>
    <row r="129" spans="1:10" x14ac:dyDescent="0.2">
      <c r="A129" s="142"/>
      <c r="B129" s="143" t="s">
        <v>161</v>
      </c>
      <c r="C129" s="142"/>
      <c r="D129" s="142"/>
      <c r="E129" s="144"/>
      <c r="F129" s="145">
        <f>+F127+F121</f>
        <v>16987094.1464101</v>
      </c>
      <c r="G129" s="115"/>
      <c r="J129" s="2"/>
    </row>
    <row r="130" spans="1:10" x14ac:dyDescent="0.2">
      <c r="A130" s="116"/>
      <c r="B130" s="116"/>
      <c r="C130" s="116"/>
      <c r="D130" s="116"/>
      <c r="E130" s="117"/>
      <c r="F130" s="117"/>
      <c r="G130" s="1"/>
      <c r="J130" s="2"/>
    </row>
    <row r="131" spans="1:10" x14ac:dyDescent="0.2">
      <c r="A131" s="17" t="s">
        <v>3</v>
      </c>
      <c r="B131" s="17" t="s">
        <v>4</v>
      </c>
      <c r="C131" s="18" t="s">
        <v>5</v>
      </c>
      <c r="D131" s="17" t="s">
        <v>6</v>
      </c>
      <c r="E131" s="19" t="s">
        <v>7</v>
      </c>
      <c r="F131" s="20" t="s">
        <v>8</v>
      </c>
      <c r="G131" s="1"/>
      <c r="J131" s="2"/>
    </row>
    <row r="132" spans="1:10" x14ac:dyDescent="0.2">
      <c r="A132" s="21"/>
      <c r="B132" s="22"/>
      <c r="C132" s="23"/>
      <c r="D132" s="24"/>
      <c r="E132" s="25"/>
      <c r="F132" s="26"/>
      <c r="G132" s="1"/>
      <c r="J132" s="2"/>
    </row>
    <row r="133" spans="1:10" ht="14.25" x14ac:dyDescent="0.2">
      <c r="A133" s="21" t="s">
        <v>9</v>
      </c>
      <c r="B133" s="22" t="s">
        <v>10</v>
      </c>
      <c r="C133" s="23"/>
      <c r="D133" s="24"/>
      <c r="E133" s="25"/>
      <c r="F133" s="26"/>
      <c r="G133" s="1"/>
      <c r="J133" s="2"/>
    </row>
    <row r="134" spans="1:10" x14ac:dyDescent="0.2">
      <c r="A134" s="27"/>
      <c r="B134" s="28"/>
      <c r="C134" s="23"/>
      <c r="D134" s="24"/>
      <c r="E134" s="25"/>
      <c r="F134" s="26"/>
      <c r="G134" s="1"/>
      <c r="J134" s="2"/>
    </row>
    <row r="135" spans="1:10" ht="14.25" x14ac:dyDescent="0.2">
      <c r="A135" s="27">
        <v>1</v>
      </c>
      <c r="B135" s="28" t="s">
        <v>11</v>
      </c>
      <c r="C135" s="29">
        <v>900</v>
      </c>
      <c r="D135" s="30" t="s">
        <v>12</v>
      </c>
      <c r="E135" s="31">
        <v>5.8559999999999945</v>
      </c>
      <c r="F135" s="32">
        <f>+C135*E135</f>
        <v>5270.3999999999951</v>
      </c>
      <c r="G135" s="1"/>
      <c r="J135" s="2"/>
    </row>
    <row r="136" spans="1:10" x14ac:dyDescent="0.2">
      <c r="A136" s="27"/>
      <c r="B136" s="28"/>
      <c r="C136" s="23"/>
      <c r="E136" s="31">
        <v>0</v>
      </c>
      <c r="F136" s="32">
        <f t="shared" ref="F136:F199" si="2">+C136*E136</f>
        <v>0</v>
      </c>
      <c r="G136" s="1"/>
      <c r="J136" s="2"/>
    </row>
    <row r="137" spans="1:10" x14ac:dyDescent="0.2">
      <c r="A137" s="35">
        <v>2</v>
      </c>
      <c r="B137" s="36" t="s">
        <v>13</v>
      </c>
      <c r="C137" s="29"/>
      <c r="D137" s="24"/>
      <c r="E137" s="31">
        <v>0</v>
      </c>
      <c r="F137" s="32">
        <f t="shared" si="2"/>
        <v>0</v>
      </c>
      <c r="G137" s="1"/>
      <c r="J137" s="2"/>
    </row>
    <row r="138" spans="1:10" ht="14.25" x14ac:dyDescent="0.2">
      <c r="A138" s="27">
        <v>2.1</v>
      </c>
      <c r="B138" s="28" t="s">
        <v>14</v>
      </c>
      <c r="C138" s="29">
        <v>1080</v>
      </c>
      <c r="D138" s="30" t="s">
        <v>15</v>
      </c>
      <c r="E138" s="31">
        <v>0</v>
      </c>
      <c r="F138" s="32">
        <f t="shared" si="2"/>
        <v>0</v>
      </c>
      <c r="G138" s="1"/>
      <c r="J138" s="2"/>
    </row>
    <row r="139" spans="1:10" ht="14.25" x14ac:dyDescent="0.2">
      <c r="A139" s="27">
        <v>2.2000000000000002</v>
      </c>
      <c r="B139" s="28" t="s">
        <v>16</v>
      </c>
      <c r="C139" s="29">
        <v>1080</v>
      </c>
      <c r="D139" s="30" t="s">
        <v>15</v>
      </c>
      <c r="E139" s="31">
        <v>47.274074074074093</v>
      </c>
      <c r="F139" s="32">
        <f t="shared" si="2"/>
        <v>51056.000000000022</v>
      </c>
      <c r="G139" s="1"/>
      <c r="J139" s="2"/>
    </row>
    <row r="140" spans="1:10" ht="14.25" x14ac:dyDescent="0.2">
      <c r="A140" s="27">
        <v>2.2999999999999998</v>
      </c>
      <c r="B140" s="28" t="s">
        <v>17</v>
      </c>
      <c r="C140" s="29">
        <v>1026</v>
      </c>
      <c r="D140" s="30" t="s">
        <v>15</v>
      </c>
      <c r="E140" s="31">
        <v>36.828000000000003</v>
      </c>
      <c r="F140" s="32">
        <f t="shared" si="2"/>
        <v>37785.528000000006</v>
      </c>
      <c r="G140" s="1"/>
      <c r="J140" s="2"/>
    </row>
    <row r="141" spans="1:10" x14ac:dyDescent="0.2">
      <c r="A141" s="27"/>
      <c r="B141" s="28"/>
      <c r="C141" s="29"/>
      <c r="D141" s="37"/>
      <c r="E141" s="31">
        <v>0</v>
      </c>
      <c r="F141" s="32">
        <f t="shared" si="2"/>
        <v>0</v>
      </c>
      <c r="G141" s="1"/>
      <c r="J141" s="2"/>
    </row>
    <row r="142" spans="1:10" ht="25.5" x14ac:dyDescent="0.2">
      <c r="A142" s="35">
        <v>3</v>
      </c>
      <c r="B142" s="36" t="s">
        <v>18</v>
      </c>
      <c r="C142" s="29">
        <v>4</v>
      </c>
      <c r="D142" s="37" t="s">
        <v>19</v>
      </c>
      <c r="E142" s="31">
        <v>0</v>
      </c>
      <c r="F142" s="32">
        <f t="shared" si="2"/>
        <v>0</v>
      </c>
      <c r="G142" s="1"/>
      <c r="J142" s="2"/>
    </row>
    <row r="143" spans="1:10" x14ac:dyDescent="0.2">
      <c r="A143" s="27"/>
      <c r="B143" s="28"/>
      <c r="C143" s="29"/>
      <c r="D143" s="37"/>
      <c r="E143" s="31">
        <v>0</v>
      </c>
      <c r="F143" s="32">
        <f t="shared" si="2"/>
        <v>0</v>
      </c>
      <c r="G143" s="1"/>
      <c r="J143" s="2"/>
    </row>
    <row r="144" spans="1:10" ht="14.25" x14ac:dyDescent="0.2">
      <c r="A144" s="35">
        <v>4</v>
      </c>
      <c r="B144" s="36" t="s">
        <v>20</v>
      </c>
      <c r="C144" s="29"/>
      <c r="D144" s="37"/>
      <c r="E144" s="31">
        <v>0</v>
      </c>
      <c r="F144" s="32">
        <f t="shared" si="2"/>
        <v>0</v>
      </c>
      <c r="G144" s="1"/>
      <c r="J144" s="2"/>
    </row>
    <row r="145" spans="1:10" ht="14.25" x14ac:dyDescent="0.2">
      <c r="A145" s="39">
        <v>4.0999999999999996</v>
      </c>
      <c r="B145" s="28" t="s">
        <v>21</v>
      </c>
      <c r="C145" s="29">
        <v>502.73</v>
      </c>
      <c r="D145" s="30" t="s">
        <v>15</v>
      </c>
      <c r="E145" s="31">
        <v>96.84499999999997</v>
      </c>
      <c r="F145" s="32">
        <f t="shared" si="2"/>
        <v>48686.886849999988</v>
      </c>
      <c r="G145" s="1"/>
      <c r="J145" s="2"/>
    </row>
    <row r="146" spans="1:10" ht="14.25" x14ac:dyDescent="0.2">
      <c r="A146" s="39">
        <v>4.2</v>
      </c>
      <c r="B146" s="28" t="s">
        <v>22</v>
      </c>
      <c r="C146" s="29">
        <v>335.12</v>
      </c>
      <c r="D146" s="30" t="s">
        <v>15</v>
      </c>
      <c r="E146" s="31">
        <v>44.637749999999997</v>
      </c>
      <c r="F146" s="32">
        <f t="shared" si="2"/>
        <v>14959.002779999999</v>
      </c>
      <c r="G146" s="1"/>
      <c r="J146" s="2"/>
    </row>
    <row r="147" spans="1:10" ht="25.5" x14ac:dyDescent="0.2">
      <c r="A147" s="39">
        <v>4.3</v>
      </c>
      <c r="B147" s="28" t="s">
        <v>23</v>
      </c>
      <c r="C147" s="29">
        <v>71.67</v>
      </c>
      <c r="D147" s="30" t="s">
        <v>15</v>
      </c>
      <c r="E147" s="31">
        <v>3.4089999999999918</v>
      </c>
      <c r="F147" s="32">
        <f t="shared" si="2"/>
        <v>244.32302999999942</v>
      </c>
      <c r="G147" s="1"/>
      <c r="J147" s="2"/>
    </row>
    <row r="148" spans="1:10" ht="25.5" x14ac:dyDescent="0.2">
      <c r="A148" s="27">
        <v>4.4000000000000004</v>
      </c>
      <c r="B148" s="28" t="s">
        <v>24</v>
      </c>
      <c r="C148" s="29">
        <v>995.94</v>
      </c>
      <c r="D148" s="30" t="s">
        <v>15</v>
      </c>
      <c r="E148" s="31">
        <v>40</v>
      </c>
      <c r="F148" s="32">
        <f t="shared" si="2"/>
        <v>39837.600000000006</v>
      </c>
      <c r="G148" s="1"/>
      <c r="J148" s="2"/>
    </row>
    <row r="149" spans="1:10" x14ac:dyDescent="0.2">
      <c r="A149" s="27"/>
      <c r="B149" s="28"/>
      <c r="C149" s="29"/>
      <c r="D149" s="37"/>
      <c r="E149" s="31">
        <v>0</v>
      </c>
      <c r="F149" s="32">
        <f t="shared" si="2"/>
        <v>0</v>
      </c>
      <c r="G149" s="1"/>
      <c r="J149" s="2"/>
    </row>
    <row r="150" spans="1:10" ht="25.5" x14ac:dyDescent="0.2">
      <c r="A150" s="35">
        <v>5</v>
      </c>
      <c r="B150" s="36" t="s">
        <v>25</v>
      </c>
      <c r="C150" s="29"/>
      <c r="D150" s="37"/>
      <c r="E150" s="31">
        <v>0</v>
      </c>
      <c r="F150" s="32">
        <f t="shared" si="2"/>
        <v>0</v>
      </c>
      <c r="G150" s="1"/>
      <c r="J150" s="2"/>
    </row>
    <row r="151" spans="1:10" ht="14.25" x14ac:dyDescent="0.2">
      <c r="A151" s="27">
        <v>5.0999999999999996</v>
      </c>
      <c r="B151" s="28" t="s">
        <v>26</v>
      </c>
      <c r="C151" s="29">
        <v>82.03</v>
      </c>
      <c r="D151" s="30" t="s">
        <v>15</v>
      </c>
      <c r="E151" s="31">
        <v>7170.5800000000054</v>
      </c>
      <c r="F151" s="32">
        <f t="shared" si="2"/>
        <v>588202.67740000039</v>
      </c>
      <c r="G151" s="1"/>
      <c r="J151" s="2"/>
    </row>
    <row r="152" spans="1:10" ht="14.25" x14ac:dyDescent="0.2">
      <c r="A152" s="27">
        <v>5.2</v>
      </c>
      <c r="B152" s="28" t="s">
        <v>27</v>
      </c>
      <c r="C152" s="29">
        <v>2.4</v>
      </c>
      <c r="D152" s="30" t="s">
        <v>15</v>
      </c>
      <c r="E152" s="31">
        <v>381.16499999999951</v>
      </c>
      <c r="F152" s="32">
        <f t="shared" si="2"/>
        <v>914.7959999999988</v>
      </c>
      <c r="G152" s="1"/>
      <c r="J152" s="2"/>
    </row>
    <row r="153" spans="1:10" ht="14.25" x14ac:dyDescent="0.2">
      <c r="A153" s="27">
        <v>5.3</v>
      </c>
      <c r="B153" s="28" t="s">
        <v>28</v>
      </c>
      <c r="C153" s="29">
        <v>35.49</v>
      </c>
      <c r="D153" s="30" t="s">
        <v>15</v>
      </c>
      <c r="E153" s="31">
        <v>8034.4499999999971</v>
      </c>
      <c r="F153" s="32">
        <f t="shared" si="2"/>
        <v>285142.63049999991</v>
      </c>
      <c r="G153" s="1"/>
      <c r="J153" s="2"/>
    </row>
    <row r="154" spans="1:10" ht="14.25" x14ac:dyDescent="0.2">
      <c r="A154" s="27">
        <v>5.4</v>
      </c>
      <c r="B154" s="28" t="s">
        <v>29</v>
      </c>
      <c r="C154" s="29">
        <v>167.9</v>
      </c>
      <c r="D154" s="30" t="s">
        <v>15</v>
      </c>
      <c r="E154" s="31">
        <v>7457.6600000000035</v>
      </c>
      <c r="F154" s="32">
        <f t="shared" si="2"/>
        <v>1252141.1140000005</v>
      </c>
      <c r="G154" s="1"/>
      <c r="J154" s="2"/>
    </row>
    <row r="155" spans="1:10" ht="14.25" x14ac:dyDescent="0.2">
      <c r="A155" s="27">
        <v>5.5</v>
      </c>
      <c r="B155" s="28" t="s">
        <v>30</v>
      </c>
      <c r="C155" s="29">
        <v>3.15</v>
      </c>
      <c r="D155" s="30" t="s">
        <v>15</v>
      </c>
      <c r="E155" s="31">
        <v>11079.420000000013</v>
      </c>
      <c r="F155" s="32">
        <f t="shared" si="2"/>
        <v>34900.173000000039</v>
      </c>
      <c r="G155" s="1"/>
      <c r="J155" s="2"/>
    </row>
    <row r="156" spans="1:10" ht="14.25" x14ac:dyDescent="0.2">
      <c r="A156" s="27">
        <v>5.6</v>
      </c>
      <c r="B156" s="28" t="s">
        <v>31</v>
      </c>
      <c r="C156" s="43">
        <v>8.83</v>
      </c>
      <c r="D156" s="30" t="s">
        <v>15</v>
      </c>
      <c r="E156" s="31">
        <v>9863.59</v>
      </c>
      <c r="F156" s="32">
        <f t="shared" si="2"/>
        <v>87095.4997</v>
      </c>
      <c r="G156" s="1"/>
      <c r="J156" s="2"/>
    </row>
    <row r="157" spans="1:10" ht="14.25" x14ac:dyDescent="0.2">
      <c r="A157" s="27">
        <v>5.7</v>
      </c>
      <c r="B157" s="28" t="s">
        <v>32</v>
      </c>
      <c r="C157" s="29">
        <v>5.03</v>
      </c>
      <c r="D157" s="30" t="s">
        <v>15</v>
      </c>
      <c r="E157" s="31">
        <v>10660.29</v>
      </c>
      <c r="F157" s="32">
        <f t="shared" si="2"/>
        <v>53621.258700000006</v>
      </c>
      <c r="G157" s="1"/>
      <c r="J157" s="2"/>
    </row>
    <row r="158" spans="1:10" ht="14.25" x14ac:dyDescent="0.2">
      <c r="A158" s="27">
        <v>5.8</v>
      </c>
      <c r="B158" s="28" t="s">
        <v>33</v>
      </c>
      <c r="C158" s="29">
        <v>38.950000000000003</v>
      </c>
      <c r="D158" s="30" t="s">
        <v>15</v>
      </c>
      <c r="E158" s="31">
        <v>11352.480000000003</v>
      </c>
      <c r="F158" s="32">
        <f t="shared" si="2"/>
        <v>442179.09600000014</v>
      </c>
      <c r="G158" s="1"/>
      <c r="J158" s="2"/>
    </row>
    <row r="159" spans="1:10" ht="14.25" x14ac:dyDescent="0.2">
      <c r="A159" s="27">
        <v>5.9</v>
      </c>
      <c r="B159" s="28" t="s">
        <v>34</v>
      </c>
      <c r="C159" s="29">
        <v>2.4500000000000002</v>
      </c>
      <c r="D159" s="30" t="s">
        <v>15</v>
      </c>
      <c r="E159" s="31">
        <v>4813.7499999999982</v>
      </c>
      <c r="F159" s="32">
        <f t="shared" si="2"/>
        <v>11793.687499999996</v>
      </c>
      <c r="G159" s="1"/>
      <c r="J159" s="2"/>
    </row>
    <row r="160" spans="1:10" ht="14.25" x14ac:dyDescent="0.2">
      <c r="A160" s="46">
        <v>5.0999999999999996</v>
      </c>
      <c r="B160" s="28" t="s">
        <v>35</v>
      </c>
      <c r="C160" s="29">
        <v>11.75</v>
      </c>
      <c r="D160" s="30" t="s">
        <v>15</v>
      </c>
      <c r="E160" s="31">
        <v>5494.4000000000015</v>
      </c>
      <c r="F160" s="32">
        <f t="shared" si="2"/>
        <v>64559.200000000019</v>
      </c>
      <c r="G160" s="1"/>
      <c r="J160" s="2"/>
    </row>
    <row r="161" spans="1:10" x14ac:dyDescent="0.2">
      <c r="A161" s="27"/>
      <c r="B161" s="28"/>
      <c r="C161" s="29"/>
      <c r="D161" s="37"/>
      <c r="E161" s="31">
        <v>0</v>
      </c>
      <c r="F161" s="32">
        <f t="shared" si="2"/>
        <v>0</v>
      </c>
      <c r="G161" s="1"/>
      <c r="J161" s="2"/>
    </row>
    <row r="162" spans="1:10" ht="25.5" x14ac:dyDescent="0.2">
      <c r="A162" s="35">
        <v>6</v>
      </c>
      <c r="B162" s="36" t="s">
        <v>36</v>
      </c>
      <c r="C162" s="29">
        <v>449.3811</v>
      </c>
      <c r="D162" s="30" t="s">
        <v>37</v>
      </c>
      <c r="E162" s="31">
        <v>960</v>
      </c>
      <c r="F162" s="32">
        <f t="shared" si="2"/>
        <v>431405.85600000003</v>
      </c>
      <c r="G162" s="1"/>
      <c r="J162" s="2"/>
    </row>
    <row r="163" spans="1:10" x14ac:dyDescent="0.2">
      <c r="A163" s="27"/>
      <c r="B163" s="28"/>
      <c r="C163" s="29"/>
      <c r="D163" s="24"/>
      <c r="E163" s="31">
        <v>0</v>
      </c>
      <c r="F163" s="32">
        <f t="shared" si="2"/>
        <v>0</v>
      </c>
      <c r="G163" s="1"/>
      <c r="J163" s="2"/>
    </row>
    <row r="164" spans="1:10" x14ac:dyDescent="0.2">
      <c r="A164" s="35">
        <v>7</v>
      </c>
      <c r="B164" s="50" t="s">
        <v>38</v>
      </c>
      <c r="C164" s="51">
        <v>1</v>
      </c>
      <c r="D164" s="37" t="s">
        <v>39</v>
      </c>
      <c r="E164" s="31">
        <v>143653.12000000005</v>
      </c>
      <c r="F164" s="32">
        <f t="shared" si="2"/>
        <v>143653.12000000005</v>
      </c>
      <c r="G164" s="1"/>
      <c r="J164" s="2"/>
    </row>
    <row r="165" spans="1:10" x14ac:dyDescent="0.2">
      <c r="A165" s="39"/>
      <c r="B165" s="50"/>
      <c r="C165" s="51"/>
      <c r="D165" s="37"/>
      <c r="E165" s="31">
        <v>0</v>
      </c>
      <c r="F165" s="32">
        <f t="shared" si="2"/>
        <v>0</v>
      </c>
      <c r="G165" s="1"/>
      <c r="J165" s="2"/>
    </row>
    <row r="166" spans="1:10" x14ac:dyDescent="0.2">
      <c r="A166" s="35">
        <v>8</v>
      </c>
      <c r="B166" s="36" t="s">
        <v>40</v>
      </c>
      <c r="C166" s="29"/>
      <c r="D166" s="24"/>
      <c r="E166" s="31">
        <v>0</v>
      </c>
      <c r="F166" s="32">
        <f t="shared" si="2"/>
        <v>0</v>
      </c>
      <c r="G166" s="1"/>
      <c r="J166" s="2"/>
    </row>
    <row r="167" spans="1:10" ht="25.5" x14ac:dyDescent="0.2">
      <c r="A167" s="27">
        <v>8.1</v>
      </c>
      <c r="B167" s="28" t="s">
        <v>41</v>
      </c>
      <c r="C167" s="29">
        <v>706.45</v>
      </c>
      <c r="D167" s="30" t="s">
        <v>37</v>
      </c>
      <c r="E167" s="31">
        <v>27.790346096680594</v>
      </c>
      <c r="F167" s="32">
        <f t="shared" si="2"/>
        <v>19632.490000000005</v>
      </c>
      <c r="G167" s="1"/>
      <c r="J167" s="2"/>
    </row>
    <row r="168" spans="1:10" x14ac:dyDescent="0.2">
      <c r="A168" s="27">
        <v>8.1999999999999993</v>
      </c>
      <c r="B168" s="28" t="s">
        <v>42</v>
      </c>
      <c r="C168" s="29">
        <v>170</v>
      </c>
      <c r="D168" s="24" t="s">
        <v>43</v>
      </c>
      <c r="E168" s="31">
        <v>262.73</v>
      </c>
      <c r="F168" s="32">
        <f t="shared" si="2"/>
        <v>44664.100000000006</v>
      </c>
      <c r="G168" s="1"/>
      <c r="J168" s="2"/>
    </row>
    <row r="169" spans="1:10" x14ac:dyDescent="0.2">
      <c r="A169" s="27"/>
      <c r="B169" s="28"/>
      <c r="C169" s="29"/>
      <c r="E169" s="31">
        <v>0</v>
      </c>
      <c r="F169" s="32">
        <f t="shared" si="2"/>
        <v>0</v>
      </c>
      <c r="G169" s="1"/>
      <c r="J169" s="2"/>
    </row>
    <row r="170" spans="1:10" x14ac:dyDescent="0.2">
      <c r="A170" s="35">
        <v>9</v>
      </c>
      <c r="B170" s="36" t="s">
        <v>44</v>
      </c>
      <c r="C170" s="29"/>
      <c r="D170" s="53"/>
      <c r="E170" s="31">
        <v>0</v>
      </c>
      <c r="F170" s="32">
        <f t="shared" si="2"/>
        <v>0</v>
      </c>
      <c r="G170" s="1"/>
      <c r="J170" s="2"/>
    </row>
    <row r="171" spans="1:10" ht="38.25" x14ac:dyDescent="0.2">
      <c r="A171" s="27">
        <v>9.1</v>
      </c>
      <c r="B171" s="28" t="s">
        <v>45</v>
      </c>
      <c r="C171" s="29">
        <v>548.88</v>
      </c>
      <c r="D171" s="30" t="s">
        <v>46</v>
      </c>
      <c r="E171" s="31">
        <v>614.1750255885363</v>
      </c>
      <c r="F171" s="32">
        <f t="shared" si="2"/>
        <v>337108.38804503583</v>
      </c>
      <c r="G171" s="1"/>
      <c r="J171" s="2"/>
    </row>
    <row r="172" spans="1:10" ht="25.5" x14ac:dyDescent="0.2">
      <c r="A172" s="27">
        <v>9.1999999999999993</v>
      </c>
      <c r="B172" s="28" t="s">
        <v>47</v>
      </c>
      <c r="C172" s="29">
        <v>405.96</v>
      </c>
      <c r="D172" s="30" t="s">
        <v>46</v>
      </c>
      <c r="E172" s="31">
        <v>0</v>
      </c>
      <c r="F172" s="32">
        <f t="shared" si="2"/>
        <v>0</v>
      </c>
      <c r="G172" s="1"/>
      <c r="J172" s="2"/>
    </row>
    <row r="173" spans="1:10" ht="14.25" x14ac:dyDescent="0.2">
      <c r="A173" s="27">
        <v>9.3000000000000007</v>
      </c>
      <c r="B173" s="28" t="s">
        <v>48</v>
      </c>
      <c r="C173" s="29">
        <v>548.88</v>
      </c>
      <c r="D173" s="30" t="s">
        <v>46</v>
      </c>
      <c r="E173" s="31">
        <v>206.81999999999994</v>
      </c>
      <c r="F173" s="32">
        <f t="shared" si="2"/>
        <v>113519.36159999996</v>
      </c>
      <c r="G173" s="1"/>
      <c r="J173" s="2"/>
    </row>
    <row r="174" spans="1:10" ht="14.25" x14ac:dyDescent="0.2">
      <c r="A174" s="27">
        <v>9.4</v>
      </c>
      <c r="B174" s="28" t="s">
        <v>49</v>
      </c>
      <c r="C174" s="29">
        <v>157.57</v>
      </c>
      <c r="D174" s="30" t="s">
        <v>46</v>
      </c>
      <c r="E174" s="31">
        <v>314.25</v>
      </c>
      <c r="F174" s="32">
        <f t="shared" si="2"/>
        <v>49516.372499999998</v>
      </c>
      <c r="G174" s="1"/>
      <c r="J174" s="2"/>
    </row>
    <row r="175" spans="1:10" ht="25.5" x14ac:dyDescent="0.2">
      <c r="A175" s="27">
        <v>9.5</v>
      </c>
      <c r="B175" s="28" t="s">
        <v>50</v>
      </c>
      <c r="C175" s="29">
        <v>260.45</v>
      </c>
      <c r="D175" s="30" t="s">
        <v>46</v>
      </c>
      <c r="E175" s="31">
        <v>354.25</v>
      </c>
      <c r="F175" s="32">
        <f t="shared" si="2"/>
        <v>92264.412499999991</v>
      </c>
      <c r="G175" s="1"/>
      <c r="J175" s="2"/>
    </row>
    <row r="176" spans="1:10" x14ac:dyDescent="0.2">
      <c r="A176" s="27">
        <v>9.6</v>
      </c>
      <c r="B176" s="28" t="s">
        <v>51</v>
      </c>
      <c r="C176" s="29">
        <v>73.400000000000006</v>
      </c>
      <c r="D176" s="24" t="s">
        <v>43</v>
      </c>
      <c r="E176" s="31">
        <v>50.850000000000023</v>
      </c>
      <c r="F176" s="32">
        <f t="shared" si="2"/>
        <v>3732.3900000000021</v>
      </c>
      <c r="G176" s="1"/>
      <c r="J176" s="2"/>
    </row>
    <row r="177" spans="1:10" ht="14.25" x14ac:dyDescent="0.2">
      <c r="A177" s="27">
        <v>9.6999999999999993</v>
      </c>
      <c r="B177" s="28" t="s">
        <v>52</v>
      </c>
      <c r="C177" s="29">
        <v>405.96</v>
      </c>
      <c r="D177" s="30" t="s">
        <v>46</v>
      </c>
      <c r="E177" s="31">
        <v>93.049999999999983</v>
      </c>
      <c r="F177" s="32">
        <f t="shared" si="2"/>
        <v>37774.577999999994</v>
      </c>
      <c r="G177" s="1"/>
      <c r="J177" s="2"/>
    </row>
    <row r="178" spans="1:10" ht="25.5" x14ac:dyDescent="0.2">
      <c r="A178" s="27">
        <v>9.8000000000000007</v>
      </c>
      <c r="B178" s="28" t="s">
        <v>53</v>
      </c>
      <c r="C178" s="29">
        <v>1</v>
      </c>
      <c r="D178" s="30" t="s">
        <v>39</v>
      </c>
      <c r="E178" s="31">
        <v>50000</v>
      </c>
      <c r="F178" s="32">
        <f t="shared" si="2"/>
        <v>50000</v>
      </c>
      <c r="G178" s="1"/>
      <c r="J178" s="2"/>
    </row>
    <row r="179" spans="1:10" x14ac:dyDescent="0.2">
      <c r="A179" s="27"/>
      <c r="B179" s="54"/>
      <c r="C179" s="23"/>
      <c r="D179" s="24"/>
      <c r="E179" s="31">
        <v>0</v>
      </c>
      <c r="F179" s="32">
        <f t="shared" si="2"/>
        <v>0</v>
      </c>
      <c r="G179" s="1"/>
      <c r="J179" s="2"/>
    </row>
    <row r="180" spans="1:10" x14ac:dyDescent="0.2">
      <c r="A180" s="35">
        <v>10</v>
      </c>
      <c r="B180" s="36" t="s">
        <v>54</v>
      </c>
      <c r="C180" s="23"/>
      <c r="D180" s="24"/>
      <c r="E180" s="31">
        <v>0</v>
      </c>
      <c r="F180" s="32">
        <f t="shared" si="2"/>
        <v>0</v>
      </c>
      <c r="G180" s="1"/>
      <c r="J180" s="2"/>
    </row>
    <row r="181" spans="1:10" ht="38.25" x14ac:dyDescent="0.2">
      <c r="A181" s="39">
        <v>10.1</v>
      </c>
      <c r="B181" s="28" t="s">
        <v>55</v>
      </c>
      <c r="C181" s="29">
        <v>1</v>
      </c>
      <c r="D181" s="37" t="s">
        <v>56</v>
      </c>
      <c r="E181" s="31">
        <v>65454.900000000023</v>
      </c>
      <c r="F181" s="32">
        <f t="shared" si="2"/>
        <v>65454.900000000023</v>
      </c>
      <c r="G181" s="1"/>
      <c r="J181" s="2"/>
    </row>
    <row r="182" spans="1:10" ht="25.5" x14ac:dyDescent="0.2">
      <c r="A182" s="39">
        <v>10.199999999999999</v>
      </c>
      <c r="B182" s="28" t="s">
        <v>57</v>
      </c>
      <c r="C182" s="29">
        <v>1</v>
      </c>
      <c r="D182" s="37" t="s">
        <v>56</v>
      </c>
      <c r="E182" s="31">
        <v>51073.760000000009</v>
      </c>
      <c r="F182" s="32">
        <f t="shared" si="2"/>
        <v>51073.760000000009</v>
      </c>
      <c r="G182" s="1"/>
      <c r="J182" s="2"/>
    </row>
    <row r="183" spans="1:10" ht="25.5" x14ac:dyDescent="0.2">
      <c r="A183" s="39">
        <v>10.3</v>
      </c>
      <c r="B183" s="28" t="s">
        <v>58</v>
      </c>
      <c r="C183" s="29">
        <v>8.92</v>
      </c>
      <c r="D183" s="37" t="s">
        <v>43</v>
      </c>
      <c r="E183" s="31">
        <v>9362.4199999999983</v>
      </c>
      <c r="F183" s="32">
        <f t="shared" si="2"/>
        <v>83512.786399999983</v>
      </c>
      <c r="G183" s="1"/>
      <c r="J183" s="2"/>
    </row>
    <row r="184" spans="1:10" ht="25.5" x14ac:dyDescent="0.2">
      <c r="A184" s="39">
        <v>10.4</v>
      </c>
      <c r="B184" s="28" t="s">
        <v>59</v>
      </c>
      <c r="C184" s="29">
        <v>1</v>
      </c>
      <c r="D184" s="37" t="s">
        <v>56</v>
      </c>
      <c r="E184" s="31">
        <v>0</v>
      </c>
      <c r="F184" s="32">
        <f t="shared" si="2"/>
        <v>0</v>
      </c>
      <c r="G184" s="1"/>
      <c r="J184" s="2"/>
    </row>
    <row r="185" spans="1:10" x14ac:dyDescent="0.2">
      <c r="A185" s="56">
        <v>10.5</v>
      </c>
      <c r="B185" s="57" t="s">
        <v>60</v>
      </c>
      <c r="C185" s="58">
        <v>1</v>
      </c>
      <c r="D185" s="59" t="s">
        <v>56</v>
      </c>
      <c r="E185" s="31">
        <v>5038.59</v>
      </c>
      <c r="F185" s="32">
        <f t="shared" si="2"/>
        <v>5038.59</v>
      </c>
      <c r="G185" s="1"/>
      <c r="J185" s="2"/>
    </row>
    <row r="186" spans="1:10" x14ac:dyDescent="0.2">
      <c r="A186" s="27"/>
      <c r="B186" s="28"/>
      <c r="C186" s="23"/>
      <c r="D186" s="24"/>
      <c r="E186" s="31">
        <v>0</v>
      </c>
      <c r="F186" s="32">
        <f t="shared" si="2"/>
        <v>0</v>
      </c>
      <c r="G186" s="1"/>
      <c r="J186" s="2"/>
    </row>
    <row r="187" spans="1:10" ht="25.5" x14ac:dyDescent="0.2">
      <c r="A187" s="35">
        <v>11</v>
      </c>
      <c r="B187" s="36" t="s">
        <v>61</v>
      </c>
      <c r="C187" s="23"/>
      <c r="D187" s="24"/>
      <c r="E187" s="31">
        <v>0</v>
      </c>
      <c r="F187" s="32">
        <f t="shared" si="2"/>
        <v>0</v>
      </c>
      <c r="G187" s="1"/>
      <c r="J187" s="2"/>
    </row>
    <row r="188" spans="1:10" ht="25.5" x14ac:dyDescent="0.2">
      <c r="A188" s="27">
        <v>11.1</v>
      </c>
      <c r="B188" s="28" t="s">
        <v>62</v>
      </c>
      <c r="C188" s="29">
        <v>89</v>
      </c>
      <c r="D188" s="24" t="s">
        <v>43</v>
      </c>
      <c r="E188" s="31">
        <v>1090.6949152542365</v>
      </c>
      <c r="F188" s="32">
        <f t="shared" si="2"/>
        <v>97071.847457627053</v>
      </c>
      <c r="G188" s="1"/>
      <c r="J188" s="2"/>
    </row>
    <row r="189" spans="1:10" x14ac:dyDescent="0.2">
      <c r="A189" s="27">
        <v>11.2</v>
      </c>
      <c r="B189" s="28" t="s">
        <v>63</v>
      </c>
      <c r="C189" s="29">
        <v>2</v>
      </c>
      <c r="D189" s="24" t="s">
        <v>56</v>
      </c>
      <c r="E189" s="31">
        <v>12031.2</v>
      </c>
      <c r="F189" s="32">
        <f t="shared" si="2"/>
        <v>24062.400000000001</v>
      </c>
      <c r="G189" s="1"/>
      <c r="J189" s="2"/>
    </row>
    <row r="190" spans="1:10" x14ac:dyDescent="0.2">
      <c r="A190" s="27">
        <v>11.3</v>
      </c>
      <c r="B190" s="28" t="s">
        <v>64</v>
      </c>
      <c r="C190" s="29">
        <v>2</v>
      </c>
      <c r="D190" s="24" t="s">
        <v>56</v>
      </c>
      <c r="E190" s="31">
        <v>3818.3999999999978</v>
      </c>
      <c r="F190" s="32">
        <f t="shared" si="2"/>
        <v>7636.7999999999956</v>
      </c>
      <c r="G190" s="1"/>
      <c r="J190" s="2"/>
    </row>
    <row r="191" spans="1:10" x14ac:dyDescent="0.2">
      <c r="A191" s="27">
        <v>11.4</v>
      </c>
      <c r="B191" s="28" t="s">
        <v>65</v>
      </c>
      <c r="C191" s="29">
        <v>10</v>
      </c>
      <c r="D191" s="24" t="s">
        <v>56</v>
      </c>
      <c r="E191" s="31">
        <v>3818.4000000000015</v>
      </c>
      <c r="F191" s="32">
        <f t="shared" si="2"/>
        <v>38184.000000000015</v>
      </c>
      <c r="G191" s="1"/>
      <c r="J191" s="2"/>
    </row>
    <row r="192" spans="1:10" x14ac:dyDescent="0.2">
      <c r="A192" s="27">
        <v>11.5</v>
      </c>
      <c r="B192" s="28" t="s">
        <v>66</v>
      </c>
      <c r="C192" s="29">
        <v>2</v>
      </c>
      <c r="D192" s="24" t="s">
        <v>56</v>
      </c>
      <c r="E192" s="31">
        <v>3818.3999999999978</v>
      </c>
      <c r="F192" s="32">
        <f t="shared" si="2"/>
        <v>7636.7999999999956</v>
      </c>
      <c r="G192" s="1"/>
      <c r="J192" s="2"/>
    </row>
    <row r="193" spans="1:10" x14ac:dyDescent="0.2">
      <c r="A193" s="27">
        <v>11.6</v>
      </c>
      <c r="B193" s="28" t="s">
        <v>67</v>
      </c>
      <c r="C193" s="29">
        <v>5</v>
      </c>
      <c r="D193" s="24" t="s">
        <v>56</v>
      </c>
      <c r="E193" s="31">
        <v>7959.0400000000009</v>
      </c>
      <c r="F193" s="32">
        <f t="shared" si="2"/>
        <v>39795.200000000004</v>
      </c>
      <c r="G193" s="1"/>
      <c r="J193" s="2"/>
    </row>
    <row r="194" spans="1:10" x14ac:dyDescent="0.2">
      <c r="A194" s="27">
        <v>11.7</v>
      </c>
      <c r="B194" s="28" t="s">
        <v>68</v>
      </c>
      <c r="C194" s="29">
        <v>4</v>
      </c>
      <c r="D194" s="24" t="s">
        <v>56</v>
      </c>
      <c r="E194" s="31">
        <v>26525.359999999993</v>
      </c>
      <c r="F194" s="32">
        <f t="shared" si="2"/>
        <v>106101.43999999997</v>
      </c>
      <c r="G194" s="1"/>
      <c r="J194" s="2"/>
    </row>
    <row r="195" spans="1:10" x14ac:dyDescent="0.2">
      <c r="A195" s="27">
        <v>11.8</v>
      </c>
      <c r="B195" s="28" t="s">
        <v>69</v>
      </c>
      <c r="C195" s="29">
        <v>1</v>
      </c>
      <c r="D195" s="24" t="s">
        <v>56</v>
      </c>
      <c r="E195" s="31">
        <v>32113.759999999995</v>
      </c>
      <c r="F195" s="32">
        <f t="shared" si="2"/>
        <v>32113.759999999995</v>
      </c>
      <c r="G195" s="1"/>
      <c r="J195" s="2"/>
    </row>
    <row r="196" spans="1:10" x14ac:dyDescent="0.2">
      <c r="A196" s="27">
        <v>11.9</v>
      </c>
      <c r="B196" s="28" t="s">
        <v>70</v>
      </c>
      <c r="C196" s="29">
        <v>1</v>
      </c>
      <c r="D196" s="24" t="s">
        <v>56</v>
      </c>
      <c r="E196" s="31">
        <v>33006.81</v>
      </c>
      <c r="F196" s="32">
        <f t="shared" si="2"/>
        <v>33006.81</v>
      </c>
      <c r="G196" s="1"/>
      <c r="J196" s="2"/>
    </row>
    <row r="197" spans="1:10" x14ac:dyDescent="0.2">
      <c r="A197" s="27"/>
      <c r="B197" s="28"/>
      <c r="C197" s="29"/>
      <c r="D197" s="24"/>
      <c r="E197" s="31">
        <v>0</v>
      </c>
      <c r="F197" s="32">
        <f t="shared" si="2"/>
        <v>0</v>
      </c>
      <c r="G197" s="1"/>
      <c r="J197" s="2"/>
    </row>
    <row r="198" spans="1:10" ht="14.25" x14ac:dyDescent="0.2">
      <c r="A198" s="62">
        <v>11.1</v>
      </c>
      <c r="B198" s="36" t="s">
        <v>71</v>
      </c>
      <c r="C198" s="63"/>
      <c r="D198" s="21"/>
      <c r="E198" s="31">
        <v>0</v>
      </c>
      <c r="F198" s="32">
        <f t="shared" si="2"/>
        <v>0</v>
      </c>
      <c r="G198" s="1"/>
      <c r="J198" s="2"/>
    </row>
    <row r="199" spans="1:10" ht="14.25" x14ac:dyDescent="0.2">
      <c r="A199" s="68" t="s">
        <v>72</v>
      </c>
      <c r="B199" s="28" t="s">
        <v>21</v>
      </c>
      <c r="C199" s="29">
        <v>49.56</v>
      </c>
      <c r="D199" s="30" t="s">
        <v>15</v>
      </c>
      <c r="E199" s="31">
        <v>96.84499999999997</v>
      </c>
      <c r="F199" s="32">
        <f t="shared" si="2"/>
        <v>4799.6381999999985</v>
      </c>
      <c r="G199" s="1"/>
      <c r="J199" s="2"/>
    </row>
    <row r="200" spans="1:10" ht="14.25" x14ac:dyDescent="0.2">
      <c r="A200" s="68" t="s">
        <v>73</v>
      </c>
      <c r="B200" s="28" t="s">
        <v>74</v>
      </c>
      <c r="C200" s="29">
        <v>33.04</v>
      </c>
      <c r="D200" s="30" t="s">
        <v>15</v>
      </c>
      <c r="E200" s="31">
        <v>44.637749999999997</v>
      </c>
      <c r="F200" s="32">
        <f t="shared" ref="F200:F241" si="3">+C200*E200</f>
        <v>1474.8312599999999</v>
      </c>
      <c r="G200" s="1"/>
      <c r="J200" s="2"/>
    </row>
    <row r="201" spans="1:10" ht="25.5" x14ac:dyDescent="0.2">
      <c r="A201" s="68" t="s">
        <v>75</v>
      </c>
      <c r="B201" s="28" t="s">
        <v>76</v>
      </c>
      <c r="C201" s="29">
        <v>56.24</v>
      </c>
      <c r="D201" s="30" t="s">
        <v>15</v>
      </c>
      <c r="E201" s="31">
        <v>-1782.1415</v>
      </c>
      <c r="F201" s="32">
        <f t="shared" si="3"/>
        <v>-100227.63796000001</v>
      </c>
      <c r="G201" s="1"/>
      <c r="J201" s="2"/>
    </row>
    <row r="202" spans="1:10" ht="25.5" x14ac:dyDescent="0.2">
      <c r="A202" s="68" t="s">
        <v>77</v>
      </c>
      <c r="B202" s="28" t="s">
        <v>78</v>
      </c>
      <c r="C202" s="29">
        <v>8.1999999999999993</v>
      </c>
      <c r="D202" s="30" t="s">
        <v>15</v>
      </c>
      <c r="E202" s="31">
        <v>40</v>
      </c>
      <c r="F202" s="32">
        <f t="shared" si="3"/>
        <v>328</v>
      </c>
      <c r="G202" s="1"/>
      <c r="J202" s="2"/>
    </row>
    <row r="203" spans="1:10" ht="25.5" x14ac:dyDescent="0.2">
      <c r="A203" s="68" t="s">
        <v>79</v>
      </c>
      <c r="B203" s="28" t="s">
        <v>80</v>
      </c>
      <c r="C203" s="29">
        <v>1</v>
      </c>
      <c r="D203" s="24" t="s">
        <v>39</v>
      </c>
      <c r="E203" s="31">
        <v>60000</v>
      </c>
      <c r="F203" s="32">
        <f t="shared" si="3"/>
        <v>60000</v>
      </c>
      <c r="G203" s="1"/>
      <c r="J203" s="2"/>
    </row>
    <row r="204" spans="1:10" x14ac:dyDescent="0.2">
      <c r="A204" s="27"/>
      <c r="B204" s="28"/>
      <c r="C204" s="23"/>
      <c r="D204" s="24"/>
      <c r="E204" s="31">
        <v>0</v>
      </c>
      <c r="F204" s="32">
        <f t="shared" si="3"/>
        <v>0</v>
      </c>
      <c r="G204" s="1"/>
      <c r="J204" s="2"/>
    </row>
    <row r="205" spans="1:10" ht="25.5" x14ac:dyDescent="0.2">
      <c r="A205" s="46">
        <v>11.11</v>
      </c>
      <c r="B205" s="28" t="s">
        <v>81</v>
      </c>
      <c r="C205" s="29">
        <v>1</v>
      </c>
      <c r="D205" s="24" t="s">
        <v>39</v>
      </c>
      <c r="E205" s="31">
        <v>3600</v>
      </c>
      <c r="F205" s="32">
        <f t="shared" si="3"/>
        <v>3600</v>
      </c>
      <c r="G205" s="1"/>
      <c r="J205" s="2"/>
    </row>
    <row r="206" spans="1:10" x14ac:dyDescent="0.2">
      <c r="A206" s="27"/>
      <c r="B206" s="28"/>
      <c r="C206" s="23"/>
      <c r="D206" s="24"/>
      <c r="E206" s="31">
        <v>0</v>
      </c>
      <c r="F206" s="32">
        <f t="shared" si="3"/>
        <v>0</v>
      </c>
      <c r="G206" s="1"/>
      <c r="J206" s="2"/>
    </row>
    <row r="207" spans="1:10" ht="14.25" x14ac:dyDescent="0.2">
      <c r="A207" s="69">
        <v>12</v>
      </c>
      <c r="B207" s="36" t="s">
        <v>82</v>
      </c>
      <c r="C207" s="29">
        <v>42.22</v>
      </c>
      <c r="D207" s="30" t="s">
        <v>46</v>
      </c>
      <c r="E207" s="31">
        <v>650.12099999999987</v>
      </c>
      <c r="F207" s="32">
        <f t="shared" si="3"/>
        <v>27448.108619999995</v>
      </c>
      <c r="G207" s="1"/>
      <c r="J207" s="2"/>
    </row>
    <row r="208" spans="1:10" x14ac:dyDescent="0.2">
      <c r="A208" s="39"/>
      <c r="B208" s="28"/>
      <c r="C208" s="29"/>
      <c r="D208" s="37"/>
      <c r="E208" s="31">
        <v>0</v>
      </c>
      <c r="F208" s="32">
        <f t="shared" si="3"/>
        <v>0</v>
      </c>
      <c r="G208" s="1"/>
      <c r="J208" s="2"/>
    </row>
    <row r="209" spans="1:10" x14ac:dyDescent="0.2">
      <c r="A209" s="70">
        <v>13</v>
      </c>
      <c r="B209" s="22" t="s">
        <v>83</v>
      </c>
      <c r="C209" s="71"/>
      <c r="D209" s="37"/>
      <c r="E209" s="31">
        <v>0</v>
      </c>
      <c r="F209" s="32">
        <f t="shared" si="3"/>
        <v>0</v>
      </c>
      <c r="G209" s="1"/>
      <c r="J209" s="2"/>
    </row>
    <row r="210" spans="1:10" x14ac:dyDescent="0.2">
      <c r="A210" s="74">
        <v>13.1</v>
      </c>
      <c r="B210" s="75" t="s">
        <v>84</v>
      </c>
      <c r="C210" s="76"/>
      <c r="D210" s="77"/>
      <c r="E210" s="31">
        <v>0</v>
      </c>
      <c r="F210" s="32">
        <f t="shared" si="3"/>
        <v>0</v>
      </c>
      <c r="G210" s="1"/>
      <c r="J210" s="2"/>
    </row>
    <row r="211" spans="1:10" ht="14.25" x14ac:dyDescent="0.2">
      <c r="A211" s="80" t="s">
        <v>85</v>
      </c>
      <c r="B211" s="81" t="s">
        <v>86</v>
      </c>
      <c r="C211" s="76">
        <v>38.56</v>
      </c>
      <c r="D211" s="30" t="s">
        <v>15</v>
      </c>
      <c r="E211" s="31">
        <v>337.36</v>
      </c>
      <c r="F211" s="32">
        <f t="shared" si="3"/>
        <v>13008.601600000002</v>
      </c>
      <c r="G211" s="1"/>
      <c r="J211" s="2"/>
    </row>
    <row r="212" spans="1:10" ht="14.25" x14ac:dyDescent="0.2">
      <c r="A212" s="80" t="s">
        <v>87</v>
      </c>
      <c r="B212" s="81" t="s">
        <v>88</v>
      </c>
      <c r="C212" s="76">
        <v>19.3</v>
      </c>
      <c r="D212" s="30" t="s">
        <v>15</v>
      </c>
      <c r="E212" s="31">
        <v>68.179999999999836</v>
      </c>
      <c r="F212" s="32">
        <f t="shared" si="3"/>
        <v>1315.8739999999968</v>
      </c>
      <c r="G212" s="1"/>
      <c r="J212" s="2"/>
    </row>
    <row r="213" spans="1:10" ht="14.25" x14ac:dyDescent="0.2">
      <c r="A213" s="80" t="s">
        <v>89</v>
      </c>
      <c r="B213" s="81" t="s">
        <v>90</v>
      </c>
      <c r="C213" s="76">
        <v>25.04</v>
      </c>
      <c r="D213" s="30" t="s">
        <v>15</v>
      </c>
      <c r="E213" s="31">
        <v>40</v>
      </c>
      <c r="F213" s="32">
        <f t="shared" si="3"/>
        <v>1001.5999999999999</v>
      </c>
      <c r="G213" s="1"/>
      <c r="J213" s="2"/>
    </row>
    <row r="214" spans="1:10" x14ac:dyDescent="0.2">
      <c r="A214" s="80"/>
      <c r="B214" s="81"/>
      <c r="C214" s="76"/>
      <c r="D214" s="77"/>
      <c r="E214" s="31">
        <v>0</v>
      </c>
      <c r="F214" s="32">
        <f t="shared" si="3"/>
        <v>0</v>
      </c>
      <c r="G214" s="1"/>
      <c r="J214" s="2"/>
    </row>
    <row r="215" spans="1:10" x14ac:dyDescent="0.2">
      <c r="A215" s="74">
        <v>13.2</v>
      </c>
      <c r="B215" s="75" t="s">
        <v>91</v>
      </c>
      <c r="C215" s="76"/>
      <c r="D215" s="77"/>
      <c r="E215" s="31">
        <v>0</v>
      </c>
      <c r="F215" s="32">
        <f t="shared" si="3"/>
        <v>0</v>
      </c>
      <c r="G215" s="1"/>
      <c r="J215" s="2"/>
    </row>
    <row r="216" spans="1:10" ht="27" x14ac:dyDescent="0.2">
      <c r="A216" s="80" t="s">
        <v>92</v>
      </c>
      <c r="B216" s="81" t="s">
        <v>93</v>
      </c>
      <c r="C216" s="76">
        <v>9.18</v>
      </c>
      <c r="D216" s="30" t="s">
        <v>15</v>
      </c>
      <c r="E216" s="31">
        <v>6221.0499999999993</v>
      </c>
      <c r="F216" s="32">
        <f t="shared" si="3"/>
        <v>57109.238999999994</v>
      </c>
      <c r="G216" s="1"/>
      <c r="J216" s="2"/>
    </row>
    <row r="217" spans="1:10" ht="27" x14ac:dyDescent="0.2">
      <c r="A217" s="80" t="s">
        <v>94</v>
      </c>
      <c r="B217" s="81" t="s">
        <v>95</v>
      </c>
      <c r="C217" s="76">
        <v>2.16</v>
      </c>
      <c r="D217" s="30" t="s">
        <v>15</v>
      </c>
      <c r="E217" s="31">
        <v>6264.1100000000006</v>
      </c>
      <c r="F217" s="32">
        <f t="shared" si="3"/>
        <v>13530.477600000002</v>
      </c>
      <c r="G217" s="1"/>
      <c r="J217" s="2"/>
    </row>
    <row r="218" spans="1:10" ht="27" x14ac:dyDescent="0.2">
      <c r="A218" s="80" t="s">
        <v>96</v>
      </c>
      <c r="B218" s="81" t="s">
        <v>97</v>
      </c>
      <c r="C218" s="76">
        <v>2.8800000000000008</v>
      </c>
      <c r="D218" s="30" t="s">
        <v>15</v>
      </c>
      <c r="E218" s="31">
        <v>12041.220000000001</v>
      </c>
      <c r="F218" s="32">
        <f t="shared" si="3"/>
        <v>34678.71360000001</v>
      </c>
      <c r="G218" s="1"/>
      <c r="J218" s="2"/>
    </row>
    <row r="219" spans="1:10" ht="27" x14ac:dyDescent="0.2">
      <c r="A219" s="80" t="s">
        <v>98</v>
      </c>
      <c r="B219" s="81" t="s">
        <v>99</v>
      </c>
      <c r="C219" s="76">
        <v>2.74</v>
      </c>
      <c r="D219" s="30" t="s">
        <v>15</v>
      </c>
      <c r="E219" s="31">
        <v>11411.850000000002</v>
      </c>
      <c r="F219" s="32">
        <f t="shared" si="3"/>
        <v>31268.469000000008</v>
      </c>
      <c r="G219" s="1"/>
      <c r="J219" s="2"/>
    </row>
    <row r="220" spans="1:10" ht="27" x14ac:dyDescent="0.2">
      <c r="A220" s="80" t="s">
        <v>100</v>
      </c>
      <c r="B220" s="81" t="s">
        <v>101</v>
      </c>
      <c r="C220" s="76">
        <v>3.8400000000000007</v>
      </c>
      <c r="D220" s="30" t="s">
        <v>15</v>
      </c>
      <c r="E220" s="31">
        <v>10986.750000000007</v>
      </c>
      <c r="F220" s="32">
        <f t="shared" si="3"/>
        <v>42189.120000000039</v>
      </c>
      <c r="G220" s="1"/>
      <c r="J220" s="2"/>
    </row>
    <row r="221" spans="1:10" ht="25.5" x14ac:dyDescent="0.2">
      <c r="A221" s="83" t="s">
        <v>102</v>
      </c>
      <c r="B221" s="81" t="s">
        <v>103</v>
      </c>
      <c r="C221" s="84">
        <v>0.34</v>
      </c>
      <c r="D221" s="30" t="s">
        <v>15</v>
      </c>
      <c r="E221" s="31">
        <v>10986.750000000007</v>
      </c>
      <c r="F221" s="32">
        <f t="shared" si="3"/>
        <v>3735.4950000000026</v>
      </c>
      <c r="G221" s="1"/>
      <c r="J221" s="2"/>
    </row>
    <row r="222" spans="1:10" x14ac:dyDescent="0.2">
      <c r="A222" s="80"/>
      <c r="B222" s="81"/>
      <c r="C222" s="76"/>
      <c r="D222" s="77"/>
      <c r="E222" s="31">
        <v>0</v>
      </c>
      <c r="F222" s="32">
        <f t="shared" si="3"/>
        <v>0</v>
      </c>
      <c r="G222" s="1"/>
      <c r="J222" s="2"/>
    </row>
    <row r="223" spans="1:10" x14ac:dyDescent="0.2">
      <c r="A223" s="74">
        <v>13.3</v>
      </c>
      <c r="B223" s="75" t="s">
        <v>104</v>
      </c>
      <c r="C223" s="76"/>
      <c r="D223" s="77"/>
      <c r="E223" s="31">
        <v>0</v>
      </c>
      <c r="F223" s="32">
        <f t="shared" si="3"/>
        <v>0</v>
      </c>
      <c r="G223" s="1"/>
      <c r="J223" s="2"/>
    </row>
    <row r="224" spans="1:10" ht="14.25" x14ac:dyDescent="0.2">
      <c r="A224" s="80" t="s">
        <v>105</v>
      </c>
      <c r="B224" s="81" t="s">
        <v>106</v>
      </c>
      <c r="C224" s="76">
        <v>218.88</v>
      </c>
      <c r="D224" s="30" t="s">
        <v>46</v>
      </c>
      <c r="E224" s="31">
        <v>552.72000000000048</v>
      </c>
      <c r="F224" s="32">
        <f t="shared" si="3"/>
        <v>120979.3536000001</v>
      </c>
      <c r="G224" s="1"/>
      <c r="J224" s="2"/>
    </row>
    <row r="225" spans="1:10" ht="14.25" x14ac:dyDescent="0.2">
      <c r="A225" s="80" t="s">
        <v>107</v>
      </c>
      <c r="B225" s="81" t="s">
        <v>108</v>
      </c>
      <c r="C225" s="76">
        <v>35.200000000000003</v>
      </c>
      <c r="D225" s="30" t="s">
        <v>46</v>
      </c>
      <c r="E225" s="31">
        <v>797.90000000000055</v>
      </c>
      <c r="F225" s="32">
        <f t="shared" si="3"/>
        <v>28086.08000000002</v>
      </c>
      <c r="G225" s="1"/>
      <c r="J225" s="2"/>
    </row>
    <row r="226" spans="1:10" x14ac:dyDescent="0.2">
      <c r="A226" s="80"/>
      <c r="B226" s="81"/>
      <c r="C226" s="76"/>
      <c r="D226" s="77"/>
      <c r="E226" s="31">
        <v>0</v>
      </c>
      <c r="F226" s="32">
        <f t="shared" si="3"/>
        <v>0</v>
      </c>
      <c r="G226" s="1"/>
      <c r="J226" s="2"/>
    </row>
    <row r="227" spans="1:10" x14ac:dyDescent="0.2">
      <c r="A227" s="74">
        <v>13.4</v>
      </c>
      <c r="B227" s="75" t="s">
        <v>109</v>
      </c>
      <c r="C227" s="76"/>
      <c r="D227" s="77"/>
      <c r="E227" s="31">
        <v>0</v>
      </c>
      <c r="F227" s="32">
        <f t="shared" si="3"/>
        <v>0</v>
      </c>
      <c r="G227" s="1"/>
      <c r="J227" s="2"/>
    </row>
    <row r="228" spans="1:10" ht="14.25" x14ac:dyDescent="0.2">
      <c r="A228" s="80" t="s">
        <v>110</v>
      </c>
      <c r="B228" s="81" t="s">
        <v>111</v>
      </c>
      <c r="C228" s="76">
        <v>91.2</v>
      </c>
      <c r="D228" s="30" t="s">
        <v>46</v>
      </c>
      <c r="E228" s="31">
        <v>248.5200000000001</v>
      </c>
      <c r="F228" s="32">
        <f t="shared" si="3"/>
        <v>22665.024000000009</v>
      </c>
      <c r="G228" s="1"/>
      <c r="J228" s="2"/>
    </row>
    <row r="229" spans="1:10" x14ac:dyDescent="0.2">
      <c r="A229" s="80" t="s">
        <v>112</v>
      </c>
      <c r="B229" s="81" t="s">
        <v>51</v>
      </c>
      <c r="C229" s="76">
        <v>518.4</v>
      </c>
      <c r="D229" s="77" t="s">
        <v>113</v>
      </c>
      <c r="E229" s="31">
        <v>50.850000000000023</v>
      </c>
      <c r="F229" s="32">
        <f t="shared" si="3"/>
        <v>26360.64000000001</v>
      </c>
      <c r="G229" s="1"/>
      <c r="J229" s="2"/>
    </row>
    <row r="230" spans="1:10" x14ac:dyDescent="0.2">
      <c r="A230" s="74"/>
      <c r="B230" s="75"/>
      <c r="C230" s="76"/>
      <c r="D230" s="77"/>
      <c r="E230" s="31">
        <v>0</v>
      </c>
      <c r="F230" s="32">
        <f t="shared" si="3"/>
        <v>0</v>
      </c>
      <c r="G230" s="1"/>
      <c r="J230" s="2"/>
    </row>
    <row r="231" spans="1:10" x14ac:dyDescent="0.2">
      <c r="A231" s="74">
        <v>13.5</v>
      </c>
      <c r="B231" s="75" t="s">
        <v>114</v>
      </c>
      <c r="C231" s="76"/>
      <c r="D231" s="77"/>
      <c r="E231" s="31">
        <v>0</v>
      </c>
      <c r="F231" s="32">
        <f t="shared" si="3"/>
        <v>0</v>
      </c>
      <c r="G231" s="1"/>
      <c r="J231" s="2"/>
    </row>
    <row r="232" spans="1:10" ht="14.25" x14ac:dyDescent="0.2">
      <c r="A232" s="80" t="s">
        <v>115</v>
      </c>
      <c r="B232" s="28" t="s">
        <v>116</v>
      </c>
      <c r="C232" s="76">
        <v>91.2</v>
      </c>
      <c r="D232" s="30" t="s">
        <v>46</v>
      </c>
      <c r="E232" s="31">
        <v>96.089999999999947</v>
      </c>
      <c r="F232" s="32">
        <f t="shared" si="3"/>
        <v>8763.4079999999958</v>
      </c>
      <c r="G232" s="1"/>
      <c r="J232" s="2"/>
    </row>
    <row r="233" spans="1:10" ht="14.25" x14ac:dyDescent="0.2">
      <c r="A233" s="80" t="s">
        <v>115</v>
      </c>
      <c r="B233" s="81" t="s">
        <v>117</v>
      </c>
      <c r="C233" s="76">
        <v>91.2</v>
      </c>
      <c r="D233" s="30" t="s">
        <v>46</v>
      </c>
      <c r="E233" s="31">
        <v>63.049999999999955</v>
      </c>
      <c r="F233" s="32">
        <f t="shared" si="3"/>
        <v>5750.1599999999962</v>
      </c>
      <c r="G233" s="1"/>
      <c r="J233" s="2"/>
    </row>
    <row r="234" spans="1:10" x14ac:dyDescent="0.2">
      <c r="A234" s="80"/>
      <c r="B234" s="81"/>
      <c r="C234" s="76"/>
      <c r="D234" s="77"/>
      <c r="E234" s="31">
        <v>0</v>
      </c>
      <c r="F234" s="32">
        <f t="shared" si="3"/>
        <v>0</v>
      </c>
      <c r="G234" s="1"/>
      <c r="J234" s="2"/>
    </row>
    <row r="235" spans="1:10" ht="25.5" x14ac:dyDescent="0.2">
      <c r="A235" s="85">
        <v>13.6</v>
      </c>
      <c r="B235" s="86" t="s">
        <v>118</v>
      </c>
      <c r="C235" s="87">
        <v>196</v>
      </c>
      <c r="D235" s="88" t="s">
        <v>113</v>
      </c>
      <c r="E235" s="31">
        <v>134.14760000000007</v>
      </c>
      <c r="F235" s="32">
        <f t="shared" si="3"/>
        <v>26292.929600000014</v>
      </c>
      <c r="G235" s="1"/>
      <c r="J235" s="2"/>
    </row>
    <row r="236" spans="1:10" x14ac:dyDescent="0.2">
      <c r="A236" s="90"/>
      <c r="B236" s="91"/>
      <c r="C236" s="92"/>
      <c r="D236" s="93"/>
      <c r="E236" s="31">
        <v>0</v>
      </c>
      <c r="F236" s="32">
        <f t="shared" si="3"/>
        <v>0</v>
      </c>
      <c r="G236" s="1"/>
      <c r="J236" s="2"/>
    </row>
    <row r="237" spans="1:10" x14ac:dyDescent="0.2">
      <c r="A237" s="83">
        <v>13.7</v>
      </c>
      <c r="B237" s="81" t="s">
        <v>119</v>
      </c>
      <c r="C237" s="84">
        <v>1</v>
      </c>
      <c r="D237" s="96" t="s">
        <v>120</v>
      </c>
      <c r="E237" s="31">
        <v>0</v>
      </c>
      <c r="F237" s="32">
        <f t="shared" si="3"/>
        <v>0</v>
      </c>
      <c r="G237" s="1"/>
      <c r="J237" s="2"/>
    </row>
    <row r="238" spans="1:10" x14ac:dyDescent="0.2">
      <c r="A238" s="39"/>
      <c r="B238" s="50"/>
      <c r="C238" s="51"/>
      <c r="D238" s="37"/>
      <c r="E238" s="31">
        <v>0</v>
      </c>
      <c r="F238" s="32">
        <f t="shared" si="3"/>
        <v>0</v>
      </c>
      <c r="G238" s="1"/>
      <c r="J238" s="2"/>
    </row>
    <row r="239" spans="1:10" x14ac:dyDescent="0.2">
      <c r="A239" s="39">
        <v>14</v>
      </c>
      <c r="B239" s="50" t="s">
        <v>121</v>
      </c>
      <c r="C239" s="51">
        <v>1</v>
      </c>
      <c r="D239" s="37" t="s">
        <v>56</v>
      </c>
      <c r="E239" s="31">
        <v>15930</v>
      </c>
      <c r="F239" s="32">
        <f t="shared" si="3"/>
        <v>15930</v>
      </c>
      <c r="G239" s="1"/>
      <c r="J239" s="2"/>
    </row>
    <row r="240" spans="1:10" ht="14.25" x14ac:dyDescent="0.2">
      <c r="A240" s="39">
        <v>15</v>
      </c>
      <c r="B240" s="50" t="s">
        <v>122</v>
      </c>
      <c r="C240" s="51">
        <v>432.71</v>
      </c>
      <c r="D240" s="30" t="s">
        <v>46</v>
      </c>
      <c r="E240" s="31">
        <v>6.3877192577014625</v>
      </c>
      <c r="F240" s="32">
        <f t="shared" si="3"/>
        <v>2764.0299999999997</v>
      </c>
      <c r="G240" s="1"/>
      <c r="J240" s="2"/>
    </row>
    <row r="241" spans="1:10" x14ac:dyDescent="0.2">
      <c r="A241" s="39">
        <v>16</v>
      </c>
      <c r="B241" s="50" t="s">
        <v>123</v>
      </c>
      <c r="C241" s="51">
        <v>1</v>
      </c>
      <c r="D241" s="37" t="s">
        <v>39</v>
      </c>
      <c r="E241" s="31">
        <v>0</v>
      </c>
      <c r="F241" s="32">
        <f t="shared" si="3"/>
        <v>0</v>
      </c>
      <c r="G241" s="1"/>
      <c r="J241" s="2"/>
    </row>
    <row r="242" spans="1:10" x14ac:dyDescent="0.2">
      <c r="A242" s="97"/>
      <c r="B242" s="98" t="s">
        <v>124</v>
      </c>
      <c r="C242" s="99"/>
      <c r="D242" s="100"/>
      <c r="E242" s="101"/>
      <c r="F242" s="102">
        <f>SUM(F135:F241)</f>
        <v>5385202.1910826638</v>
      </c>
      <c r="G242" s="1"/>
      <c r="J242" s="2"/>
    </row>
    <row r="243" spans="1:10" x14ac:dyDescent="0.2">
      <c r="A243" s="27"/>
      <c r="B243" s="103"/>
      <c r="C243" s="23"/>
      <c r="D243" s="24"/>
      <c r="E243" s="25"/>
      <c r="F243" s="26"/>
      <c r="G243" s="1"/>
      <c r="J243" s="2"/>
    </row>
    <row r="244" spans="1:10" x14ac:dyDescent="0.2">
      <c r="A244" s="27"/>
      <c r="B244" s="103"/>
      <c r="C244" s="23"/>
      <c r="D244" s="24"/>
      <c r="E244" s="25"/>
      <c r="F244" s="26"/>
      <c r="G244" s="1"/>
      <c r="J244" s="2"/>
    </row>
    <row r="245" spans="1:10" x14ac:dyDescent="0.2">
      <c r="A245" s="21" t="s">
        <v>125</v>
      </c>
      <c r="B245" s="22" t="s">
        <v>126</v>
      </c>
      <c r="C245" s="23"/>
      <c r="D245" s="24"/>
      <c r="E245" s="25"/>
      <c r="F245" s="26"/>
      <c r="G245" s="1"/>
      <c r="J245" s="2"/>
    </row>
    <row r="246" spans="1:10" ht="51" x14ac:dyDescent="0.2">
      <c r="A246" s="27">
        <v>1</v>
      </c>
      <c r="B246" s="105" t="s">
        <v>127</v>
      </c>
      <c r="C246" s="106">
        <v>1</v>
      </c>
      <c r="D246" s="107" t="s">
        <v>56</v>
      </c>
      <c r="E246" s="31">
        <v>0</v>
      </c>
      <c r="F246" s="108">
        <f>+E246*C246</f>
        <v>0</v>
      </c>
      <c r="G246" s="1"/>
      <c r="J246" s="2"/>
    </row>
    <row r="247" spans="1:10" x14ac:dyDescent="0.2">
      <c r="A247" s="27">
        <v>2</v>
      </c>
      <c r="B247" s="110" t="s">
        <v>128</v>
      </c>
      <c r="C247" s="106"/>
      <c r="D247" s="107" t="s">
        <v>129</v>
      </c>
      <c r="E247" s="31">
        <v>0</v>
      </c>
      <c r="F247" s="108">
        <f>+E247*C247</f>
        <v>0</v>
      </c>
      <c r="G247" s="1"/>
      <c r="J247" s="2"/>
    </row>
    <row r="248" spans="1:10" x14ac:dyDescent="0.2">
      <c r="A248" s="97"/>
      <c r="B248" s="98" t="s">
        <v>130</v>
      </c>
      <c r="C248" s="99"/>
      <c r="D248" s="100"/>
      <c r="E248" s="101"/>
      <c r="F248" s="102">
        <f>SUM(F245:F247)</f>
        <v>0</v>
      </c>
      <c r="G248" s="1"/>
      <c r="J248" s="2"/>
    </row>
    <row r="249" spans="1:10" x14ac:dyDescent="0.2">
      <c r="A249" s="116"/>
      <c r="B249" s="116"/>
      <c r="C249" s="116"/>
      <c r="D249" s="116"/>
      <c r="E249" s="117"/>
      <c r="F249" s="117"/>
      <c r="G249" s="1"/>
      <c r="J249" s="2"/>
    </row>
    <row r="250" spans="1:10" x14ac:dyDescent="0.2">
      <c r="A250" s="116"/>
      <c r="B250" s="116"/>
      <c r="C250" s="116"/>
      <c r="D250" s="116"/>
      <c r="E250" s="117"/>
      <c r="F250" s="117"/>
      <c r="G250" s="1"/>
      <c r="J250" s="2"/>
    </row>
    <row r="251" spans="1:10" x14ac:dyDescent="0.2">
      <c r="A251" s="142"/>
      <c r="B251" s="143" t="s">
        <v>162</v>
      </c>
      <c r="C251" s="142"/>
      <c r="D251" s="142"/>
      <c r="E251" s="144"/>
      <c r="F251" s="145">
        <f>SUM(F242+F248)</f>
        <v>5385202.1910826638</v>
      </c>
      <c r="G251" s="1"/>
      <c r="J251" s="2"/>
    </row>
    <row r="252" spans="1:10" x14ac:dyDescent="0.2">
      <c r="A252" s="116"/>
      <c r="B252" s="116"/>
      <c r="C252" s="116"/>
      <c r="D252" s="116"/>
      <c r="E252" s="117"/>
      <c r="F252" s="117"/>
      <c r="G252" s="1"/>
      <c r="J252" s="2"/>
    </row>
    <row r="253" spans="1:10" x14ac:dyDescent="0.2">
      <c r="A253" s="116"/>
      <c r="B253" s="116"/>
      <c r="C253" s="116"/>
      <c r="D253" s="116"/>
      <c r="E253" s="117"/>
      <c r="F253" s="117"/>
      <c r="G253" s="1"/>
      <c r="J253" s="2"/>
    </row>
    <row r="254" spans="1:10" x14ac:dyDescent="0.2">
      <c r="A254" s="142"/>
      <c r="B254" s="143" t="s">
        <v>163</v>
      </c>
      <c r="C254" s="142"/>
      <c r="D254" s="142"/>
      <c r="E254" s="144"/>
      <c r="F254" s="145">
        <f>F251+F129</f>
        <v>22372296.337492764</v>
      </c>
      <c r="G254" s="1"/>
      <c r="J254" s="2"/>
    </row>
    <row r="255" spans="1:10" x14ac:dyDescent="0.2">
      <c r="A255" s="116"/>
      <c r="B255" s="116"/>
      <c r="C255" s="116"/>
      <c r="D255" s="116"/>
      <c r="E255" s="117"/>
      <c r="F255" s="117"/>
      <c r="G255" s="1"/>
      <c r="J255" s="2"/>
    </row>
    <row r="256" spans="1:10" x14ac:dyDescent="0.2">
      <c r="A256" s="116"/>
      <c r="B256" s="116"/>
      <c r="C256" s="116"/>
      <c r="D256" s="116"/>
      <c r="E256" s="117"/>
      <c r="F256" s="117"/>
      <c r="G256" s="1"/>
      <c r="J256" s="2"/>
    </row>
    <row r="257" spans="1:10" x14ac:dyDescent="0.2">
      <c r="A257" s="116"/>
      <c r="B257" s="116"/>
      <c r="C257" s="116"/>
      <c r="D257" s="116"/>
      <c r="E257" s="117"/>
      <c r="F257" s="117"/>
      <c r="G257" s="1"/>
      <c r="J257" s="2"/>
    </row>
    <row r="258" spans="1:10" x14ac:dyDescent="0.2">
      <c r="A258" s="116"/>
      <c r="B258" s="118" t="s">
        <v>131</v>
      </c>
      <c r="C258" s="116"/>
      <c r="D258" s="116"/>
      <c r="E258" s="117"/>
      <c r="F258" s="117"/>
      <c r="G258" s="1"/>
    </row>
    <row r="259" spans="1:10" x14ac:dyDescent="0.2">
      <c r="A259" s="116"/>
      <c r="B259" s="119" t="s">
        <v>132</v>
      </c>
      <c r="C259" s="120">
        <v>0.1</v>
      </c>
      <c r="D259" s="121"/>
      <c r="E259" s="108"/>
      <c r="F259" s="108">
        <f>+$F$254*C259</f>
        <v>2237229.6337492764</v>
      </c>
      <c r="G259" s="1"/>
    </row>
    <row r="260" spans="1:10" x14ac:dyDescent="0.2">
      <c r="A260" s="116"/>
      <c r="B260" s="119" t="s">
        <v>133</v>
      </c>
      <c r="C260" s="120">
        <v>0.03</v>
      </c>
      <c r="D260" s="121"/>
      <c r="E260" s="108"/>
      <c r="F260" s="108">
        <f t="shared" ref="F260:F270" si="4">+$F$254*C260</f>
        <v>671168.89012478292</v>
      </c>
      <c r="G260" s="1"/>
    </row>
    <row r="261" spans="1:10" x14ac:dyDescent="0.2">
      <c r="A261" s="116"/>
      <c r="B261" s="119" t="s">
        <v>134</v>
      </c>
      <c r="C261" s="120">
        <v>0.04</v>
      </c>
      <c r="D261" s="121"/>
      <c r="E261" s="108"/>
      <c r="F261" s="108">
        <f t="shared" si="4"/>
        <v>894891.85349971056</v>
      </c>
      <c r="G261" s="1"/>
    </row>
    <row r="262" spans="1:10" x14ac:dyDescent="0.2">
      <c r="A262" s="116"/>
      <c r="B262" s="122" t="s">
        <v>135</v>
      </c>
      <c r="C262" s="120">
        <v>0.05</v>
      </c>
      <c r="D262" s="121"/>
      <c r="E262" s="108"/>
      <c r="F262" s="108">
        <f t="shared" si="4"/>
        <v>1118614.8168746382</v>
      </c>
      <c r="G262" s="1"/>
    </row>
    <row r="263" spans="1:10" x14ac:dyDescent="0.2">
      <c r="A263" s="116"/>
      <c r="B263" s="119" t="s">
        <v>136</v>
      </c>
      <c r="C263" s="120">
        <v>4.7500000000000001E-2</v>
      </c>
      <c r="D263" s="121"/>
      <c r="E263" s="108"/>
      <c r="F263" s="108">
        <f t="shared" si="4"/>
        <v>1062684.0760309063</v>
      </c>
      <c r="G263" s="1"/>
    </row>
    <row r="264" spans="1:10" x14ac:dyDescent="0.2">
      <c r="A264" s="116"/>
      <c r="B264" s="119" t="s">
        <v>137</v>
      </c>
      <c r="C264" s="120">
        <v>0.01</v>
      </c>
      <c r="D264" s="121"/>
      <c r="E264" s="108"/>
      <c r="F264" s="108">
        <f t="shared" si="4"/>
        <v>223722.96337492764</v>
      </c>
      <c r="G264" s="1"/>
    </row>
    <row r="265" spans="1:10" x14ac:dyDescent="0.2">
      <c r="A265" s="116"/>
      <c r="B265" s="123" t="s">
        <v>138</v>
      </c>
      <c r="C265" s="124">
        <v>0.18</v>
      </c>
      <c r="D265" s="121"/>
      <c r="E265" s="108"/>
      <c r="F265" s="108">
        <f>+$F$259*C265</f>
        <v>402701.33407486975</v>
      </c>
      <c r="G265" s="1"/>
    </row>
    <row r="266" spans="1:10" x14ac:dyDescent="0.2">
      <c r="A266" s="116"/>
      <c r="B266" s="125" t="s">
        <v>139</v>
      </c>
      <c r="C266" s="126">
        <v>1E-3</v>
      </c>
      <c r="D266" s="121"/>
      <c r="E266" s="108"/>
      <c r="F266" s="108">
        <f t="shared" si="4"/>
        <v>22372.296337492764</v>
      </c>
      <c r="G266" s="1"/>
    </row>
    <row r="267" spans="1:10" x14ac:dyDescent="0.2">
      <c r="A267" s="116"/>
      <c r="B267" s="125" t="s">
        <v>140</v>
      </c>
      <c r="C267" s="126">
        <v>0.05</v>
      </c>
      <c r="D267" s="121"/>
      <c r="E267" s="108"/>
      <c r="F267" s="108">
        <f t="shared" si="4"/>
        <v>1118614.8168746382</v>
      </c>
      <c r="G267" s="1"/>
    </row>
    <row r="268" spans="1:10" x14ac:dyDescent="0.2">
      <c r="A268" s="116"/>
      <c r="B268" s="119" t="s">
        <v>141</v>
      </c>
      <c r="C268" s="127">
        <v>0.1</v>
      </c>
      <c r="D268" s="121"/>
      <c r="E268" s="108"/>
      <c r="F268" s="108">
        <f t="shared" si="4"/>
        <v>2237229.6337492764</v>
      </c>
      <c r="G268" s="1"/>
    </row>
    <row r="269" spans="1:10" x14ac:dyDescent="0.2">
      <c r="A269" s="116"/>
      <c r="B269" s="119" t="s">
        <v>142</v>
      </c>
      <c r="C269" s="127">
        <v>0.02</v>
      </c>
      <c r="D269" s="121"/>
      <c r="E269" s="108"/>
      <c r="F269" s="108">
        <f t="shared" si="4"/>
        <v>447445.92674985528</v>
      </c>
      <c r="G269" s="1"/>
      <c r="I269" s="2"/>
    </row>
    <row r="270" spans="1:10" ht="25.5" x14ac:dyDescent="0.2">
      <c r="A270" s="116"/>
      <c r="B270" s="119" t="s">
        <v>143</v>
      </c>
      <c r="C270" s="127">
        <v>0.03</v>
      </c>
      <c r="D270" s="121"/>
      <c r="E270" s="108"/>
      <c r="F270" s="108">
        <f t="shared" si="4"/>
        <v>671168.89012478292</v>
      </c>
      <c r="G270" s="1"/>
      <c r="I270" s="2"/>
    </row>
    <row r="271" spans="1:10" x14ac:dyDescent="0.2">
      <c r="A271" s="116"/>
      <c r="B271" s="119" t="s">
        <v>144</v>
      </c>
      <c r="C271" s="128">
        <v>3</v>
      </c>
      <c r="D271" s="121" t="s">
        <v>56</v>
      </c>
      <c r="E271" s="108">
        <v>80000</v>
      </c>
      <c r="F271" s="108">
        <f>+E271*C271</f>
        <v>240000</v>
      </c>
      <c r="G271" s="1"/>
      <c r="I271" s="44"/>
    </row>
    <row r="272" spans="1:10" s="49" customFormat="1" x14ac:dyDescent="0.2">
      <c r="A272" s="116"/>
      <c r="B272" s="129" t="s">
        <v>145</v>
      </c>
      <c r="C272" s="130"/>
      <c r="D272" s="131"/>
      <c r="E272" s="132"/>
      <c r="F272" s="133">
        <f>SUM(F259:F271)</f>
        <v>11347845.131565157</v>
      </c>
      <c r="G272" s="134"/>
      <c r="H272" s="48"/>
      <c r="I272" s="48"/>
      <c r="J272" s="48"/>
    </row>
    <row r="273" spans="1:11" x14ac:dyDescent="0.2">
      <c r="A273" s="116"/>
      <c r="B273" s="116"/>
      <c r="C273" s="116"/>
      <c r="D273" s="116"/>
      <c r="E273" s="117"/>
      <c r="F273" s="117"/>
      <c r="G273" s="1"/>
    </row>
    <row r="274" spans="1:11" x14ac:dyDescent="0.2">
      <c r="A274" s="112"/>
      <c r="B274" s="135" t="s">
        <v>146</v>
      </c>
      <c r="C274" s="112"/>
      <c r="D274" s="112"/>
      <c r="E274" s="113"/>
      <c r="F274" s="114">
        <f>+F254+F272</f>
        <v>33720141.469057918</v>
      </c>
      <c r="G274" s="1"/>
      <c r="I274" s="2"/>
      <c r="J274" s="2"/>
      <c r="K274" s="2"/>
    </row>
    <row r="275" spans="1:11" x14ac:dyDescent="0.2">
      <c r="A275" s="116"/>
      <c r="B275" s="116"/>
      <c r="C275" s="116"/>
      <c r="D275" s="116"/>
      <c r="E275" s="117"/>
      <c r="F275" s="117"/>
      <c r="G275" s="1"/>
    </row>
    <row r="276" spans="1:11" x14ac:dyDescent="0.2">
      <c r="A276" s="112"/>
      <c r="B276" s="135" t="s">
        <v>147</v>
      </c>
      <c r="C276" s="112"/>
      <c r="D276" s="112"/>
      <c r="E276" s="113"/>
      <c r="F276" s="114">
        <f>F274</f>
        <v>33720141.469057918</v>
      </c>
      <c r="G276" s="136"/>
    </row>
    <row r="277" spans="1:11" x14ac:dyDescent="0.2">
      <c r="A277" s="137"/>
      <c r="B277" s="137"/>
      <c r="C277" s="137"/>
      <c r="D277" s="137"/>
      <c r="E277" s="137"/>
      <c r="F277" s="137"/>
      <c r="G277" s="44"/>
      <c r="I277" s="2"/>
      <c r="J277" s="2"/>
      <c r="K277" s="2"/>
    </row>
    <row r="278" spans="1:11" x14ac:dyDescent="0.2">
      <c r="A278" s="138"/>
      <c r="B278" s="138"/>
      <c r="C278" s="138"/>
      <c r="D278" s="138"/>
      <c r="E278" s="138"/>
      <c r="F278" s="138"/>
    </row>
    <row r="279" spans="1:11" x14ac:dyDescent="0.2">
      <c r="A279" s="138"/>
      <c r="B279" s="138"/>
      <c r="C279" s="138"/>
      <c r="D279" s="138"/>
      <c r="E279" s="138"/>
      <c r="F279" s="138"/>
    </row>
    <row r="280" spans="1:11" x14ac:dyDescent="0.2">
      <c r="A280" s="138"/>
      <c r="B280" s="138"/>
      <c r="C280" s="138"/>
      <c r="D280" s="138"/>
      <c r="E280" s="138"/>
      <c r="F280" s="138"/>
    </row>
    <row r="281" spans="1:11" x14ac:dyDescent="0.2">
      <c r="A281" s="138"/>
      <c r="B281" s="138" t="s">
        <v>148</v>
      </c>
      <c r="C281" s="138"/>
      <c r="D281" s="138" t="s">
        <v>149</v>
      </c>
      <c r="E281" s="138"/>
      <c r="F281" s="138"/>
    </row>
    <row r="282" spans="1:11" x14ac:dyDescent="0.2">
      <c r="A282" s="138"/>
      <c r="B282" s="138"/>
      <c r="C282" s="138"/>
      <c r="D282" s="138"/>
      <c r="E282" s="138"/>
      <c r="F282" s="138"/>
    </row>
    <row r="283" spans="1:11" x14ac:dyDescent="0.2">
      <c r="A283" s="138"/>
      <c r="B283" s="138"/>
      <c r="C283" s="138"/>
      <c r="D283" s="138"/>
      <c r="E283" s="138"/>
      <c r="F283" s="138"/>
    </row>
    <row r="284" spans="1:11" x14ac:dyDescent="0.2">
      <c r="A284" s="138"/>
      <c r="B284" s="139" t="s">
        <v>150</v>
      </c>
      <c r="C284" s="138"/>
      <c r="D284" s="139" t="s">
        <v>151</v>
      </c>
      <c r="E284" s="138"/>
      <c r="F284" s="138"/>
    </row>
    <row r="285" spans="1:11" x14ac:dyDescent="0.2">
      <c r="A285" s="138"/>
      <c r="B285" s="138" t="s">
        <v>152</v>
      </c>
      <c r="C285" s="138"/>
      <c r="D285" s="138" t="s">
        <v>153</v>
      </c>
      <c r="E285" s="138"/>
      <c r="F285" s="138"/>
    </row>
    <row r="286" spans="1:11" x14ac:dyDescent="0.2">
      <c r="A286" s="138"/>
      <c r="B286" s="138"/>
      <c r="C286" s="138"/>
      <c r="D286" s="138"/>
      <c r="E286" s="138"/>
      <c r="F286" s="138"/>
    </row>
    <row r="287" spans="1:11" x14ac:dyDescent="0.2">
      <c r="A287" s="138"/>
      <c r="B287" s="138"/>
      <c r="C287" s="138"/>
      <c r="D287" s="138"/>
      <c r="E287" s="138"/>
      <c r="F287" s="138"/>
    </row>
    <row r="288" spans="1:11" x14ac:dyDescent="0.2">
      <c r="A288" s="138"/>
      <c r="B288" s="138"/>
      <c r="C288" s="138"/>
      <c r="D288" s="138"/>
      <c r="E288" s="138"/>
      <c r="F288" s="138"/>
    </row>
    <row r="289" spans="1:6" x14ac:dyDescent="0.2">
      <c r="A289" s="138"/>
      <c r="B289" s="138"/>
      <c r="C289" s="138"/>
      <c r="D289" s="138"/>
      <c r="E289" s="138"/>
      <c r="F289" s="138"/>
    </row>
    <row r="290" spans="1:6" x14ac:dyDescent="0.2">
      <c r="A290" s="138"/>
      <c r="B290" s="138" t="s">
        <v>154</v>
      </c>
      <c r="C290" s="138"/>
      <c r="D290" s="138" t="s">
        <v>155</v>
      </c>
      <c r="E290" s="138"/>
      <c r="F290" s="138"/>
    </row>
    <row r="291" spans="1:6" x14ac:dyDescent="0.2">
      <c r="A291" s="138"/>
      <c r="B291" s="138"/>
      <c r="C291" s="138"/>
      <c r="D291" s="138"/>
      <c r="E291" s="138"/>
      <c r="F291" s="138"/>
    </row>
    <row r="292" spans="1:6" x14ac:dyDescent="0.2">
      <c r="A292" s="138"/>
      <c r="B292" s="138"/>
      <c r="C292" s="138"/>
      <c r="D292" s="138"/>
      <c r="E292" s="138"/>
      <c r="F292" s="138"/>
    </row>
    <row r="293" spans="1:6" x14ac:dyDescent="0.2">
      <c r="A293" s="138"/>
      <c r="B293" s="139" t="s">
        <v>156</v>
      </c>
      <c r="C293" s="138"/>
      <c r="D293" s="139" t="s">
        <v>157</v>
      </c>
      <c r="E293" s="138"/>
      <c r="F293" s="138"/>
    </row>
    <row r="294" spans="1:6" x14ac:dyDescent="0.2">
      <c r="A294" s="138"/>
      <c r="B294" s="140" t="s">
        <v>158</v>
      </c>
      <c r="C294" s="138"/>
      <c r="D294" s="138" t="s">
        <v>159</v>
      </c>
      <c r="E294" s="138"/>
      <c r="F294" s="138"/>
    </row>
    <row r="295" spans="1:6" x14ac:dyDescent="0.2">
      <c r="A295" s="138"/>
      <c r="B295" s="138"/>
      <c r="C295" s="138"/>
      <c r="D295" s="138"/>
      <c r="E295" s="138"/>
      <c r="F295" s="138"/>
    </row>
    <row r="296" spans="1:6" x14ac:dyDescent="0.2">
      <c r="A296" s="138"/>
      <c r="B296" s="138"/>
      <c r="C296" s="138"/>
      <c r="D296" s="138"/>
      <c r="E296" s="138"/>
      <c r="F296" s="138"/>
    </row>
    <row r="297" spans="1:6" x14ac:dyDescent="0.2">
      <c r="A297" s="138"/>
      <c r="B297" s="138"/>
      <c r="C297" s="138"/>
      <c r="D297" s="138"/>
      <c r="E297" s="138"/>
      <c r="F297" s="138"/>
    </row>
    <row r="298" spans="1:6" x14ac:dyDescent="0.2">
      <c r="A298" s="138"/>
      <c r="B298" s="138"/>
      <c r="C298" s="138"/>
      <c r="D298" s="138"/>
      <c r="E298" s="138"/>
      <c r="F298" s="138"/>
    </row>
    <row r="299" spans="1:6" x14ac:dyDescent="0.2">
      <c r="A299" s="138"/>
      <c r="B299" s="138"/>
      <c r="C299" s="138"/>
      <c r="D299" s="138"/>
      <c r="E299" s="138"/>
      <c r="F299" s="138"/>
    </row>
    <row r="300" spans="1:6" x14ac:dyDescent="0.2">
      <c r="A300" s="138"/>
      <c r="B300" s="138"/>
      <c r="C300" s="138"/>
      <c r="D300" s="138"/>
      <c r="E300" s="138"/>
      <c r="F300" s="138"/>
    </row>
    <row r="301" spans="1:6" x14ac:dyDescent="0.2">
      <c r="A301" s="138"/>
      <c r="B301" s="138"/>
      <c r="C301" s="138"/>
      <c r="D301" s="138"/>
      <c r="E301" s="138"/>
      <c r="F301" s="138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scale="4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 BASE + DIF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</dc:creator>
  <cp:lastModifiedBy>Franklin Xavier Morillo Duluc</cp:lastModifiedBy>
  <cp:lastPrinted>2022-10-05T17:17:14Z</cp:lastPrinted>
  <dcterms:created xsi:type="dcterms:W3CDTF">2022-07-28T19:39:47Z</dcterms:created>
  <dcterms:modified xsi:type="dcterms:W3CDTF">2023-03-31T12:34:44Z</dcterms:modified>
</cp:coreProperties>
</file>