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dirfiso06\Desktop\CDO\3-FRANKLIN\TRANSPARENCIA\INFO PROG. Y PROY\2024\1-ENERO-MARZO\ZONA VI\AMP. AC. HIGUEY\"/>
    </mc:Choice>
  </mc:AlternateContent>
  <bookViews>
    <workbookView xWindow="0" yWindow="0" windowWidth="28800" windowHeight="12180" firstSheet="2" activeTab="2"/>
  </bookViews>
  <sheets>
    <sheet name="Presupuesto Base" sheetId="1" state="hidden" r:id="rId1"/>
    <sheet name="P.EE Partidas cubicadas" sheetId="3" state="hidden" r:id="rId2"/>
    <sheet name="Presupuesto Actualizado" sheetId="4" r:id="rId3"/>
    <sheet name=" Analis de costos PA" sheetId="5" state="hidden" r:id="rId4"/>
  </sheets>
  <definedNames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#REF!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f">#REF!</definedName>
    <definedName name="_f_6">#REF!</definedName>
    <definedName name="_Fill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#REF!</definedName>
    <definedName name="acero">#REF!</definedName>
    <definedName name="acero_6">#REF!</definedName>
    <definedName name="acero_8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#REF!</definedName>
    <definedName name="ACUEDUCTO_8">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_6">#REF!</definedName>
    <definedName name="BVNBVNBV">#REF!</definedName>
    <definedName name="BVNBVNBV_6">#REF!</definedName>
    <definedName name="C._ADICIONAL">#REF!</definedName>
    <definedName name="caballeteasbecto">#REF!</definedName>
    <definedName name="caballeteasbecto_8">#REF!</definedName>
    <definedName name="caballeteasbeto">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#REF!</definedName>
    <definedName name="CARCOLAMARRE">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#REF!</definedName>
    <definedName name="CASABE_8">#REF!</definedName>
    <definedName name="CASBESTO">#REF!</definedName>
    <definedName name="CASBESTO_6">#REF!</definedName>
    <definedName name="CASBESTO_8">#REF!</definedName>
    <definedName name="CBLOCK10">#REF!</definedName>
    <definedName name="CBLOCK10_6">#REF!</definedName>
    <definedName name="CBLOCK10_8">#REF!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ODIGO">#REF!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#REF!</definedName>
    <definedName name="CUBICACION">#REF!</definedName>
    <definedName name="CUBICAD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erop">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#REF!</definedName>
    <definedName name="desencofrado">#REF!</definedName>
    <definedName name="desencofrado_8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_3">#REF!</definedName>
    <definedName name="expl">#REF!</definedName>
    <definedName name="expl_6">#REF!</definedName>
    <definedName name="expl_8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H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mpresion_2">#REF!</definedName>
    <definedName name="Imprimir_área_IM">#REF!</definedName>
    <definedName name="Imprimir_área_IM_6">#REF!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#REF!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#REF!</definedName>
    <definedName name="NADA_6">#REF!</definedName>
    <definedName name="NADA_8">#REF!</definedName>
    <definedName name="NINGUNA">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CARP">#REF!</definedName>
    <definedName name="PEONCARP_6">#REF!</definedName>
    <definedName name="PEONCARP_8">#REF!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IGADORA2_6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#REF!</definedName>
    <definedName name="pmadera2162_8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#REF!</definedName>
    <definedName name="PRESUPUESTO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_6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#REF!</definedName>
    <definedName name="QQQ">#REF!</definedName>
    <definedName name="QQQQ">#REF!</definedName>
    <definedName name="QQQQQ">#REF!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#REF!</definedName>
    <definedName name="REPORTE_01">#REF!</definedName>
    <definedName name="REPORTE_02">#REF!</definedName>
    <definedName name="REPORTE_03">#REF!</definedName>
    <definedName name="REPORTE_04">#REF!</definedName>
    <definedName name="REPORTE_05">#REF!</definedName>
    <definedName name="REPORTE_06">#REF!</definedName>
    <definedName name="REPORTE_07">#REF!</definedName>
    <definedName name="REPORTE_08">#REF!</definedName>
    <definedName name="REPORTE_09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#REF!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#REF!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E109" i="1" l="1"/>
  <c r="F151" i="4"/>
  <c r="F146" i="4"/>
  <c r="F143" i="4"/>
  <c r="F142" i="4"/>
  <c r="F141" i="4"/>
  <c r="F140" i="4"/>
  <c r="F139" i="4"/>
  <c r="F138" i="4"/>
  <c r="F134" i="4"/>
  <c r="F133" i="4"/>
  <c r="F132" i="4"/>
  <c r="F129" i="4"/>
  <c r="F128" i="4"/>
  <c r="F127" i="4"/>
  <c r="F126" i="4"/>
  <c r="F125" i="4"/>
  <c r="F124" i="4"/>
  <c r="F123" i="4"/>
  <c r="F120" i="4"/>
  <c r="F119" i="4"/>
  <c r="F118" i="4"/>
  <c r="F117" i="4"/>
  <c r="F116" i="4"/>
  <c r="F150" i="4" s="1"/>
  <c r="F47" i="3"/>
  <c r="F42" i="3"/>
  <c r="F39" i="3"/>
  <c r="F38" i="3"/>
  <c r="F37" i="3"/>
  <c r="F36" i="3"/>
  <c r="F35" i="3"/>
  <c r="F34" i="3"/>
  <c r="F30" i="3"/>
  <c r="F29" i="3"/>
  <c r="F28" i="3"/>
  <c r="F25" i="3"/>
  <c r="F24" i="3"/>
  <c r="F23" i="3"/>
  <c r="F22" i="3"/>
  <c r="F21" i="3"/>
  <c r="F20" i="3"/>
  <c r="F19" i="3"/>
  <c r="F16" i="3"/>
  <c r="F15" i="3"/>
  <c r="F14" i="3"/>
  <c r="F13" i="3"/>
  <c r="F12" i="3"/>
  <c r="F46" i="3" s="1"/>
  <c r="H20" i="5" l="1"/>
  <c r="H22" i="5"/>
  <c r="H25" i="5"/>
  <c r="H28" i="5" s="1"/>
  <c r="F16" i="5" s="1"/>
  <c r="H23" i="5"/>
  <c r="H21" i="5"/>
  <c r="H10" i="5"/>
  <c r="H9" i="5"/>
  <c r="H13" i="5" s="1"/>
  <c r="F5" i="5" s="1"/>
  <c r="H19" i="5"/>
  <c r="H18" i="5"/>
  <c r="H7" i="5"/>
  <c r="H12" i="5"/>
  <c r="H8" i="5"/>
  <c r="H131" i="5"/>
  <c r="H130" i="5"/>
  <c r="H129" i="5"/>
  <c r="H128" i="5"/>
  <c r="H126" i="5"/>
  <c r="H125" i="5"/>
  <c r="H124" i="5"/>
  <c r="H123" i="5"/>
  <c r="H122" i="5"/>
  <c r="H121" i="5"/>
  <c r="H120" i="5"/>
  <c r="H119" i="5"/>
  <c r="H118" i="5"/>
  <c r="F112" i="5"/>
  <c r="H113" i="5"/>
  <c r="F104" i="5"/>
  <c r="H105" i="5"/>
  <c r="F96" i="5"/>
  <c r="H97" i="5"/>
  <c r="H89" i="5"/>
  <c r="F80" i="5"/>
  <c r="H81" i="5"/>
  <c r="F73" i="5"/>
  <c r="H74" i="5" s="1"/>
  <c r="F66" i="5"/>
  <c r="H67" i="5"/>
  <c r="G108" i="5"/>
  <c r="H108" i="5" s="1"/>
  <c r="F108" i="5"/>
  <c r="G100" i="5"/>
  <c r="F100" i="5"/>
  <c r="G92" i="5"/>
  <c r="F92" i="5"/>
  <c r="G84" i="5"/>
  <c r="F84" i="5"/>
  <c r="G77" i="5"/>
  <c r="H77" i="5" s="1"/>
  <c r="F77" i="5"/>
  <c r="G70" i="5"/>
  <c r="F70" i="5"/>
  <c r="G62" i="5"/>
  <c r="F62" i="5"/>
  <c r="F58" i="5"/>
  <c r="H59" i="5"/>
  <c r="H50" i="5"/>
  <c r="H45" i="5"/>
  <c r="H40" i="5"/>
  <c r="H132" i="5"/>
  <c r="F116" i="5"/>
  <c r="G116" i="5" s="1"/>
  <c r="H116" i="5" s="1"/>
  <c r="H62" i="5"/>
  <c r="H92" i="5"/>
  <c r="H100" i="5"/>
  <c r="H70" i="5"/>
  <c r="H84" i="5"/>
  <c r="F103" i="4"/>
  <c r="F102" i="4"/>
  <c r="F104" i="4" s="1"/>
  <c r="F98" i="4"/>
  <c r="F97" i="4"/>
  <c r="F95" i="4"/>
  <c r="F92" i="4"/>
  <c r="F91" i="4"/>
  <c r="E88" i="4"/>
  <c r="F88" i="4" s="1"/>
  <c r="F87" i="4"/>
  <c r="F80" i="4"/>
  <c r="F79" i="4"/>
  <c r="F76" i="4"/>
  <c r="F75" i="4"/>
  <c r="F74" i="4"/>
  <c r="F73" i="4"/>
  <c r="F72" i="4"/>
  <c r="F71" i="4"/>
  <c r="F70" i="4"/>
  <c r="A70" i="4"/>
  <c r="A71" i="4" s="1"/>
  <c r="A72" i="4" s="1"/>
  <c r="A73" i="4" s="1"/>
  <c r="F69" i="4"/>
  <c r="F66" i="4"/>
  <c r="F65" i="4"/>
  <c r="F64" i="4"/>
  <c r="F61" i="4"/>
  <c r="F60" i="4"/>
  <c r="F59" i="4"/>
  <c r="F58" i="4"/>
  <c r="F57" i="4"/>
  <c r="F56" i="4"/>
  <c r="A56" i="4"/>
  <c r="A57" i="4" s="1"/>
  <c r="A58" i="4" s="1"/>
  <c r="A59" i="4" s="1"/>
  <c r="A60" i="4" s="1"/>
  <c r="A61" i="4" s="1"/>
  <c r="F55" i="4"/>
  <c r="F54" i="4"/>
  <c r="F53" i="4"/>
  <c r="F52" i="4"/>
  <c r="F51" i="4"/>
  <c r="F50" i="4"/>
  <c r="F49" i="4"/>
  <c r="F48" i="4"/>
  <c r="F47" i="4"/>
  <c r="A47" i="4"/>
  <c r="A48" i="4" s="1"/>
  <c r="A49" i="4" s="1"/>
  <c r="A50" i="4" s="1"/>
  <c r="A51" i="4" s="1"/>
  <c r="A52" i="4" s="1"/>
  <c r="A53" i="4" s="1"/>
  <c r="A54" i="4" s="1"/>
  <c r="F46" i="4"/>
  <c r="F43" i="4"/>
  <c r="F42" i="4"/>
  <c r="F41" i="4"/>
  <c r="F38" i="4"/>
  <c r="F37" i="4"/>
  <c r="F36" i="4"/>
  <c r="F33" i="4"/>
  <c r="F32" i="4"/>
  <c r="F31" i="4"/>
  <c r="E28" i="4"/>
  <c r="F28" i="4" s="1"/>
  <c r="F27" i="4"/>
  <c r="F26" i="4"/>
  <c r="F25" i="4"/>
  <c r="F24" i="4"/>
  <c r="F23" i="4"/>
  <c r="F20" i="4"/>
  <c r="F19" i="4"/>
  <c r="F18" i="4"/>
  <c r="F15" i="4"/>
  <c r="G54" i="5"/>
  <c r="H54" i="5" s="1"/>
  <c r="F54" i="5"/>
  <c r="F35" i="5"/>
  <c r="H35" i="5"/>
  <c r="F34" i="5"/>
  <c r="H34" i="5" s="1"/>
  <c r="F33" i="5"/>
  <c r="H33" i="5"/>
  <c r="F102" i="1"/>
  <c r="F101" i="1"/>
  <c r="F103" i="1"/>
  <c r="F97" i="1"/>
  <c r="F96" i="1"/>
  <c r="F94" i="1"/>
  <c r="F91" i="1"/>
  <c r="F90" i="1"/>
  <c r="E87" i="1"/>
  <c r="F87" i="1" s="1"/>
  <c r="F86" i="1"/>
  <c r="F79" i="1"/>
  <c r="F78" i="1"/>
  <c r="F75" i="1"/>
  <c r="F74" i="1"/>
  <c r="F73" i="1"/>
  <c r="F72" i="1"/>
  <c r="F71" i="1"/>
  <c r="F70" i="1"/>
  <c r="F69" i="1"/>
  <c r="A69" i="1"/>
  <c r="A70" i="1" s="1"/>
  <c r="A71" i="1" s="1"/>
  <c r="A72" i="1" s="1"/>
  <c r="F68" i="1"/>
  <c r="F65" i="1"/>
  <c r="F64" i="1"/>
  <c r="F63" i="1"/>
  <c r="F60" i="1"/>
  <c r="F59" i="1"/>
  <c r="F58" i="1"/>
  <c r="F57" i="1"/>
  <c r="F56" i="1"/>
  <c r="F55" i="1"/>
  <c r="A55" i="1"/>
  <c r="A56" i="1"/>
  <c r="A57" i="1" s="1"/>
  <c r="A58" i="1" s="1"/>
  <c r="A59" i="1" s="1"/>
  <c r="A60" i="1" s="1"/>
  <c r="F54" i="1"/>
  <c r="F53" i="1"/>
  <c r="F52" i="1"/>
  <c r="F51" i="1"/>
  <c r="F50" i="1"/>
  <c r="F49" i="1"/>
  <c r="F48" i="1"/>
  <c r="F47" i="1"/>
  <c r="F46" i="1"/>
  <c r="A46" i="1"/>
  <c r="A47" i="1"/>
  <c r="A48" i="1"/>
  <c r="A49" i="1" s="1"/>
  <c r="A50" i="1" s="1"/>
  <c r="A51" i="1" s="1"/>
  <c r="A52" i="1" s="1"/>
  <c r="A53" i="1" s="1"/>
  <c r="F45" i="1"/>
  <c r="F42" i="1"/>
  <c r="F41" i="1"/>
  <c r="F40" i="1"/>
  <c r="F37" i="1"/>
  <c r="F36" i="1"/>
  <c r="F35" i="1"/>
  <c r="F32" i="1"/>
  <c r="F31" i="1"/>
  <c r="F30" i="1"/>
  <c r="E27" i="1"/>
  <c r="F27" i="1" s="1"/>
  <c r="F26" i="1"/>
  <c r="F25" i="1"/>
  <c r="F24" i="1"/>
  <c r="F23" i="1"/>
  <c r="F22" i="1"/>
  <c r="F19" i="1"/>
  <c r="F18" i="1"/>
  <c r="F17" i="1"/>
  <c r="F14" i="1"/>
  <c r="G5" i="5" l="1"/>
  <c r="H5" i="5"/>
  <c r="G16" i="5"/>
  <c r="H16" i="5"/>
  <c r="F98" i="1"/>
  <c r="F105" i="1" s="1"/>
  <c r="F106" i="1" s="1"/>
  <c r="F99" i="4"/>
  <c r="F50" i="3"/>
  <c r="F109" i="1" l="1"/>
  <c r="F111" i="1"/>
  <c r="F112" i="1"/>
  <c r="F110" i="1"/>
  <c r="F117" i="1"/>
  <c r="F118" i="1"/>
  <c r="F116" i="1"/>
  <c r="F113" i="1"/>
  <c r="F114" i="1"/>
  <c r="F106" i="4"/>
  <c r="F107" i="4" s="1"/>
  <c r="F51" i="3"/>
  <c r="F55" i="3" s="1"/>
  <c r="F115" i="1" l="1"/>
  <c r="F119" i="1" s="1"/>
  <c r="F121" i="1" s="1"/>
  <c r="F153" i="4"/>
  <c r="F154" i="4" s="1"/>
  <c r="F163" i="4" s="1"/>
  <c r="F58" i="3"/>
  <c r="F62" i="3"/>
  <c r="F59" i="3"/>
  <c r="F56" i="3"/>
  <c r="F60" i="3"/>
  <c r="F61" i="3"/>
  <c r="F165" i="4" l="1"/>
  <c r="F158" i="4"/>
  <c r="F164" i="4" s="1"/>
  <c r="F162" i="4"/>
  <c r="F159" i="4"/>
  <c r="F161" i="4"/>
  <c r="F65" i="3"/>
  <c r="F67" i="3" s="1"/>
  <c r="F168" i="4" l="1"/>
  <c r="F170" i="4" s="1"/>
</calcChain>
</file>

<file path=xl/sharedStrings.xml><?xml version="1.0" encoding="utf-8"?>
<sst xmlns="http://schemas.openxmlformats.org/spreadsheetml/2006/main" count="759" uniqueCount="241">
  <si>
    <t>INSTITUTO NACIONAL DE AGUAS POTABLES Y ALCANTARILLADOS</t>
  </si>
  <si>
    <t>***INAPA***</t>
  </si>
  <si>
    <t>DIRECCIÓN DE INGENIERÍA</t>
  </si>
  <si>
    <t>DEPARTAMENTO  DE COSTOS Y PRESUPUESTOS</t>
  </si>
  <si>
    <r>
      <rPr>
        <sz val="10"/>
        <color rgb="FF000000"/>
        <rFont val="Arial"/>
      </rPr>
      <t>Presupuesto :</t>
    </r>
    <r>
      <rPr>
        <sz val="10"/>
        <color rgb="FFFF0000"/>
        <rFont val="Arial"/>
      </rPr>
      <t xml:space="preserve"> </t>
    </r>
    <r>
      <rPr>
        <sz val="10"/>
        <color rgb="FF000000"/>
        <rFont val="Arial"/>
      </rPr>
      <t>No. 159 D/F 22/04/2021</t>
    </r>
  </si>
  <si>
    <t>Obra : AMPLIACIÓN REDES ACUEDUCTO DE HIGÜEY, SECTOR LAS CAOBAS (PARTE 4)</t>
  </si>
  <si>
    <t>Ubicacion: PROVINCIA LA ALTAGRACIA</t>
  </si>
  <si>
    <t>Zona:</t>
  </si>
  <si>
    <t>VI</t>
  </si>
  <si>
    <t>PARTIDA</t>
  </si>
  <si>
    <t>D E S C R I P C I O N</t>
  </si>
  <si>
    <t>CANTIDAD</t>
  </si>
  <si>
    <t>UD</t>
  </si>
  <si>
    <t>P.U. (RD$)</t>
  </si>
  <si>
    <t>VALOR (RD$)</t>
  </si>
  <si>
    <t>A</t>
  </si>
  <si>
    <t>REDES DE DISTRIBUCIÓN</t>
  </si>
  <si>
    <t>REPLANTEO</t>
  </si>
  <si>
    <t>M</t>
  </si>
  <si>
    <t>CORTE, EXTRACCIÓN Y BOTE DE CARPETA ASFÁLTICA L=323.74 M</t>
  </si>
  <si>
    <t xml:space="preserve">Corte con disco de carpeta asfáltica 2", ambos lado </t>
  </si>
  <si>
    <t>Extracción  carpeta asfáltica 2"</t>
  </si>
  <si>
    <r>
      <rPr>
        <sz val="10"/>
        <rFont val="Arial"/>
      </rPr>
      <t>M</t>
    </r>
    <r>
      <rPr>
        <vertAlign val="superscript"/>
        <sz val="10"/>
        <rFont val="Arial"/>
      </rPr>
      <t>2</t>
    </r>
  </si>
  <si>
    <t>Bote de material con camión D= 15 km,( incluye carguio y esparcimiento en lugar de botadero)</t>
  </si>
  <si>
    <r>
      <rPr>
        <sz val="10"/>
        <rFont val="Arial"/>
      </rPr>
      <t>M</t>
    </r>
    <r>
      <rPr>
        <vertAlign val="superscript"/>
        <sz val="10"/>
        <rFont val="Arial"/>
      </rPr>
      <t>3</t>
    </r>
    <r>
      <rPr>
        <sz val="10"/>
        <rFont val="Arial"/>
      </rPr>
      <t>E</t>
    </r>
  </si>
  <si>
    <t xml:space="preserve">MOVIMIENTO DE TIERRA </t>
  </si>
  <si>
    <t xml:space="preserve">Excavación material compacto C/equipo </t>
  </si>
  <si>
    <r>
      <rPr>
        <sz val="10"/>
        <rFont val="Arial"/>
      </rPr>
      <t>M</t>
    </r>
    <r>
      <rPr>
        <vertAlign val="superscript"/>
        <sz val="10"/>
        <rFont val="Arial"/>
      </rPr>
      <t>3</t>
    </r>
    <r>
      <rPr>
        <sz val="10"/>
        <rFont val="Arial"/>
      </rPr>
      <t>N</t>
    </r>
  </si>
  <si>
    <t xml:space="preserve">Excavación en roca C/equipo, Inc. Extracción de material  </t>
  </si>
  <si>
    <t>Asiento de arena</t>
  </si>
  <si>
    <r>
      <rPr>
        <sz val="10"/>
        <rFont val="Arial"/>
      </rPr>
      <t>M</t>
    </r>
    <r>
      <rPr>
        <vertAlign val="superscript"/>
        <sz val="10"/>
        <rFont val="Arial"/>
      </rPr>
      <t>3</t>
    </r>
  </si>
  <si>
    <t>Suministro de material de mina para relleno          (caliche) D= 20  KM</t>
  </si>
  <si>
    <t>Relleno compactado C/compactador mecánico en capa de 0.20 m</t>
  </si>
  <si>
    <r>
      <rPr>
        <sz val="10"/>
        <rFont val="Arial"/>
      </rPr>
      <t>M</t>
    </r>
    <r>
      <rPr>
        <vertAlign val="superscript"/>
        <sz val="10"/>
        <rFont val="Arial"/>
      </rPr>
      <t>3</t>
    </r>
    <r>
      <rPr>
        <sz val="10"/>
        <rFont val="Arial"/>
      </rPr>
      <t>C</t>
    </r>
  </si>
  <si>
    <t>SUMINISTRO DE TUBERÍAS:</t>
  </si>
  <si>
    <t>Ø6" PVC (SDR-26) C/J.G. + 3% pérdida por campana</t>
  </si>
  <si>
    <t>Ø4" PVC (SDR-26) C/J.G. + 2% pérdida por campana</t>
  </si>
  <si>
    <t>Ø3" PVC (SDR-26) C/J.G. + 2% pérdida por campana</t>
  </si>
  <si>
    <t xml:space="preserve"> COLOCACIÓN  DE TUBERÍAS:</t>
  </si>
  <si>
    <t>Ø6" PVC (SDR-26) C/J.G.</t>
  </si>
  <si>
    <t>Ø4" PVC (SDR-26) C/J.G.</t>
  </si>
  <si>
    <t>Ø3" PVC (SDR-26) C/J.G.</t>
  </si>
  <si>
    <t>PRUEBA HIDROSTÁTICA PARA TUBERÍA DE:</t>
  </si>
  <si>
    <t>Ø6" PVC (SDR-26) C/J.G. tramo sin acometídas</t>
  </si>
  <si>
    <t>Ø4" PVC (SDR-26) C/J.G. tramo sin acometídas</t>
  </si>
  <si>
    <t xml:space="preserve">Ø3" PVC (SDR-26) C/J.G. tramo con acometídas </t>
  </si>
  <si>
    <t xml:space="preserve">SUMINISTRO Y COLOCACIÓN DE PIEZAS ESPECIALES ACERO </t>
  </si>
  <si>
    <t>Tee Ø 6" X 3" Acero SCH-40 c/protección anticorrosiva</t>
  </si>
  <si>
    <t>Ud</t>
  </si>
  <si>
    <t>Tee Ø 4" X 4" PVC Presión SCH-40</t>
  </si>
  <si>
    <t>Tee Ø 4" X 3" PVC Presión SCH-40</t>
  </si>
  <si>
    <t>Tee Ø 3" X 3" PVC Presión SCH-40</t>
  </si>
  <si>
    <t>Cruz Ø 4" X 3"PVC Presión SCH-40</t>
  </si>
  <si>
    <t>Codo de Ø 6" X 45° Acero SCH-40 c/protección anticorrosiva</t>
  </si>
  <si>
    <t>Codo de Ø 4" X 90°  PVC   Presión SCH-40</t>
  </si>
  <si>
    <t>Codo de Ø 4" X 45°  PVC   Presión SCH-40</t>
  </si>
  <si>
    <t>Codo de Ø 3" X 90°  PVC   Presión SCH-40</t>
  </si>
  <si>
    <t>Codo de Ø 3" X 45° PVC   Presión SCH-40</t>
  </si>
  <si>
    <t>Junta Tapón  de Ø 6" SCH-40  c/protección anticorrosiva</t>
  </si>
  <si>
    <t>Junta Tapón  de Ø 4"PVC   Presión SCH-40</t>
  </si>
  <si>
    <t>Junta Tapón  de Ø 3" PVC   Presión SCH-40</t>
  </si>
  <si>
    <t xml:space="preserve">Junta mecánica tipo Dresser de Ø 3" DE 150 PSI </t>
  </si>
  <si>
    <t xml:space="preserve">Junta mecánica tipo Dresser de Ø6' DE 150 PSI </t>
  </si>
  <si>
    <t xml:space="preserve">Anclajes H.S. P/piezas, según detalle </t>
  </si>
  <si>
    <t>M³</t>
  </si>
  <si>
    <t>SUMINISTRO Y COLOCACIÓN DE VÁLVULAS</t>
  </si>
  <si>
    <t>Válvula de compuerta ø 4" HF platillada completa 150 psi (inc. Tornillos, junta de goma, niples platillados y 2 juntas mecánicas tipo dresser)</t>
  </si>
  <si>
    <t>Válvula de compuerta ø3" HF platillada completa 150 psi (inc. Tornillos, junta de goma, niples platillados y 2 juntas mecánicas tipo Dresser)</t>
  </si>
  <si>
    <t>Cajas telescópicas en H.F. para válvula, según detalle</t>
  </si>
  <si>
    <t>ASFALTO</t>
  </si>
  <si>
    <t>Riego adherencia</t>
  </si>
  <si>
    <t>Imprimación con arena</t>
  </si>
  <si>
    <t>Suministro de asfalto en planta esponjado</t>
  </si>
  <si>
    <t xml:space="preserve">Colocación carpeta  asfáltica 2" </t>
  </si>
  <si>
    <t>Transporte asfalto D= 30 km</t>
  </si>
  <si>
    <r>
      <rPr>
        <sz val="10"/>
        <rFont val="Arial"/>
      </rPr>
      <t>KM/M</t>
    </r>
    <r>
      <rPr>
        <vertAlign val="superscript"/>
        <sz val="10"/>
        <rFont val="Arial"/>
      </rPr>
      <t>3</t>
    </r>
    <r>
      <rPr>
        <sz val="10"/>
        <rFont val="Arial"/>
      </rPr>
      <t>E</t>
    </r>
  </si>
  <si>
    <t xml:space="preserve">SUMINISTRO Y COLOCACIÓN DE HIDRANTE (INCLUYE HIDRANTE, JUNTAS DRESSER, VÁLVULA DE COMPUERTA, NIPLE, TEE, CODO, MOVIMIENTO DE TIERRA, ANCLAJE Y MANO DE OBRA) </t>
  </si>
  <si>
    <t>Hidrante en tubería de  ø 6" completo</t>
  </si>
  <si>
    <t>ACOMETIDAS</t>
  </si>
  <si>
    <t xml:space="preserve">Acometidas urbanas, incluye caja registro y  valvula de paso  c/ tuberia de polietileno </t>
  </si>
  <si>
    <t xml:space="preserve">Acometidas rural, incluye caja registro y  valvula de paso  c/ tuberia de polietileno </t>
  </si>
  <si>
    <t>REPARACIÓN DE SERVICIOS EXISTENTES</t>
  </si>
  <si>
    <t>DEMOLICIÓN Y REPOSICIÓN DE CONTENES Y ACERAS</t>
  </si>
  <si>
    <t>12.1.1</t>
  </si>
  <si>
    <t xml:space="preserve">DEMOLICIÓN: </t>
  </si>
  <si>
    <t>12.1.1.1</t>
  </si>
  <si>
    <t>De contenes y aceras</t>
  </si>
  <si>
    <t>12.1.12</t>
  </si>
  <si>
    <t>12.1.2</t>
  </si>
  <si>
    <t>REPOSICIÓN DE:</t>
  </si>
  <si>
    <t>12.1.2.1</t>
  </si>
  <si>
    <r>
      <rPr>
        <sz val="10"/>
        <rFont val="Arial"/>
      </rPr>
      <t>Acera perimetral 0.80 m (hormigon industrial 210 kg/cm</t>
    </r>
    <r>
      <rPr>
        <sz val="10"/>
        <rFont val="Calibri"/>
      </rPr>
      <t>²</t>
    </r>
    <r>
      <rPr>
        <sz val="10"/>
        <rFont val="Arial"/>
      </rPr>
      <t xml:space="preserve"> reforzado con fibra de polipropileno)</t>
    </r>
  </si>
  <si>
    <t>12.1.2.2</t>
  </si>
  <si>
    <t>Contenes</t>
  </si>
  <si>
    <t xml:space="preserve">EMPALME A TUBERÍA EXISTENTE </t>
  </si>
  <si>
    <t xml:space="preserve">Empalme, Inc. Movimiento de tierra, personal, equipos y herramientas  </t>
  </si>
  <si>
    <t>Señalización, control, manejo de tránsito y seguridad en la vía, ( incluye uso de letreros con base en angulares, uso de conos refractarios,luces intermitentes color ambar con cargadores solares, barreras de peligro naranja  y hombres con banderolas)</t>
  </si>
  <si>
    <t>Limpieza continua y  final (obreros, camión  y herramientas menores) con tramos de alta pendiente</t>
  </si>
  <si>
    <t>SUB - TOTAL FASE  A</t>
  </si>
  <si>
    <t>B</t>
  </si>
  <si>
    <t>VARIOS</t>
  </si>
  <si>
    <t>Valla anunciando obra 16' x 8' impresión full color conteniendo logo de INAPA, nombre de proyecto y contratista. Estructura en tubos galvanizados 1 1/2"x 1 1/2" y soportes en tubo cuadrado. 4" x 4"</t>
  </si>
  <si>
    <t>Campamento, (Incluye: Alquiler de casa con o sin  solar, baños portatil y caseta para materiales)</t>
  </si>
  <si>
    <t>Meses</t>
  </si>
  <si>
    <t>SUB - TOTAL FASE  B</t>
  </si>
  <si>
    <t>SUB - TOTAL GENERAL</t>
  </si>
  <si>
    <t>GASTOS INDIRECTOS</t>
  </si>
  <si>
    <t>Honorarios profesionales</t>
  </si>
  <si>
    <t>Transporte</t>
  </si>
  <si>
    <t>Supervisión de la obra</t>
  </si>
  <si>
    <t>Ley 6-86</t>
  </si>
  <si>
    <t>Seguro póliza y fianza</t>
  </si>
  <si>
    <t>Gastos administrativo</t>
  </si>
  <si>
    <t>ITBIS (ley 07-2007)</t>
  </si>
  <si>
    <t>CODIA</t>
  </si>
  <si>
    <t>Imprevistos</t>
  </si>
  <si>
    <t>Mantenimiento y Operación de Sistemas INAPA</t>
  </si>
  <si>
    <t>SUB - TOTAL GASTOS INDIRECTOS</t>
  </si>
  <si>
    <t>TOTAL A EJECUTAR (RD$)</t>
  </si>
  <si>
    <t xml:space="preserve">                    PREPARADO POR:</t>
  </si>
  <si>
    <t>REVISADO POR:</t>
  </si>
  <si>
    <t xml:space="preserve">                 ING. MARINO QUEZADA B.</t>
  </si>
  <si>
    <t>ING. JOSÉ MANUEL RIVAS</t>
  </si>
  <si>
    <t xml:space="preserve">    ING. DEPTO. DE COSTOS Y PRESUPUESTOS</t>
  </si>
  <si>
    <t xml:space="preserve">         ING. DEPTO. DE COSTOS Y PRESUPUESTOS</t>
  </si>
  <si>
    <t xml:space="preserve">                       SOMETIDO POR:</t>
  </si>
  <si>
    <t>VISTO BUENO:</t>
  </si>
  <si>
    <t xml:space="preserve">                  ING. SONIA RODRIGUEZ</t>
  </si>
  <si>
    <t>ING. JOSÉ MANUEL AYBAR OVALLE</t>
  </si>
  <si>
    <t xml:space="preserve">    ENC. DEPTO. DE COSTOS Y PRESUPUESTOS</t>
  </si>
  <si>
    <t>DIRECTOR DE INGENIERIA</t>
  </si>
  <si>
    <t>ANALISIS DE COSTOS</t>
  </si>
  <si>
    <t>REDES DE DISTRIBUCION LAS CAOBAS HIGUEY LOTE VIII</t>
  </si>
  <si>
    <t>PARTIDAS</t>
  </si>
  <si>
    <t>SUBTOTAL</t>
  </si>
  <si>
    <t>SUBTOTAL ITBIS</t>
  </si>
  <si>
    <t>Excavación material compacto C/equipo</t>
  </si>
  <si>
    <t>M³N</t>
  </si>
  <si>
    <t>1,173 dia</t>
  </si>
  <si>
    <t>COLOCACION DE TUBERIAS:</t>
  </si>
  <si>
    <t xml:space="preserve">Ø6'' PVC (SDR-26) C/J.G. </t>
  </si>
  <si>
    <t xml:space="preserve">Ø4'' PVC (SDR-26) C/J.G. </t>
  </si>
  <si>
    <t xml:space="preserve">Ø3'' PVC (SDR-26) C/J.G. </t>
  </si>
  <si>
    <t>RD$ 3,247 Dia</t>
  </si>
  <si>
    <t xml:space="preserve"> Rend/dia</t>
  </si>
  <si>
    <t>Ø3'' Brigada  y Tecnico Calificado</t>
  </si>
  <si>
    <t>100.07 m/dia</t>
  </si>
  <si>
    <t>Uso de herramientas</t>
  </si>
  <si>
    <t>RD$ 5.00 Dia</t>
  </si>
  <si>
    <t>SUMINISTRO Y COLOCACION DE PIEZAS ESPECIALES DE ACERO</t>
  </si>
  <si>
    <t>Tee Ø 6'' X 3'' Acero SCH-40 c/proteccion anticorrosiva</t>
  </si>
  <si>
    <t>U.D</t>
  </si>
  <si>
    <t>Precio</t>
  </si>
  <si>
    <t>Colocacion tecnico calificado</t>
  </si>
  <si>
    <t>Tee Ø 6'' X 4'' Acero SCH-40 c/proteccion anticorrosiva</t>
  </si>
  <si>
    <t xml:space="preserve">Tee Ø 4'' X 4'' PVC Presion SCH-40 </t>
  </si>
  <si>
    <t xml:space="preserve">Tee Ø 4'' X 3'' PVC Presion SCH-40 </t>
  </si>
  <si>
    <t xml:space="preserve">CRUZ Ø 4'' X 3'' PVC Presion SCH-40 </t>
  </si>
  <si>
    <t>Junta Mecanica tipo Dresser de Ø 3'' DE 150 PSI</t>
  </si>
  <si>
    <t>RD$ 800</t>
  </si>
  <si>
    <t>Junta Mecanica tipo Dresser de Ø 4'' DE 150 PSI</t>
  </si>
  <si>
    <t>RD$ 900</t>
  </si>
  <si>
    <t>Junta Mecanica tipo Dresser de Ø 6'' DE 150 PSI</t>
  </si>
  <si>
    <t>RD$ 1,500.00</t>
  </si>
  <si>
    <t>Fecha de corte</t>
  </si>
  <si>
    <t>No. De cubicacion</t>
  </si>
  <si>
    <t xml:space="preserve">                 ING. FERNANDO LARA</t>
  </si>
  <si>
    <t xml:space="preserve">                  ING. CONTRATISTA</t>
  </si>
  <si>
    <t>NO 2</t>
  </si>
  <si>
    <t>NO 1</t>
  </si>
  <si>
    <t xml:space="preserve"> </t>
  </si>
  <si>
    <t>Movimiento de tierra con equipo</t>
  </si>
  <si>
    <t>Operador Calificado</t>
  </si>
  <si>
    <t>Rend. 2.64 ud/dia</t>
  </si>
  <si>
    <t xml:space="preserve">RD$ 1,219.95 </t>
  </si>
  <si>
    <t xml:space="preserve">RD$ 1219.95 </t>
  </si>
  <si>
    <t>Rend. 1.76 ud/dia</t>
  </si>
  <si>
    <t xml:space="preserve">RD$ 1,590.34 </t>
  </si>
  <si>
    <t>dia</t>
  </si>
  <si>
    <t>P.A</t>
  </si>
  <si>
    <t>ml/dia</t>
  </si>
  <si>
    <t>Colocacion tuberia PVC Ø6'' Brigada  y Tecnico Calificado</t>
  </si>
  <si>
    <t>Colocacion tuberia PVC Ø4'' Brigada  y Tecnico Calificado</t>
  </si>
  <si>
    <t>ud/dia</t>
  </si>
  <si>
    <t>Precio de suministro</t>
  </si>
  <si>
    <t>Colocacion de piezas tecnico calificado</t>
  </si>
  <si>
    <t>Rend. Ud/ dia</t>
  </si>
  <si>
    <t>ud</t>
  </si>
  <si>
    <t>Colocacion de piezas, tecnico calificado</t>
  </si>
  <si>
    <t>Precio de suministro de piezas</t>
  </si>
  <si>
    <t>Rend. Und diarias</t>
  </si>
  <si>
    <t>RD</t>
  </si>
  <si>
    <t>Precio de suministro cruz 4x4</t>
  </si>
  <si>
    <t>Precio suministro Red. Bush 4x3</t>
  </si>
  <si>
    <t>Suministro de hidrante</t>
  </si>
  <si>
    <t>Suministro de Valvula 4''</t>
  </si>
  <si>
    <t>Suministro caja telescopica</t>
  </si>
  <si>
    <t>Suministro TEE reductora 6'' x 4''</t>
  </si>
  <si>
    <t>hora</t>
  </si>
  <si>
    <t>Suministro de 3 niple plastillado 4'' x 10''</t>
  </si>
  <si>
    <t>Suministro 2 juntas dreseer 4''</t>
  </si>
  <si>
    <t>Suministro 2 juntas dreseer 6''</t>
  </si>
  <si>
    <t xml:space="preserve">Suministro 24 tornillos 5/8'' x2.5'' </t>
  </si>
  <si>
    <t>Suministro 3 junta de gomas p/plat. de 4'' x 1/8 ame</t>
  </si>
  <si>
    <t>Alq. De Equipo para exc. 4horas</t>
  </si>
  <si>
    <t>Reposicion de acera de 1.2 x 1.47= 1.76m2</t>
  </si>
  <si>
    <t>Colocacion de piezas y hidrante con tecnicos calificado</t>
  </si>
  <si>
    <t>Hora</t>
  </si>
  <si>
    <t>Gal/h</t>
  </si>
  <si>
    <t>Alq. De Equipo para exc. Rtro pala</t>
  </si>
  <si>
    <t>Consumo de Combustible 5G/h</t>
  </si>
  <si>
    <t>Rendimiento en exc. Material compactado</t>
  </si>
  <si>
    <t>Compactador mecanico</t>
  </si>
  <si>
    <t xml:space="preserve">Op compactador mecanico </t>
  </si>
  <si>
    <t>Lubricante</t>
  </si>
  <si>
    <t>%</t>
  </si>
  <si>
    <t>M3/h</t>
  </si>
  <si>
    <t>Op Calificado de Retro Pala RD$ 1,300 dia</t>
  </si>
  <si>
    <t>Transporte Ida y Buelta, 40,000 mes P.A</t>
  </si>
  <si>
    <t>Combustible 2Gal/hr</t>
  </si>
  <si>
    <t>Gal/hr</t>
  </si>
  <si>
    <t>Transporte desde Santo Domingo 8000 mes</t>
  </si>
  <si>
    <t>Nivelacion de material con pala y pico 2 peones RD$ 900</t>
  </si>
  <si>
    <t>ALQ.Minicargador Bobcat para esparsimiento de material con operador</t>
  </si>
  <si>
    <t>Rendimiento 60m3 dia</t>
  </si>
  <si>
    <t>NO 3</t>
  </si>
  <si>
    <t>27/07/2022</t>
  </si>
  <si>
    <t>27/10/2022</t>
  </si>
  <si>
    <t>14/02/2023</t>
  </si>
  <si>
    <t>SUB - TOTAL E.E.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</si>
  <si>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</si>
  <si>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</si>
  <si>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</si>
  <si>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r>
      <t>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</si>
  <si>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</si>
  <si>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r>
      <t>KM/M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</si>
  <si>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t>Acera perimetral 0.80 m (hormigon industrial 210 kg/cm² reforzado con fibra de polipropileno)</t>
  </si>
  <si>
    <t xml:space="preserve">i </t>
  </si>
  <si>
    <t>Presupuesto De  Equilibrio Económico Partidas Cubicadas D/F  Mayo 2023</t>
  </si>
  <si>
    <r>
      <t>Presupuesto :</t>
    </r>
    <r>
      <rPr>
        <sz val="10"/>
        <color theme="1"/>
        <rFont val="Arial"/>
        <family val="2"/>
      </rPr>
      <t xml:space="preserve"> Actualizado 01 D/F Mayo 2023</t>
    </r>
  </si>
  <si>
    <r>
      <t>Presupuesto :</t>
    </r>
    <r>
      <rPr>
        <sz val="10"/>
        <color rgb="FFFF0000"/>
        <rFont val="Arial"/>
      </rPr>
      <t xml:space="preserve"> </t>
    </r>
    <r>
      <rPr>
        <sz val="10"/>
        <color theme="1"/>
        <rFont val="Arial"/>
        <family val="2"/>
      </rPr>
      <t>Actualizado 01 D/F Mayo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</si>
</sst>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-* #,##0.00\ _€_-;\-* #,##0.00\ _€_-;_-* &quot;-&quot;??\ _€_-;_-@"/>
    <numFmt numFmtId="165" formatCode="0.0"/>
    <numFmt numFmtId="166" formatCode="[$RD$-1C0A]#,##0.00"/>
    <numFmt numFmtId="167" formatCode="#,##0.00_ ;\-#,##0.00\ "/>
    <numFmt numFmtId="168" formatCode="#,##0.0"/>
    <numFmt numFmtId="169" formatCode="#,##0.0;\-#,##0.0"/>
    <numFmt numFmtId="170" formatCode="#,##0.00;[Red]#,##0.00"/>
    <numFmt numFmtId="171" formatCode="0.0%"/>
    <numFmt numFmtId="172" formatCode="General_)"/>
    <numFmt numFmtId="173" formatCode="#,##0.000000_);\(#,##0.000000\)"/>
    <numFmt numFmtId="174" formatCode="#,##0.000"/>
  </numFmts>
  <fonts count="37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0"/>
      <name val="Arial"/>
    </font>
    <font>
      <sz val="10"/>
      <name val="Calibri"/>
    </font>
    <font>
      <sz val="11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</font>
    <font>
      <sz val="11"/>
      <color rgb="FFFF0000"/>
      <name val="Arial"/>
    </font>
    <font>
      <sz val="10"/>
      <name val="Arial"/>
    </font>
    <font>
      <b/>
      <sz val="11"/>
      <name val="Arial"/>
    </font>
    <font>
      <sz val="10"/>
      <color rgb="FFFF0000"/>
      <name val="Arial"/>
    </font>
    <font>
      <sz val="11"/>
      <name val="Arial"/>
    </font>
    <font>
      <sz val="10"/>
      <color rgb="FF333333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vertAlign val="superscript"/>
      <sz val="10"/>
      <name val="Arial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name val="Arial"/>
      <family val="2"/>
    </font>
    <font>
      <sz val="10"/>
      <color rgb="FF00000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8"/>
      <color rgb="FF000000"/>
      <name val="Calibri"/>
      <family val="2"/>
      <scheme val="minor"/>
    </font>
    <font>
      <sz val="16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1">
    <xf numFmtId="0" fontId="0" fillId="0" borderId="0" xfId="0"/>
    <xf numFmtId="0" fontId="4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4" xfId="0" applyFont="1" applyBorder="1" applyAlignment="1">
      <alignment vertical="top"/>
    </xf>
    <xf numFmtId="4" fontId="7" fillId="0" borderId="4" xfId="0" applyNumberFormat="1" applyFont="1" applyBorder="1" applyAlignment="1">
      <alignment vertical="top"/>
    </xf>
    <xf numFmtId="0" fontId="8" fillId="0" borderId="4" xfId="0" applyFont="1" applyBorder="1" applyAlignment="1">
      <alignment horizontal="left" vertical="top"/>
    </xf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horizontal="right" vertical="top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9" fillId="0" borderId="7" xfId="0" applyFont="1" applyBorder="1" applyAlignment="1">
      <alignment horizontal="center" vertical="top"/>
    </xf>
    <xf numFmtId="4" fontId="9" fillId="0" borderId="7" xfId="0" applyNumberFormat="1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left" vertical="top" wrapText="1"/>
    </xf>
    <xf numFmtId="2" fontId="7" fillId="0" borderId="7" xfId="0" applyNumberFormat="1" applyFont="1" applyBorder="1" applyAlignment="1">
      <alignment vertical="top"/>
    </xf>
    <xf numFmtId="2" fontId="7" fillId="0" borderId="7" xfId="0" applyNumberFormat="1" applyFont="1" applyBorder="1" applyAlignment="1">
      <alignment horizontal="center" vertical="top"/>
    </xf>
    <xf numFmtId="4" fontId="7" fillId="0" borderId="7" xfId="0" applyNumberFormat="1" applyFont="1" applyBorder="1" applyAlignment="1">
      <alignment horizontal="right" vertical="top"/>
    </xf>
    <xf numFmtId="164" fontId="7" fillId="0" borderId="7" xfId="0" applyNumberFormat="1" applyFont="1" applyBorder="1" applyAlignment="1">
      <alignment horizontal="right" vertical="top" wrapText="1"/>
    </xf>
    <xf numFmtId="0" fontId="7" fillId="0" borderId="7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10" fillId="0" borderId="7" xfId="0" applyFont="1" applyBorder="1" applyAlignment="1">
      <alignment vertical="top" wrapText="1"/>
    </xf>
    <xf numFmtId="39" fontId="7" fillId="0" borderId="7" xfId="0" applyNumberFormat="1" applyFont="1" applyBorder="1" applyAlignment="1">
      <alignment horizontal="right" vertical="top" wrapText="1"/>
    </xf>
    <xf numFmtId="0" fontId="11" fillId="0" borderId="4" xfId="0" applyFont="1" applyBorder="1" applyAlignment="1">
      <alignment vertical="top"/>
    </xf>
    <xf numFmtId="0" fontId="1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3" fontId="7" fillId="0" borderId="7" xfId="0" applyNumberFormat="1" applyFont="1" applyBorder="1" applyAlignment="1">
      <alignment horizontal="right" vertical="top" wrapText="1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43" fontId="7" fillId="0" borderId="7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/>
    </xf>
    <xf numFmtId="39" fontId="7" fillId="0" borderId="7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vertical="top"/>
    </xf>
    <xf numFmtId="1" fontId="2" fillId="0" borderId="7" xfId="0" applyNumberFormat="1" applyFont="1" applyBorder="1" applyAlignment="1">
      <alignment horizontal="right" vertical="top"/>
    </xf>
    <xf numFmtId="4" fontId="2" fillId="0" borderId="7" xfId="0" applyNumberFormat="1" applyFont="1" applyBorder="1" applyAlignment="1">
      <alignment horizontal="right" vertical="top"/>
    </xf>
    <xf numFmtId="49" fontId="2" fillId="0" borderId="7" xfId="0" applyNumberFormat="1" applyFont="1" applyBorder="1" applyAlignment="1">
      <alignment horizontal="center" vertical="top" wrapText="1"/>
    </xf>
    <xf numFmtId="165" fontId="7" fillId="0" borderId="7" xfId="0" applyNumberFormat="1" applyFont="1" applyBorder="1" applyAlignment="1">
      <alignment horizontal="right" vertical="top"/>
    </xf>
    <xf numFmtId="0" fontId="7" fillId="0" borderId="7" xfId="0" applyFont="1" applyBorder="1" applyAlignment="1">
      <alignment horizontal="right" vertical="top" wrapText="1"/>
    </xf>
    <xf numFmtId="4" fontId="7" fillId="0" borderId="7" xfId="0" applyNumberFormat="1" applyFont="1" applyBorder="1" applyAlignment="1">
      <alignment horizontal="right" vertical="top" wrapText="1"/>
    </xf>
    <xf numFmtId="4" fontId="7" fillId="0" borderId="7" xfId="0" applyNumberFormat="1" applyFont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left" vertical="top" wrapText="1"/>
    </xf>
    <xf numFmtId="4" fontId="7" fillId="0" borderId="7" xfId="0" applyNumberFormat="1" applyFont="1" applyBorder="1" applyAlignment="1">
      <alignment horizontal="center" vertical="top"/>
    </xf>
    <xf numFmtId="4" fontId="7" fillId="0" borderId="7" xfId="0" applyNumberFormat="1" applyFont="1" applyBorder="1" applyAlignment="1">
      <alignment vertical="top"/>
    </xf>
    <xf numFmtId="166" fontId="2" fillId="0" borderId="7" xfId="0" applyNumberFormat="1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right" vertical="top" wrapText="1"/>
    </xf>
    <xf numFmtId="4" fontId="14" fillId="0" borderId="7" xfId="0" applyNumberFormat="1" applyFont="1" applyBorder="1" applyAlignment="1">
      <alignment horizontal="right" vertical="top"/>
    </xf>
    <xf numFmtId="0" fontId="14" fillId="0" borderId="7" xfId="0" applyFont="1" applyBorder="1" applyAlignment="1">
      <alignment horizontal="center" vertical="top"/>
    </xf>
    <xf numFmtId="0" fontId="12" fillId="0" borderId="7" xfId="0" applyFont="1" applyBorder="1" applyAlignment="1">
      <alignment horizontal="right" vertical="top"/>
    </xf>
    <xf numFmtId="4" fontId="12" fillId="0" borderId="7" xfId="0" applyNumberFormat="1" applyFont="1" applyBorder="1" applyAlignment="1">
      <alignment horizontal="right" vertical="top"/>
    </xf>
    <xf numFmtId="0" fontId="12" fillId="0" borderId="7" xfId="0" applyFont="1" applyBorder="1" applyAlignment="1">
      <alignment horizontal="center" vertical="top"/>
    </xf>
    <xf numFmtId="0" fontId="15" fillId="0" borderId="4" xfId="0" applyFont="1" applyBorder="1" applyAlignment="1">
      <alignment vertical="top"/>
    </xf>
    <xf numFmtId="0" fontId="15" fillId="0" borderId="7" xfId="0" applyFont="1" applyBorder="1" applyAlignment="1">
      <alignment vertical="top"/>
    </xf>
    <xf numFmtId="2" fontId="12" fillId="0" borderId="7" xfId="0" applyNumberFormat="1" applyFont="1" applyBorder="1" applyAlignment="1">
      <alignment horizontal="right" vertical="top"/>
    </xf>
    <xf numFmtId="0" fontId="12" fillId="0" borderId="7" xfId="0" applyFont="1" applyBorder="1" applyAlignment="1">
      <alignment vertical="top"/>
    </xf>
    <xf numFmtId="2" fontId="12" fillId="0" borderId="7" xfId="0" applyNumberFormat="1" applyFont="1" applyBorder="1" applyAlignment="1">
      <alignment vertical="top"/>
    </xf>
    <xf numFmtId="4" fontId="12" fillId="0" borderId="7" xfId="0" applyNumberFormat="1" applyFont="1" applyBorder="1" applyAlignment="1">
      <alignment vertical="top"/>
    </xf>
    <xf numFmtId="2" fontId="12" fillId="0" borderId="8" xfId="0" applyNumberFormat="1" applyFont="1" applyBorder="1" applyAlignment="1">
      <alignment horizontal="right" vertical="top"/>
    </xf>
    <xf numFmtId="0" fontId="8" fillId="0" borderId="8" xfId="0" applyFont="1" applyBorder="1" applyAlignment="1">
      <alignment vertical="top"/>
    </xf>
    <xf numFmtId="2" fontId="12" fillId="0" borderId="8" xfId="0" applyNumberFormat="1" applyFont="1" applyBorder="1" applyAlignment="1">
      <alignment vertical="top"/>
    </xf>
    <xf numFmtId="0" fontId="12" fillId="0" borderId="8" xfId="0" applyFont="1" applyBorder="1" applyAlignment="1">
      <alignment horizontal="center" vertical="top"/>
    </xf>
    <xf numFmtId="4" fontId="7" fillId="0" borderId="8" xfId="0" applyNumberFormat="1" applyFont="1" applyBorder="1" applyAlignment="1">
      <alignment vertical="top"/>
    </xf>
    <xf numFmtId="39" fontId="7" fillId="0" borderId="8" xfId="0" applyNumberFormat="1" applyFont="1" applyBorder="1" applyAlignment="1">
      <alignment horizontal="right" vertical="top" wrapText="1"/>
    </xf>
    <xf numFmtId="0" fontId="14" fillId="0" borderId="7" xfId="0" applyFont="1" applyBorder="1" applyAlignment="1">
      <alignment horizontal="right" vertical="top"/>
    </xf>
    <xf numFmtId="0" fontId="14" fillId="0" borderId="7" xfId="0" applyFont="1" applyBorder="1" applyAlignment="1">
      <alignment vertical="top"/>
    </xf>
    <xf numFmtId="2" fontId="7" fillId="0" borderId="7" xfId="0" applyNumberFormat="1" applyFont="1" applyBorder="1" applyAlignment="1">
      <alignment horizontal="right" vertical="top"/>
    </xf>
    <xf numFmtId="0" fontId="7" fillId="0" borderId="7" xfId="0" applyFont="1" applyBorder="1" applyAlignment="1">
      <alignment vertical="top"/>
    </xf>
    <xf numFmtId="37" fontId="2" fillId="0" borderId="7" xfId="0" applyNumberFormat="1" applyFont="1" applyBorder="1" applyAlignment="1">
      <alignment horizontal="right" vertical="top" wrapText="1"/>
    </xf>
    <xf numFmtId="167" fontId="7" fillId="0" borderId="7" xfId="0" applyNumberFormat="1" applyFont="1" applyBorder="1" applyAlignment="1">
      <alignment horizontal="righ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/>
    </xf>
    <xf numFmtId="164" fontId="7" fillId="0" borderId="7" xfId="0" applyNumberFormat="1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168" fontId="7" fillId="0" borderId="7" xfId="0" applyNumberFormat="1" applyFont="1" applyBorder="1" applyAlignment="1">
      <alignment horizontal="right" vertical="top" wrapText="1"/>
    </xf>
    <xf numFmtId="39" fontId="2" fillId="0" borderId="7" xfId="0" applyNumberFormat="1" applyFont="1" applyBorder="1" applyAlignment="1">
      <alignment vertical="top" wrapText="1"/>
    </xf>
    <xf numFmtId="37" fontId="2" fillId="0" borderId="7" xfId="0" applyNumberFormat="1" applyFont="1" applyBorder="1" applyAlignment="1">
      <alignment horizontal="right" vertical="top"/>
    </xf>
    <xf numFmtId="169" fontId="2" fillId="0" borderId="7" xfId="0" applyNumberFormat="1" applyFont="1" applyBorder="1" applyAlignment="1">
      <alignment horizontal="right" vertical="top"/>
    </xf>
    <xf numFmtId="169" fontId="7" fillId="0" borderId="7" xfId="0" applyNumberFormat="1" applyFont="1" applyBorder="1" applyAlignment="1">
      <alignment horizontal="right" vertical="top"/>
    </xf>
    <xf numFmtId="0" fontId="7" fillId="4" borderId="7" xfId="0" applyFont="1" applyFill="1" applyBorder="1" applyAlignment="1">
      <alignment wrapText="1"/>
    </xf>
    <xf numFmtId="164" fontId="7" fillId="0" borderId="7" xfId="0" applyNumberFormat="1" applyFont="1" applyBorder="1" applyAlignment="1">
      <alignment horizontal="right" wrapText="1"/>
    </xf>
    <xf numFmtId="0" fontId="7" fillId="0" borderId="7" xfId="0" applyFont="1" applyBorder="1" applyAlignment="1">
      <alignment horizontal="center"/>
    </xf>
    <xf numFmtId="39" fontId="7" fillId="0" borderId="7" xfId="0" applyNumberFormat="1" applyFont="1" applyBorder="1" applyAlignment="1">
      <alignment horizontal="right" wrapText="1"/>
    </xf>
    <xf numFmtId="164" fontId="7" fillId="0" borderId="7" xfId="0" applyNumberFormat="1" applyFont="1" applyBorder="1" applyAlignment="1">
      <alignment horizontal="center" wrapText="1"/>
    </xf>
    <xf numFmtId="0" fontId="7" fillId="4" borderId="7" xfId="0" applyFont="1" applyFill="1" applyBorder="1" applyAlignment="1">
      <alignment vertical="top" wrapText="1"/>
    </xf>
    <xf numFmtId="0" fontId="7" fillId="0" borderId="7" xfId="0" applyFont="1" applyBorder="1" applyAlignment="1">
      <alignment horizontal="left" wrapText="1"/>
    </xf>
    <xf numFmtId="43" fontId="7" fillId="0" borderId="7" xfId="0" applyNumberFormat="1" applyFont="1" applyBorder="1" applyAlignment="1">
      <alignment horizontal="right" wrapText="1"/>
    </xf>
    <xf numFmtId="0" fontId="12" fillId="0" borderId="7" xfId="0" applyFont="1" applyBorder="1" applyAlignment="1">
      <alignment horizontal="center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70" fontId="7" fillId="0" borderId="7" xfId="0" applyNumberFormat="1" applyFont="1" applyBorder="1" applyAlignment="1">
      <alignment horizontal="right" vertical="center"/>
    </xf>
    <xf numFmtId="39" fontId="7" fillId="0" borderId="7" xfId="0" applyNumberFormat="1" applyFont="1" applyBorder="1" applyAlignment="1">
      <alignment horizontal="left" vertical="top" wrapText="1"/>
    </xf>
    <xf numFmtId="0" fontId="7" fillId="2" borderId="8" xfId="0" applyFont="1" applyFill="1" applyBorder="1" applyAlignment="1">
      <alignment horizontal="right" vertical="top"/>
    </xf>
    <xf numFmtId="0" fontId="2" fillId="2" borderId="8" xfId="0" applyFont="1" applyFill="1" applyBorder="1" applyAlignment="1">
      <alignment horizontal="center" vertical="top"/>
    </xf>
    <xf numFmtId="4" fontId="7" fillId="2" borderId="8" xfId="0" applyNumberFormat="1" applyFont="1" applyFill="1" applyBorder="1" applyAlignment="1">
      <alignment horizontal="right" vertical="top"/>
    </xf>
    <xf numFmtId="0" fontId="7" fillId="2" borderId="8" xfId="0" applyFont="1" applyFill="1" applyBorder="1" applyAlignment="1">
      <alignment horizontal="center" vertical="top"/>
    </xf>
    <xf numFmtId="164" fontId="2" fillId="2" borderId="8" xfId="0" applyNumberFormat="1" applyFont="1" applyFill="1" applyBorder="1" applyAlignment="1">
      <alignment horizontal="right" vertical="top" wrapText="1"/>
    </xf>
    <xf numFmtId="37" fontId="2" fillId="0" borderId="7" xfId="0" applyNumberFormat="1" applyFont="1" applyBorder="1" applyAlignment="1">
      <alignment horizontal="center" vertical="top" wrapText="1"/>
    </xf>
    <xf numFmtId="39" fontId="2" fillId="0" borderId="7" xfId="0" applyNumberFormat="1" applyFont="1" applyBorder="1" applyAlignment="1">
      <alignment horizontal="right" vertical="top" wrapText="1"/>
    </xf>
    <xf numFmtId="0" fontId="8" fillId="4" borderId="7" xfId="0" applyFont="1" applyFill="1" applyBorder="1" applyAlignment="1">
      <alignment vertical="top" wrapText="1"/>
    </xf>
    <xf numFmtId="170" fontId="7" fillId="0" borderId="7" xfId="0" applyNumberFormat="1" applyFont="1" applyBorder="1" applyAlignment="1">
      <alignment horizontal="right" vertical="top" wrapText="1"/>
    </xf>
    <xf numFmtId="37" fontId="7" fillId="2" borderId="7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4" fontId="7" fillId="2" borderId="7" xfId="0" applyNumberFormat="1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horizontal="right" vertical="top" wrapText="1"/>
    </xf>
    <xf numFmtId="39" fontId="2" fillId="2" borderId="7" xfId="0" applyNumberFormat="1" applyFont="1" applyFill="1" applyBorder="1" applyAlignment="1">
      <alignment horizontal="right" vertical="top" wrapText="1"/>
    </xf>
    <xf numFmtId="0" fontId="9" fillId="0" borderId="7" xfId="0" applyFont="1" applyBorder="1" applyAlignment="1">
      <alignment vertical="top"/>
    </xf>
    <xf numFmtId="4" fontId="9" fillId="0" borderId="7" xfId="0" applyNumberFormat="1" applyFont="1" applyBorder="1" applyAlignment="1">
      <alignment vertical="top"/>
    </xf>
    <xf numFmtId="37" fontId="7" fillId="2" borderId="8" xfId="0" applyNumberFormat="1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top" wrapText="1"/>
    </xf>
    <xf numFmtId="4" fontId="7" fillId="2" borderId="8" xfId="0" applyNumberFormat="1" applyFont="1" applyFill="1" applyBorder="1" applyAlignment="1">
      <alignment vertical="top"/>
    </xf>
    <xf numFmtId="39" fontId="2" fillId="2" borderId="8" xfId="0" applyNumberFormat="1" applyFont="1" applyFill="1" applyBorder="1" applyAlignment="1">
      <alignment horizontal="right" vertical="top" wrapText="1"/>
    </xf>
    <xf numFmtId="0" fontId="9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horizontal="center" vertical="top" wrapText="1"/>
    </xf>
    <xf numFmtId="4" fontId="9" fillId="2" borderId="6" xfId="0" applyNumberFormat="1" applyFont="1" applyFill="1" applyBorder="1" applyAlignment="1">
      <alignment vertical="top"/>
    </xf>
    <xf numFmtId="0" fontId="9" fillId="0" borderId="7" xfId="0" applyFont="1" applyBorder="1" applyAlignment="1">
      <alignment horizontal="right" vertical="top"/>
    </xf>
    <xf numFmtId="4" fontId="8" fillId="0" borderId="7" xfId="0" applyNumberFormat="1" applyFont="1" applyBorder="1" applyAlignment="1">
      <alignment vertical="top"/>
    </xf>
    <xf numFmtId="4" fontId="8" fillId="0" borderId="7" xfId="0" applyNumberFormat="1" applyFont="1" applyBorder="1" applyAlignment="1">
      <alignment horizontal="center" vertical="top"/>
    </xf>
    <xf numFmtId="0" fontId="8" fillId="4" borderId="7" xfId="0" applyFont="1" applyFill="1" applyBorder="1" applyAlignment="1">
      <alignment horizontal="center" vertical="top"/>
    </xf>
    <xf numFmtId="10" fontId="8" fillId="0" borderId="7" xfId="0" applyNumberFormat="1" applyFont="1" applyBorder="1" applyAlignment="1">
      <alignment vertical="top"/>
    </xf>
    <xf numFmtId="171" fontId="8" fillId="0" borderId="7" xfId="0" applyNumberFormat="1" applyFont="1" applyBorder="1" applyAlignment="1">
      <alignment vertical="top"/>
    </xf>
    <xf numFmtId="171" fontId="9" fillId="0" borderId="7" xfId="0" applyNumberFormat="1" applyFont="1" applyBorder="1" applyAlignment="1">
      <alignment vertical="top"/>
    </xf>
    <xf numFmtId="10" fontId="7" fillId="0" borderId="7" xfId="0" applyNumberFormat="1" applyFont="1" applyBorder="1" applyAlignment="1">
      <alignment horizontal="right" vertical="top" wrapText="1"/>
    </xf>
    <xf numFmtId="170" fontId="7" fillId="0" borderId="7" xfId="0" applyNumberFormat="1" applyFont="1" applyBorder="1" applyAlignment="1">
      <alignment horizontal="center" vertical="top"/>
    </xf>
    <xf numFmtId="164" fontId="7" fillId="0" borderId="7" xfId="0" applyNumberFormat="1" applyFont="1" applyBorder="1" applyAlignment="1">
      <alignment horizontal="center" vertical="top"/>
    </xf>
    <xf numFmtId="0" fontId="8" fillId="0" borderId="7" xfId="0" applyFont="1" applyBorder="1" applyAlignment="1">
      <alignment horizontal="right" vertical="top"/>
    </xf>
    <xf numFmtId="10" fontId="7" fillId="0" borderId="7" xfId="0" applyNumberFormat="1" applyFont="1" applyBorder="1"/>
    <xf numFmtId="165" fontId="2" fillId="0" borderId="7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9" fillId="2" borderId="7" xfId="0" applyFont="1" applyFill="1" applyBorder="1" applyAlignment="1">
      <alignment vertical="top"/>
    </xf>
    <xf numFmtId="0" fontId="2" fillId="2" borderId="7" xfId="0" applyFont="1" applyFill="1" applyBorder="1" applyAlignment="1">
      <alignment horizontal="right" vertical="top" wrapText="1"/>
    </xf>
    <xf numFmtId="171" fontId="9" fillId="2" borderId="7" xfId="0" applyNumberFormat="1" applyFont="1" applyFill="1" applyBorder="1" applyAlignment="1">
      <alignment vertical="top"/>
    </xf>
    <xf numFmtId="4" fontId="9" fillId="2" borderId="7" xfId="0" applyNumberFormat="1" applyFont="1" applyFill="1" applyBorder="1" applyAlignment="1">
      <alignment vertical="top"/>
    </xf>
    <xf numFmtId="4" fontId="9" fillId="2" borderId="7" xfId="0" applyNumberFormat="1" applyFont="1" applyFill="1" applyBorder="1" applyAlignment="1">
      <alignment horizontal="right" vertical="top" wrapText="1"/>
    </xf>
    <xf numFmtId="0" fontId="9" fillId="4" borderId="7" xfId="0" applyFont="1" applyFill="1" applyBorder="1" applyAlignment="1">
      <alignment horizontal="right" vertical="top"/>
    </xf>
    <xf numFmtId="0" fontId="9" fillId="4" borderId="7" xfId="0" applyFont="1" applyFill="1" applyBorder="1" applyAlignment="1">
      <alignment vertical="top"/>
    </xf>
    <xf numFmtId="171" fontId="9" fillId="4" borderId="7" xfId="0" applyNumberFormat="1" applyFont="1" applyFill="1" applyBorder="1" applyAlignment="1">
      <alignment vertical="top"/>
    </xf>
    <xf numFmtId="4" fontId="9" fillId="4" borderId="7" xfId="0" applyNumberFormat="1" applyFont="1" applyFill="1" applyBorder="1" applyAlignment="1">
      <alignment vertical="top"/>
    </xf>
    <xf numFmtId="0" fontId="9" fillId="4" borderId="7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vertical="top"/>
    </xf>
    <xf numFmtId="0" fontId="2" fillId="2" borderId="8" xfId="0" applyFont="1" applyFill="1" applyBorder="1" applyAlignment="1">
      <alignment horizontal="right" vertical="top"/>
    </xf>
    <xf numFmtId="0" fontId="7" fillId="2" borderId="8" xfId="0" applyFont="1" applyFill="1" applyBorder="1" applyAlignment="1">
      <alignment vertical="top"/>
    </xf>
    <xf numFmtId="172" fontId="8" fillId="0" borderId="4" xfId="0" applyNumberFormat="1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right" vertical="top"/>
    </xf>
    <xf numFmtId="0" fontId="2" fillId="0" borderId="4" xfId="0" applyFont="1" applyBorder="1" applyAlignment="1">
      <alignment horizontal="center" vertical="top" wrapText="1"/>
    </xf>
    <xf numFmtId="4" fontId="7" fillId="0" borderId="4" xfId="0" applyNumberFormat="1" applyFont="1" applyBorder="1" applyAlignment="1">
      <alignment horizontal="center" vertical="top"/>
    </xf>
    <xf numFmtId="164" fontId="7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vertical="top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right" vertical="top" wrapText="1"/>
    </xf>
    <xf numFmtId="4" fontId="16" fillId="0" borderId="4" xfId="0" applyNumberFormat="1" applyFont="1" applyBorder="1" applyAlignment="1">
      <alignment horizontal="left" vertical="top" wrapText="1"/>
    </xf>
    <xf numFmtId="164" fontId="16" fillId="0" borderId="4" xfId="0" applyNumberFormat="1" applyFont="1" applyBorder="1" applyAlignment="1">
      <alignment vertical="top" wrapText="1"/>
    </xf>
    <xf numFmtId="0" fontId="2" fillId="0" borderId="4" xfId="0" quotePrefix="1" applyFont="1" applyBorder="1" applyAlignment="1">
      <alignment horizontal="left" vertical="top"/>
    </xf>
    <xf numFmtId="0" fontId="7" fillId="0" borderId="0" xfId="0" applyFont="1" applyAlignment="1">
      <alignment vertical="top"/>
    </xf>
    <xf numFmtId="164" fontId="7" fillId="0" borderId="4" xfId="0" applyNumberFormat="1" applyFont="1" applyBorder="1" applyAlignment="1">
      <alignment horizontal="center" vertical="top"/>
    </xf>
    <xf numFmtId="172" fontId="8" fillId="0" borderId="0" xfId="0" applyNumberFormat="1" applyFont="1" applyAlignment="1">
      <alignment horizontal="center" vertical="top"/>
    </xf>
    <xf numFmtId="172" fontId="8" fillId="0" borderId="0" xfId="0" applyNumberFormat="1" applyFont="1" applyAlignment="1">
      <alignment horizontal="left" vertical="top"/>
    </xf>
    <xf numFmtId="4" fontId="8" fillId="0" borderId="0" xfId="0" applyNumberFormat="1" applyFont="1" applyAlignment="1">
      <alignment horizontal="center" vertical="top"/>
    </xf>
    <xf numFmtId="172" fontId="17" fillId="0" borderId="0" xfId="0" applyNumberFormat="1" applyFont="1" applyAlignment="1">
      <alignment horizontal="center" vertical="top"/>
    </xf>
    <xf numFmtId="4" fontId="18" fillId="0" borderId="0" xfId="0" applyNumberFormat="1" applyFont="1" applyAlignment="1">
      <alignment horizontal="center" vertical="top"/>
    </xf>
    <xf numFmtId="0" fontId="7" fillId="4" borderId="4" xfId="0" applyFont="1" applyFill="1" applyBorder="1" applyAlignment="1">
      <alignment vertical="top"/>
    </xf>
    <xf numFmtId="4" fontId="7" fillId="4" borderId="4" xfId="0" applyNumberFormat="1" applyFont="1" applyFill="1" applyBorder="1" applyAlignment="1">
      <alignment vertical="top"/>
    </xf>
    <xf numFmtId="0" fontId="4" fillId="4" borderId="4" xfId="0" applyFont="1" applyFill="1" applyBorder="1" applyAlignment="1">
      <alignment vertical="top"/>
    </xf>
    <xf numFmtId="4" fontId="4" fillId="4" borderId="4" xfId="0" applyNumberFormat="1" applyFont="1" applyFill="1" applyBorder="1" applyAlignment="1">
      <alignment vertical="top"/>
    </xf>
    <xf numFmtId="4" fontId="4" fillId="0" borderId="0" xfId="0" applyNumberFormat="1" applyFont="1" applyAlignment="1">
      <alignment vertical="top"/>
    </xf>
    <xf numFmtId="0" fontId="4" fillId="3" borderId="4" xfId="0" applyFont="1" applyFill="1" applyBorder="1" applyAlignment="1">
      <alignment vertical="top"/>
    </xf>
    <xf numFmtId="4" fontId="4" fillId="3" borderId="4" xfId="0" applyNumberFormat="1" applyFont="1" applyFill="1" applyBorder="1" applyAlignment="1">
      <alignment vertical="top"/>
    </xf>
    <xf numFmtId="0" fontId="23" fillId="0" borderId="9" xfId="0" applyFont="1" applyBorder="1" applyAlignment="1">
      <alignment horizontal="center"/>
    </xf>
    <xf numFmtId="3" fontId="23" fillId="0" borderId="9" xfId="0" applyNumberFormat="1" applyFont="1" applyBorder="1" applyAlignment="1">
      <alignment horizontal="center"/>
    </xf>
    <xf numFmtId="14" fontId="23" fillId="0" borderId="9" xfId="0" applyNumberFormat="1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right"/>
    </xf>
    <xf numFmtId="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7" borderId="13" xfId="0" applyFill="1" applyBorder="1"/>
    <xf numFmtId="0" fontId="0" fillId="7" borderId="14" xfId="0" applyFill="1" applyBorder="1"/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right"/>
    </xf>
    <xf numFmtId="0" fontId="0" fillId="0" borderId="9" xfId="0" applyBorder="1" applyAlignment="1">
      <alignment vertical="top"/>
    </xf>
    <xf numFmtId="0" fontId="0" fillId="0" borderId="9" xfId="0" applyBorder="1" applyAlignment="1">
      <alignment wrapText="1"/>
    </xf>
    <xf numFmtId="164" fontId="7" fillId="0" borderId="16" xfId="0" applyNumberFormat="1" applyFont="1" applyBorder="1" applyAlignment="1">
      <alignment horizontal="right" vertical="top" wrapText="1"/>
    </xf>
    <xf numFmtId="39" fontId="7" fillId="0" borderId="16" xfId="0" applyNumberFormat="1" applyFont="1" applyBorder="1" applyAlignment="1">
      <alignment horizontal="right" vertical="top" wrapText="1"/>
    </xf>
    <xf numFmtId="39" fontId="7" fillId="7" borderId="16" xfId="0" applyNumberFormat="1" applyFont="1" applyFill="1" applyBorder="1" applyAlignment="1">
      <alignment horizontal="right" vertical="top" wrapText="1"/>
    </xf>
    <xf numFmtId="164" fontId="2" fillId="2" borderId="17" xfId="0" applyNumberFormat="1" applyFont="1" applyFill="1" applyBorder="1" applyAlignment="1">
      <alignment horizontal="right" vertical="top" wrapText="1"/>
    </xf>
    <xf numFmtId="4" fontId="9" fillId="0" borderId="16" xfId="0" applyNumberFormat="1" applyFont="1" applyBorder="1" applyAlignment="1">
      <alignment vertical="top"/>
    </xf>
    <xf numFmtId="39" fontId="2" fillId="2" borderId="17" xfId="0" applyNumberFormat="1" applyFont="1" applyFill="1" applyBorder="1" applyAlignment="1">
      <alignment horizontal="right" vertical="top" wrapText="1"/>
    </xf>
    <xf numFmtId="0" fontId="8" fillId="4" borderId="16" xfId="0" applyFont="1" applyFill="1" applyBorder="1" applyAlignment="1">
      <alignment horizontal="center" vertical="top"/>
    </xf>
    <xf numFmtId="4" fontId="9" fillId="2" borderId="16" xfId="0" applyNumberFormat="1" applyFont="1" applyFill="1" applyBorder="1" applyAlignment="1">
      <alignment horizontal="right" vertical="top" wrapText="1"/>
    </xf>
    <xf numFmtId="0" fontId="9" fillId="4" borderId="16" xfId="0" applyFont="1" applyFill="1" applyBorder="1" applyAlignment="1">
      <alignment horizontal="center" vertical="top"/>
    </xf>
    <xf numFmtId="0" fontId="4" fillId="0" borderId="18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25" fillId="3" borderId="9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top"/>
    </xf>
    <xf numFmtId="0" fontId="9" fillId="2" borderId="21" xfId="0" applyFont="1" applyFill="1" applyBorder="1" applyAlignment="1">
      <alignment vertical="top"/>
    </xf>
    <xf numFmtId="0" fontId="2" fillId="2" borderId="21" xfId="0" applyFont="1" applyFill="1" applyBorder="1" applyAlignment="1">
      <alignment horizontal="center" vertical="top" wrapText="1"/>
    </xf>
    <xf numFmtId="4" fontId="9" fillId="2" borderId="20" xfId="0" applyNumberFormat="1" applyFont="1" applyFill="1" applyBorder="1" applyAlignment="1">
      <alignment vertical="top"/>
    </xf>
    <xf numFmtId="0" fontId="0" fillId="0" borderId="24" xfId="0" applyBorder="1"/>
    <xf numFmtId="0" fontId="0" fillId="0" borderId="10" xfId="0" applyBorder="1"/>
    <xf numFmtId="0" fontId="4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0" fillId="0" borderId="13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7" borderId="9" xfId="0" applyFill="1" applyBorder="1" applyAlignment="1">
      <alignment horizontal="right"/>
    </xf>
    <xf numFmtId="0" fontId="27" fillId="0" borderId="4" xfId="0" applyFont="1" applyBorder="1"/>
    <xf numFmtId="0" fontId="28" fillId="0" borderId="0" xfId="0" applyFont="1"/>
    <xf numFmtId="0" fontId="0" fillId="0" borderId="4" xfId="0" applyBorder="1" applyAlignment="1">
      <alignment wrapText="1"/>
    </xf>
    <xf numFmtId="0" fontId="27" fillId="0" borderId="4" xfId="0" applyFont="1" applyBorder="1" applyAlignment="1">
      <alignment wrapText="1"/>
    </xf>
    <xf numFmtId="3" fontId="0" fillId="7" borderId="26" xfId="0" applyNumberFormat="1" applyFill="1" applyBorder="1"/>
    <xf numFmtId="0" fontId="0" fillId="0" borderId="4" xfId="0" applyBorder="1"/>
    <xf numFmtId="0" fontId="0" fillId="0" borderId="4" xfId="0" applyBorder="1" applyAlignment="1">
      <alignment horizontal="right"/>
    </xf>
    <xf numFmtId="3" fontId="0" fillId="7" borderId="28" xfId="0" applyNumberFormat="1" applyFill="1" applyBorder="1"/>
    <xf numFmtId="0" fontId="0" fillId="0" borderId="28" xfId="0" applyBorder="1"/>
    <xf numFmtId="0" fontId="0" fillId="0" borderId="28" xfId="0" applyBorder="1" applyAlignment="1">
      <alignment horizontal="right"/>
    </xf>
    <xf numFmtId="0" fontId="27" fillId="0" borderId="10" xfId="0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20" fillId="0" borderId="25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12" xfId="0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3" fillId="8" borderId="9" xfId="0" applyFont="1" applyFill="1" applyBorder="1" applyAlignment="1">
      <alignment horizontal="center"/>
    </xf>
    <xf numFmtId="3" fontId="23" fillId="8" borderId="9" xfId="0" applyNumberFormat="1" applyFont="1" applyFill="1" applyBorder="1" applyAlignment="1">
      <alignment horizontal="center"/>
    </xf>
    <xf numFmtId="14" fontId="23" fillId="8" borderId="9" xfId="0" applyNumberFormat="1" applyFont="1" applyFill="1" applyBorder="1" applyAlignment="1">
      <alignment horizontal="center"/>
    </xf>
    <xf numFmtId="0" fontId="0" fillId="0" borderId="29" xfId="0" applyBorder="1" applyAlignment="1">
      <alignment vertical="center"/>
    </xf>
    <xf numFmtId="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8" xfId="0" applyBorder="1" applyAlignment="1">
      <alignment horizontal="center"/>
    </xf>
    <xf numFmtId="4" fontId="0" fillId="0" borderId="26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23" fillId="8" borderId="10" xfId="0" applyFont="1" applyFill="1" applyBorder="1" applyAlignment="1">
      <alignment horizontal="center"/>
    </xf>
    <xf numFmtId="0" fontId="0" fillId="7" borderId="4" xfId="0" applyFill="1" applyBorder="1"/>
    <xf numFmtId="3" fontId="23" fillId="8" borderId="10" xfId="0" applyNumberFormat="1" applyFont="1" applyFill="1" applyBorder="1" applyAlignment="1">
      <alignment horizontal="center"/>
    </xf>
    <xf numFmtId="14" fontId="23" fillId="8" borderId="10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right"/>
    </xf>
    <xf numFmtId="0" fontId="0" fillId="7" borderId="27" xfId="0" applyFill="1" applyBorder="1" applyAlignment="1">
      <alignment horizontal="right"/>
    </xf>
    <xf numFmtId="4" fontId="0" fillId="0" borderId="19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27" fillId="0" borderId="19" xfId="0" applyFont="1" applyBorder="1" applyAlignment="1">
      <alignment horizontal="center"/>
    </xf>
    <xf numFmtId="0" fontId="27" fillId="0" borderId="13" xfId="0" applyFont="1" applyBorder="1"/>
    <xf numFmtId="4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7" xfId="0" applyBorder="1" applyAlignment="1">
      <alignment vertical="top"/>
    </xf>
    <xf numFmtId="3" fontId="0" fillId="0" borderId="19" xfId="0" applyNumberFormat="1" applyBorder="1" applyAlignment="1">
      <alignment horizontal="center"/>
    </xf>
    <xf numFmtId="3" fontId="0" fillId="0" borderId="19" xfId="0" applyNumberFormat="1" applyBorder="1" applyAlignment="1">
      <alignment horizontal="center" vertical="top"/>
    </xf>
    <xf numFmtId="0" fontId="27" fillId="0" borderId="30" xfId="0" applyFont="1" applyBorder="1" applyAlignment="1">
      <alignment horizontal="center"/>
    </xf>
    <xf numFmtId="4" fontId="0" fillId="0" borderId="28" xfId="0" applyNumberFormat="1" applyBorder="1" applyAlignment="1">
      <alignment horizontal="center" vertical="center"/>
    </xf>
    <xf numFmtId="0" fontId="27" fillId="0" borderId="28" xfId="0" applyFont="1" applyBorder="1" applyAlignment="1">
      <alignment horizontal="center"/>
    </xf>
    <xf numFmtId="0" fontId="0" fillId="5" borderId="9" xfId="0" applyFill="1" applyBorder="1" applyAlignment="1">
      <alignment horizontal="right"/>
    </xf>
    <xf numFmtId="3" fontId="0" fillId="0" borderId="10" xfId="0" applyNumberFormat="1" applyBorder="1" applyAlignment="1">
      <alignment horizontal="center"/>
    </xf>
    <xf numFmtId="0" fontId="27" fillId="0" borderId="28" xfId="0" applyFont="1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27" fillId="0" borderId="27" xfId="0" applyFont="1" applyBorder="1" applyAlignment="1">
      <alignment horizontal="center" vertical="top"/>
    </xf>
    <xf numFmtId="0" fontId="0" fillId="0" borderId="28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27" fillId="0" borderId="26" xfId="0" applyFon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6" xfId="0" applyBorder="1" applyAlignment="1">
      <alignment vertical="top"/>
    </xf>
    <xf numFmtId="0" fontId="27" fillId="0" borderId="4" xfId="0" applyFont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28" fillId="5" borderId="10" xfId="0" applyFont="1" applyFill="1" applyBorder="1"/>
    <xf numFmtId="0" fontId="28" fillId="5" borderId="9" xfId="0" applyFont="1" applyFill="1" applyBorder="1" applyAlignment="1">
      <alignment horizontal="right"/>
    </xf>
    <xf numFmtId="0" fontId="27" fillId="0" borderId="10" xfId="0" applyFont="1" applyBorder="1" applyAlignment="1">
      <alignment horizontal="center"/>
    </xf>
    <xf numFmtId="0" fontId="27" fillId="0" borderId="4" xfId="0" applyFont="1" applyBorder="1" applyAlignment="1">
      <alignment vertical="top" wrapText="1"/>
    </xf>
    <xf numFmtId="3" fontId="0" fillId="0" borderId="4" xfId="0" applyNumberFormat="1" applyBorder="1"/>
    <xf numFmtId="0" fontId="27" fillId="0" borderId="26" xfId="0" applyFont="1" applyBorder="1" applyAlignment="1">
      <alignment vertical="top" wrapText="1"/>
    </xf>
    <xf numFmtId="3" fontId="0" fillId="0" borderId="26" xfId="0" applyNumberFormat="1" applyBorder="1"/>
    <xf numFmtId="0" fontId="0" fillId="0" borderId="26" xfId="0" applyBorder="1" applyAlignment="1">
      <alignment horizontal="center"/>
    </xf>
    <xf numFmtId="4" fontId="0" fillId="5" borderId="9" xfId="0" applyNumberFormat="1" applyFill="1" applyBorder="1" applyAlignment="1">
      <alignment horizontal="center" vertical="center"/>
    </xf>
    <xf numFmtId="3" fontId="0" fillId="5" borderId="9" xfId="0" applyNumberFormat="1" applyFill="1" applyBorder="1" applyAlignment="1">
      <alignment horizontal="right"/>
    </xf>
    <xf numFmtId="4" fontId="0" fillId="5" borderId="10" xfId="0" applyNumberForma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2" fontId="0" fillId="5" borderId="10" xfId="0" applyNumberFormat="1" applyFill="1" applyBorder="1" applyAlignment="1">
      <alignment horizontal="right"/>
    </xf>
    <xf numFmtId="0" fontId="0" fillId="5" borderId="10" xfId="0" applyFill="1" applyBorder="1" applyAlignment="1">
      <alignment horizontal="center"/>
    </xf>
    <xf numFmtId="0" fontId="0" fillId="5" borderId="10" xfId="0" applyFill="1" applyBorder="1" applyAlignment="1">
      <alignment horizontal="right"/>
    </xf>
    <xf numFmtId="4" fontId="0" fillId="5" borderId="19" xfId="0" applyNumberFormat="1" applyFill="1" applyBorder="1" applyAlignment="1">
      <alignment horizontal="center" vertical="center"/>
    </xf>
    <xf numFmtId="0" fontId="0" fillId="5" borderId="19" xfId="0" applyFill="1" applyBorder="1" applyAlignment="1">
      <alignment horizontal="center"/>
    </xf>
    <xf numFmtId="2" fontId="0" fillId="5" borderId="19" xfId="0" applyNumberFormat="1" applyFill="1" applyBorder="1" applyAlignment="1">
      <alignment horizontal="right"/>
    </xf>
    <xf numFmtId="0" fontId="0" fillId="5" borderId="19" xfId="0" applyFill="1" applyBorder="1" applyAlignment="1">
      <alignment horizontal="right"/>
    </xf>
    <xf numFmtId="4" fontId="0" fillId="5" borderId="12" xfId="0" applyNumberForma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2" fontId="0" fillId="5" borderId="12" xfId="0" applyNumberFormat="1" applyFill="1" applyBorder="1" applyAlignment="1">
      <alignment horizontal="right"/>
    </xf>
    <xf numFmtId="0" fontId="0" fillId="5" borderId="12" xfId="0" applyFill="1" applyBorder="1" applyAlignment="1">
      <alignment horizontal="right"/>
    </xf>
    <xf numFmtId="2" fontId="0" fillId="5" borderId="27" xfId="0" applyNumberForma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27" fillId="0" borderId="4" xfId="0" applyFont="1" applyBorder="1" applyAlignment="1">
      <alignment horizontal="center" vertical="top" wrapText="1"/>
    </xf>
    <xf numFmtId="0" fontId="0" fillId="0" borderId="26" xfId="0" applyBorder="1" applyAlignment="1">
      <alignment wrapText="1"/>
    </xf>
    <xf numFmtId="4" fontId="0" fillId="7" borderId="10" xfId="0" applyNumberFormat="1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4" fontId="0" fillId="7" borderId="4" xfId="0" applyNumberForma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27" fillId="0" borderId="10" xfId="0" applyFont="1" applyBorder="1" applyAlignment="1">
      <alignment wrapText="1"/>
    </xf>
    <xf numFmtId="0" fontId="27" fillId="0" borderId="26" xfId="0" applyFont="1" applyBorder="1" applyAlignment="1">
      <alignment wrapText="1"/>
    </xf>
    <xf numFmtId="0" fontId="27" fillId="0" borderId="28" xfId="0" applyFont="1" applyBorder="1" applyAlignment="1">
      <alignment wrapText="1"/>
    </xf>
    <xf numFmtId="0" fontId="23" fillId="8" borderId="9" xfId="0" applyFont="1" applyFill="1" applyBorder="1" applyAlignment="1">
      <alignment horizontal="center" vertical="center"/>
    </xf>
    <xf numFmtId="3" fontId="23" fillId="8" borderId="9" xfId="0" applyNumberFormat="1" applyFont="1" applyFill="1" applyBorder="1" applyAlignment="1">
      <alignment horizontal="center" vertical="center"/>
    </xf>
    <xf numFmtId="14" fontId="23" fillId="8" borderId="9" xfId="0" applyNumberFormat="1" applyFont="1" applyFill="1" applyBorder="1" applyAlignment="1">
      <alignment horizontal="center" vertical="center"/>
    </xf>
    <xf numFmtId="0" fontId="0" fillId="0" borderId="19" xfId="0" applyBorder="1"/>
    <xf numFmtId="4" fontId="27" fillId="0" borderId="19" xfId="0" applyNumberFormat="1" applyFont="1" applyBorder="1" applyAlignment="1">
      <alignment horizontal="center" vertical="center"/>
    </xf>
    <xf numFmtId="0" fontId="27" fillId="0" borderId="24" xfId="0" applyFont="1" applyBorder="1" applyAlignment="1">
      <alignment horizontal="center"/>
    </xf>
    <xf numFmtId="4" fontId="0" fillId="7" borderId="19" xfId="0" applyNumberFormat="1" applyFill="1" applyBorder="1" applyAlignment="1">
      <alignment horizontal="center" vertical="center"/>
    </xf>
    <xf numFmtId="0" fontId="0" fillId="5" borderId="30" xfId="0" applyFill="1" applyBorder="1" applyAlignment="1">
      <alignment horizontal="right"/>
    </xf>
    <xf numFmtId="3" fontId="0" fillId="0" borderId="12" xfId="0" applyNumberFormat="1" applyBorder="1" applyAlignment="1">
      <alignment horizontal="right"/>
    </xf>
    <xf numFmtId="2" fontId="0" fillId="5" borderId="27" xfId="0" applyNumberFormat="1" applyFill="1" applyBorder="1" applyAlignment="1">
      <alignment horizontal="right"/>
    </xf>
    <xf numFmtId="4" fontId="0" fillId="7" borderId="12" xfId="0" applyNumberForma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/>
    </xf>
    <xf numFmtId="0" fontId="27" fillId="7" borderId="27" xfId="0" applyFont="1" applyFill="1" applyBorder="1" applyAlignment="1">
      <alignment horizontal="center"/>
    </xf>
    <xf numFmtId="3" fontId="0" fillId="5" borderId="12" xfId="0" applyNumberFormat="1" applyFill="1" applyBorder="1" applyAlignment="1">
      <alignment horizontal="right"/>
    </xf>
    <xf numFmtId="0" fontId="27" fillId="7" borderId="12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vertical="top"/>
    </xf>
    <xf numFmtId="2" fontId="0" fillId="0" borderId="30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23" fillId="5" borderId="9" xfId="0" applyFont="1" applyFill="1" applyBorder="1" applyAlignment="1">
      <alignment horizontal="center" vertical="center"/>
    </xf>
    <xf numFmtId="3" fontId="23" fillId="5" borderId="9" xfId="0" applyNumberFormat="1" applyFont="1" applyFill="1" applyBorder="1" applyAlignment="1">
      <alignment horizontal="center" vertical="center"/>
    </xf>
    <xf numFmtId="2" fontId="23" fillId="5" borderId="9" xfId="0" applyNumberFormat="1" applyFont="1" applyFill="1" applyBorder="1" applyAlignment="1">
      <alignment horizontal="center" vertical="center"/>
    </xf>
    <xf numFmtId="0" fontId="28" fillId="0" borderId="18" xfId="0" applyFont="1" applyBorder="1" applyAlignment="1">
      <alignment wrapText="1"/>
    </xf>
    <xf numFmtId="0" fontId="27" fillId="0" borderId="18" xfId="0" applyFont="1" applyBorder="1"/>
    <xf numFmtId="4" fontId="0" fillId="0" borderId="24" xfId="0" applyNumberFormat="1" applyBorder="1"/>
    <xf numFmtId="4" fontId="0" fillId="0" borderId="27" xfId="0" applyNumberFormat="1" applyBorder="1"/>
    <xf numFmtId="0" fontId="0" fillId="0" borderId="27" xfId="0" applyBorder="1"/>
    <xf numFmtId="3" fontId="0" fillId="0" borderId="27" xfId="0" applyNumberFormat="1" applyBorder="1"/>
    <xf numFmtId="0" fontId="27" fillId="0" borderId="27" xfId="0" applyFont="1" applyBorder="1"/>
    <xf numFmtId="0" fontId="7" fillId="0" borderId="19" xfId="0" applyFont="1" applyBorder="1" applyAlignment="1">
      <alignment horizontal="center" vertical="top"/>
    </xf>
    <xf numFmtId="4" fontId="0" fillId="0" borderId="10" xfId="0" applyNumberFormat="1" applyBorder="1" applyAlignment="1">
      <alignment horizontal="center"/>
    </xf>
    <xf numFmtId="4" fontId="0" fillId="5" borderId="9" xfId="0" applyNumberFormat="1" applyFill="1" applyBorder="1"/>
    <xf numFmtId="3" fontId="1" fillId="0" borderId="10" xfId="0" applyNumberFormat="1" applyFon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2" fontId="28" fillId="5" borderId="9" xfId="0" applyNumberFormat="1" applyFont="1" applyFill="1" applyBorder="1" applyAlignment="1">
      <alignment horizontal="right"/>
    </xf>
    <xf numFmtId="3" fontId="0" fillId="7" borderId="10" xfId="0" applyNumberFormat="1" applyFill="1" applyBorder="1" applyAlignment="1">
      <alignment horizontal="center"/>
    </xf>
    <xf numFmtId="3" fontId="0" fillId="7" borderId="4" xfId="0" applyNumberFormat="1" applyFill="1" applyBorder="1" applyAlignment="1">
      <alignment horizontal="center"/>
    </xf>
    <xf numFmtId="3" fontId="0" fillId="7" borderId="26" xfId="0" applyNumberFormat="1" applyFill="1" applyBorder="1" applyAlignment="1">
      <alignment horizontal="center"/>
    </xf>
    <xf numFmtId="0" fontId="0" fillId="7" borderId="10" xfId="0" applyFill="1" applyBorder="1" applyAlignment="1">
      <alignment horizontal="center" vertical="center"/>
    </xf>
    <xf numFmtId="0" fontId="0" fillId="7" borderId="10" xfId="0" applyFill="1" applyBorder="1" applyAlignment="1">
      <alignment horizontal="right"/>
    </xf>
    <xf numFmtId="0" fontId="27" fillId="7" borderId="9" xfId="0" applyFont="1" applyFill="1" applyBorder="1" applyAlignment="1">
      <alignment horizontal="center" vertical="center"/>
    </xf>
    <xf numFmtId="3" fontId="0" fillId="7" borderId="9" xfId="0" applyNumberFormat="1" applyFill="1" applyBorder="1" applyAlignment="1">
      <alignment horizontal="right"/>
    </xf>
    <xf numFmtId="0" fontId="27" fillId="7" borderId="10" xfId="0" applyFont="1" applyFill="1" applyBorder="1" applyAlignment="1">
      <alignment horizontal="center" vertical="center"/>
    </xf>
    <xf numFmtId="3" fontId="0" fillId="7" borderId="9" xfId="0" applyNumberFormat="1" applyFill="1" applyBorder="1" applyAlignment="1">
      <alignment horizontal="center" vertical="center"/>
    </xf>
    <xf numFmtId="2" fontId="0" fillId="7" borderId="9" xfId="0" applyNumberFormat="1" applyFill="1" applyBorder="1" applyAlignment="1">
      <alignment horizontal="center"/>
    </xf>
    <xf numFmtId="2" fontId="0" fillId="7" borderId="10" xfId="0" applyNumberFormat="1" applyFill="1" applyBorder="1" applyAlignment="1">
      <alignment horizontal="center"/>
    </xf>
    <xf numFmtId="2" fontId="0" fillId="7" borderId="9" xfId="0" applyNumberFormat="1" applyFill="1" applyBorder="1" applyAlignment="1">
      <alignment horizontal="right"/>
    </xf>
    <xf numFmtId="2" fontId="0" fillId="5" borderId="11" xfId="0" applyNumberFormat="1" applyFill="1" applyBorder="1" applyAlignment="1">
      <alignment horizontal="right"/>
    </xf>
    <xf numFmtId="0" fontId="29" fillId="4" borderId="4" xfId="0" applyFont="1" applyFill="1" applyBorder="1" applyAlignment="1">
      <alignment vertical="top"/>
    </xf>
    <xf numFmtId="0" fontId="30" fillId="0" borderId="0" xfId="0" applyFont="1"/>
    <xf numFmtId="0" fontId="26" fillId="2" borderId="5" xfId="0" applyFont="1" applyFill="1" applyBorder="1" applyAlignment="1">
      <alignment horizontal="center" vertical="center"/>
    </xf>
    <xf numFmtId="4" fontId="26" fillId="2" borderId="5" xfId="0" applyNumberFormat="1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top"/>
    </xf>
    <xf numFmtId="4" fontId="26" fillId="0" borderId="7" xfId="0" applyNumberFormat="1" applyFont="1" applyBorder="1" applyAlignment="1">
      <alignment horizontal="center" vertical="top"/>
    </xf>
    <xf numFmtId="0" fontId="25" fillId="0" borderId="7" xfId="0" applyFont="1" applyBorder="1" applyAlignment="1">
      <alignment horizontal="center" vertical="top"/>
    </xf>
    <xf numFmtId="49" fontId="25" fillId="0" borderId="7" xfId="0" applyNumberFormat="1" applyFont="1" applyBorder="1" applyAlignment="1">
      <alignment horizontal="left" vertical="top" wrapText="1"/>
    </xf>
    <xf numFmtId="2" fontId="24" fillId="0" borderId="7" xfId="0" applyNumberFormat="1" applyFont="1" applyBorder="1" applyAlignment="1">
      <alignment vertical="top"/>
    </xf>
    <xf numFmtId="2" fontId="24" fillId="0" borderId="7" xfId="0" applyNumberFormat="1" applyFont="1" applyBorder="1" applyAlignment="1">
      <alignment horizontal="center" vertical="top"/>
    </xf>
    <xf numFmtId="4" fontId="24" fillId="0" borderId="7" xfId="0" applyNumberFormat="1" applyFont="1" applyBorder="1" applyAlignment="1">
      <alignment horizontal="right" vertical="top"/>
    </xf>
    <xf numFmtId="164" fontId="24" fillId="0" borderId="7" xfId="0" applyNumberFormat="1" applyFont="1" applyBorder="1" applyAlignment="1">
      <alignment horizontal="right" vertical="top" wrapText="1"/>
    </xf>
    <xf numFmtId="0" fontId="24" fillId="0" borderId="7" xfId="0" applyFont="1" applyBorder="1" applyAlignment="1">
      <alignment horizontal="right" vertical="top"/>
    </xf>
    <xf numFmtId="0" fontId="25" fillId="0" borderId="7" xfId="0" applyFont="1" applyBorder="1" applyAlignment="1">
      <alignment horizontal="right" vertical="top"/>
    </xf>
    <xf numFmtId="0" fontId="25" fillId="0" borderId="7" xfId="0" applyFont="1" applyBorder="1" applyAlignment="1">
      <alignment vertical="top" wrapText="1"/>
    </xf>
    <xf numFmtId="39" fontId="24" fillId="0" borderId="7" xfId="0" applyNumberFormat="1" applyFont="1" applyBorder="1" applyAlignment="1">
      <alignment horizontal="right" vertical="top" wrapText="1"/>
    </xf>
    <xf numFmtId="0" fontId="24" fillId="0" borderId="7" xfId="0" applyFont="1" applyBorder="1" applyAlignment="1">
      <alignment vertical="top" wrapText="1"/>
    </xf>
    <xf numFmtId="43" fontId="24" fillId="0" borderId="7" xfId="0" applyNumberFormat="1" applyFont="1" applyBorder="1" applyAlignment="1">
      <alignment horizontal="right" vertical="top" wrapText="1"/>
    </xf>
    <xf numFmtId="0" fontId="24" fillId="0" borderId="7" xfId="0" applyFont="1" applyBorder="1" applyAlignment="1">
      <alignment horizontal="center" vertical="top"/>
    </xf>
    <xf numFmtId="43" fontId="24" fillId="0" borderId="7" xfId="0" applyNumberFormat="1" applyFont="1" applyBorder="1" applyAlignment="1">
      <alignment horizontal="right" vertical="center" wrapText="1"/>
    </xf>
    <xf numFmtId="0" fontId="24" fillId="0" borderId="7" xfId="0" applyFont="1" applyBorder="1" applyAlignment="1">
      <alignment horizontal="center" vertical="center"/>
    </xf>
    <xf numFmtId="39" fontId="24" fillId="0" borderId="7" xfId="0" applyNumberFormat="1" applyFont="1" applyBorder="1" applyAlignment="1">
      <alignment horizontal="right" vertical="center" wrapText="1"/>
    </xf>
    <xf numFmtId="1" fontId="25" fillId="0" borderId="7" xfId="0" applyNumberFormat="1" applyFont="1" applyBorder="1" applyAlignment="1">
      <alignment horizontal="right" vertical="top"/>
    </xf>
    <xf numFmtId="4" fontId="25" fillId="0" borderId="7" xfId="0" applyNumberFormat="1" applyFont="1" applyBorder="1" applyAlignment="1">
      <alignment horizontal="right" vertical="top"/>
    </xf>
    <xf numFmtId="49" fontId="25" fillId="0" borderId="7" xfId="0" applyNumberFormat="1" applyFont="1" applyBorder="1" applyAlignment="1">
      <alignment horizontal="center" vertical="top" wrapText="1"/>
    </xf>
    <xf numFmtId="165" fontId="24" fillId="0" borderId="7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 wrapText="1"/>
    </xf>
    <xf numFmtId="4" fontId="24" fillId="0" borderId="7" xfId="0" applyNumberFormat="1" applyFont="1" applyBorder="1" applyAlignment="1">
      <alignment horizontal="right" vertical="top" wrapText="1"/>
    </xf>
    <xf numFmtId="4" fontId="24" fillId="0" borderId="7" xfId="0" applyNumberFormat="1" applyFont="1" applyBorder="1" applyAlignment="1">
      <alignment horizontal="center" vertical="top" wrapText="1"/>
    </xf>
    <xf numFmtId="49" fontId="24" fillId="0" borderId="7" xfId="0" applyNumberFormat="1" applyFont="1" applyBorder="1" applyAlignment="1">
      <alignment horizontal="left" vertical="top" wrapText="1"/>
    </xf>
    <xf numFmtId="4" fontId="24" fillId="0" borderId="7" xfId="0" applyNumberFormat="1" applyFont="1" applyBorder="1" applyAlignment="1">
      <alignment horizontal="center" vertical="top"/>
    </xf>
    <xf numFmtId="4" fontId="24" fillId="0" borderId="7" xfId="0" applyNumberFormat="1" applyFont="1" applyBorder="1" applyAlignment="1">
      <alignment vertical="top"/>
    </xf>
    <xf numFmtId="166" fontId="25" fillId="0" borderId="7" xfId="0" applyNumberFormat="1" applyFont="1" applyBorder="1" applyAlignment="1">
      <alignment vertical="top" wrapText="1"/>
    </xf>
    <xf numFmtId="0" fontId="25" fillId="0" borderId="7" xfId="0" applyFont="1" applyBorder="1" applyAlignment="1">
      <alignment horizontal="left" vertical="top" wrapText="1"/>
    </xf>
    <xf numFmtId="4" fontId="25" fillId="0" borderId="7" xfId="0" applyNumberFormat="1" applyFont="1" applyBorder="1" applyAlignment="1">
      <alignment horizontal="right" vertical="top" wrapText="1"/>
    </xf>
    <xf numFmtId="4" fontId="32" fillId="0" borderId="7" xfId="0" applyNumberFormat="1" applyFont="1" applyBorder="1" applyAlignment="1">
      <alignment horizontal="right" vertical="top"/>
    </xf>
    <xf numFmtId="0" fontId="32" fillId="0" borderId="7" xfId="0" applyFont="1" applyBorder="1" applyAlignment="1">
      <alignment horizontal="center" vertical="top"/>
    </xf>
    <xf numFmtId="2" fontId="24" fillId="0" borderId="7" xfId="0" applyNumberFormat="1" applyFont="1" applyBorder="1" applyAlignment="1">
      <alignment horizontal="right" vertical="top"/>
    </xf>
    <xf numFmtId="0" fontId="24" fillId="0" borderId="7" xfId="0" applyFont="1" applyBorder="1" applyAlignment="1">
      <alignment vertical="top"/>
    </xf>
    <xf numFmtId="2" fontId="24" fillId="0" borderId="8" xfId="0" applyNumberFormat="1" applyFont="1" applyBorder="1" applyAlignment="1">
      <alignment horizontal="right" vertical="top"/>
    </xf>
    <xf numFmtId="0" fontId="30" fillId="0" borderId="8" xfId="0" applyFont="1" applyBorder="1" applyAlignment="1">
      <alignment vertical="top"/>
    </xf>
    <xf numFmtId="2" fontId="24" fillId="0" borderId="8" xfId="0" applyNumberFormat="1" applyFont="1" applyBorder="1" applyAlignment="1">
      <alignment vertical="top"/>
    </xf>
    <xf numFmtId="0" fontId="24" fillId="0" borderId="8" xfId="0" applyFont="1" applyBorder="1" applyAlignment="1">
      <alignment horizontal="center" vertical="top"/>
    </xf>
    <xf numFmtId="4" fontId="24" fillId="0" borderId="8" xfId="0" applyNumberFormat="1" applyFont="1" applyBorder="1" applyAlignment="1">
      <alignment vertical="top"/>
    </xf>
    <xf numFmtId="39" fontId="24" fillId="0" borderId="8" xfId="0" applyNumberFormat="1" applyFont="1" applyBorder="1" applyAlignment="1">
      <alignment horizontal="right" vertical="top" wrapText="1"/>
    </xf>
    <xf numFmtId="0" fontId="32" fillId="0" borderId="7" xfId="0" applyFont="1" applyBorder="1" applyAlignment="1">
      <alignment horizontal="right" vertical="top"/>
    </xf>
    <xf numFmtId="0" fontId="32" fillId="0" borderId="7" xfId="0" applyFont="1" applyBorder="1" applyAlignment="1">
      <alignment vertical="top"/>
    </xf>
    <xf numFmtId="37" fontId="25" fillId="0" borderId="7" xfId="0" applyNumberFormat="1" applyFont="1" applyBorder="1" applyAlignment="1">
      <alignment horizontal="right" vertical="top" wrapText="1"/>
    </xf>
    <xf numFmtId="167" fontId="24" fillId="0" borderId="7" xfId="0" applyNumberFormat="1" applyFont="1" applyBorder="1" applyAlignment="1">
      <alignment horizontal="right" vertical="top" wrapText="1"/>
    </xf>
    <xf numFmtId="0" fontId="24" fillId="0" borderId="7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left" vertical="top" wrapText="1"/>
    </xf>
    <xf numFmtId="0" fontId="25" fillId="0" borderId="7" xfId="0" applyFont="1" applyBorder="1" applyAlignment="1">
      <alignment vertical="top"/>
    </xf>
    <xf numFmtId="164" fontId="24" fillId="0" borderId="7" xfId="0" applyNumberFormat="1" applyFont="1" applyBorder="1" applyAlignment="1">
      <alignment horizontal="center" vertical="top" wrapText="1"/>
    </xf>
    <xf numFmtId="168" fontId="24" fillId="0" borderId="7" xfId="0" applyNumberFormat="1" applyFont="1" applyBorder="1" applyAlignment="1">
      <alignment horizontal="right" vertical="top" wrapText="1"/>
    </xf>
    <xf numFmtId="39" fontId="25" fillId="0" borderId="7" xfId="0" applyNumberFormat="1" applyFont="1" applyBorder="1" applyAlignment="1">
      <alignment vertical="top" wrapText="1"/>
    </xf>
    <xf numFmtId="37" fontId="25" fillId="0" borderId="7" xfId="0" applyNumberFormat="1" applyFont="1" applyBorder="1" applyAlignment="1">
      <alignment horizontal="right" vertical="top"/>
    </xf>
    <xf numFmtId="169" fontId="25" fillId="0" borderId="7" xfId="0" applyNumberFormat="1" applyFont="1" applyBorder="1" applyAlignment="1">
      <alignment horizontal="right" vertical="top"/>
    </xf>
    <xf numFmtId="169" fontId="24" fillId="0" borderId="7" xfId="0" applyNumberFormat="1" applyFont="1" applyBorder="1" applyAlignment="1">
      <alignment horizontal="right" vertical="top"/>
    </xf>
    <xf numFmtId="0" fontId="24" fillId="4" borderId="7" xfId="0" applyFont="1" applyFill="1" applyBorder="1" applyAlignment="1">
      <alignment wrapText="1"/>
    </xf>
    <xf numFmtId="164" fontId="24" fillId="0" borderId="7" xfId="0" applyNumberFormat="1" applyFont="1" applyBorder="1" applyAlignment="1">
      <alignment horizontal="right" wrapText="1"/>
    </xf>
    <xf numFmtId="0" fontId="24" fillId="0" borderId="7" xfId="0" applyFont="1" applyBorder="1" applyAlignment="1">
      <alignment horizontal="center"/>
    </xf>
    <xf numFmtId="39" fontId="24" fillId="0" borderId="7" xfId="0" applyNumberFormat="1" applyFont="1" applyBorder="1" applyAlignment="1">
      <alignment horizontal="right" wrapText="1"/>
    </xf>
    <xf numFmtId="164" fontId="24" fillId="0" borderId="7" xfId="0" applyNumberFormat="1" applyFont="1" applyBorder="1" applyAlignment="1">
      <alignment horizontal="center" wrapText="1"/>
    </xf>
    <xf numFmtId="0" fontId="24" fillId="4" borderId="7" xfId="0" applyFont="1" applyFill="1" applyBorder="1" applyAlignment="1">
      <alignment vertical="top" wrapText="1"/>
    </xf>
    <xf numFmtId="0" fontId="24" fillId="0" borderId="7" xfId="0" applyFont="1" applyBorder="1" applyAlignment="1">
      <alignment horizontal="left" wrapText="1"/>
    </xf>
    <xf numFmtId="43" fontId="24" fillId="0" borderId="7" xfId="0" applyNumberFormat="1" applyFont="1" applyBorder="1" applyAlignment="1">
      <alignment horizontal="right" wrapText="1"/>
    </xf>
    <xf numFmtId="164" fontId="24" fillId="0" borderId="7" xfId="0" applyNumberFormat="1" applyFont="1" applyBorder="1" applyAlignment="1">
      <alignment horizontal="right" vertical="center" wrapText="1"/>
    </xf>
    <xf numFmtId="164" fontId="24" fillId="0" borderId="7" xfId="0" applyNumberFormat="1" applyFont="1" applyBorder="1" applyAlignment="1">
      <alignment horizontal="center" vertical="center" wrapText="1"/>
    </xf>
    <xf numFmtId="170" fontId="24" fillId="0" borderId="7" xfId="0" applyNumberFormat="1" applyFont="1" applyBorder="1" applyAlignment="1">
      <alignment horizontal="right" vertical="center"/>
    </xf>
    <xf numFmtId="39" fontId="24" fillId="0" borderId="7" xfId="0" applyNumberFormat="1" applyFont="1" applyBorder="1" applyAlignment="1">
      <alignment horizontal="left" vertical="top" wrapText="1"/>
    </xf>
    <xf numFmtId="0" fontId="24" fillId="2" borderId="8" xfId="0" applyFont="1" applyFill="1" applyBorder="1" applyAlignment="1">
      <alignment horizontal="right" vertical="top"/>
    </xf>
    <xf numFmtId="0" fontId="25" fillId="2" borderId="8" xfId="0" applyFont="1" applyFill="1" applyBorder="1" applyAlignment="1">
      <alignment horizontal="center" vertical="top"/>
    </xf>
    <xf numFmtId="4" fontId="24" fillId="2" borderId="8" xfId="0" applyNumberFormat="1" applyFont="1" applyFill="1" applyBorder="1" applyAlignment="1">
      <alignment horizontal="right" vertical="top"/>
    </xf>
    <xf numFmtId="0" fontId="24" fillId="2" borderId="8" xfId="0" applyFont="1" applyFill="1" applyBorder="1" applyAlignment="1">
      <alignment horizontal="center" vertical="top"/>
    </xf>
    <xf numFmtId="164" fontId="25" fillId="2" borderId="8" xfId="0" applyNumberFormat="1" applyFont="1" applyFill="1" applyBorder="1" applyAlignment="1">
      <alignment horizontal="right" vertical="top" wrapText="1"/>
    </xf>
    <xf numFmtId="37" fontId="25" fillId="0" borderId="7" xfId="0" applyNumberFormat="1" applyFont="1" applyBorder="1" applyAlignment="1">
      <alignment horizontal="center" vertical="top" wrapText="1"/>
    </xf>
    <xf numFmtId="39" fontId="25" fillId="0" borderId="7" xfId="0" applyNumberFormat="1" applyFont="1" applyBorder="1" applyAlignment="1">
      <alignment horizontal="right" vertical="top" wrapText="1"/>
    </xf>
    <xf numFmtId="0" fontId="30" fillId="4" borderId="7" xfId="0" applyFont="1" applyFill="1" applyBorder="1" applyAlignment="1">
      <alignment vertical="top" wrapText="1"/>
    </xf>
    <xf numFmtId="170" fontId="24" fillId="0" borderId="7" xfId="0" applyNumberFormat="1" applyFont="1" applyBorder="1" applyAlignment="1">
      <alignment horizontal="right" vertical="top" wrapText="1"/>
    </xf>
    <xf numFmtId="37" fontId="24" fillId="2" borderId="7" xfId="0" applyNumberFormat="1" applyFont="1" applyFill="1" applyBorder="1" applyAlignment="1">
      <alignment vertical="top" wrapText="1"/>
    </xf>
    <xf numFmtId="0" fontId="25" fillId="2" borderId="7" xfId="0" applyFont="1" applyFill="1" applyBorder="1" applyAlignment="1">
      <alignment horizontal="center" vertical="top" wrapText="1"/>
    </xf>
    <xf numFmtId="4" fontId="24" fillId="2" borderId="7" xfId="0" applyNumberFormat="1" applyFont="1" applyFill="1" applyBorder="1" applyAlignment="1">
      <alignment horizontal="right" vertical="top" wrapText="1"/>
    </xf>
    <xf numFmtId="0" fontId="24" fillId="2" borderId="7" xfId="0" applyFont="1" applyFill="1" applyBorder="1" applyAlignment="1">
      <alignment horizontal="right" vertical="top" wrapText="1"/>
    </xf>
    <xf numFmtId="39" fontId="25" fillId="2" borderId="7" xfId="0" applyNumberFormat="1" applyFont="1" applyFill="1" applyBorder="1" applyAlignment="1">
      <alignment horizontal="right" vertical="top" wrapText="1"/>
    </xf>
    <xf numFmtId="0" fontId="26" fillId="0" borderId="7" xfId="0" applyFont="1" applyBorder="1" applyAlignment="1">
      <alignment vertical="top"/>
    </xf>
    <xf numFmtId="4" fontId="26" fillId="0" borderId="7" xfId="0" applyNumberFormat="1" applyFont="1" applyBorder="1" applyAlignment="1">
      <alignment vertical="top"/>
    </xf>
    <xf numFmtId="4" fontId="24" fillId="2" borderId="7" xfId="0" applyNumberFormat="1" applyFont="1" applyFill="1" applyBorder="1" applyAlignment="1">
      <alignment vertical="top"/>
    </xf>
    <xf numFmtId="0" fontId="24" fillId="2" borderId="7" xfId="0" applyFont="1" applyFill="1" applyBorder="1" applyAlignment="1">
      <alignment horizontal="center" vertical="top"/>
    </xf>
    <xf numFmtId="0" fontId="26" fillId="2" borderId="9" xfId="0" applyFont="1" applyFill="1" applyBorder="1" applyAlignment="1">
      <alignment vertical="top"/>
    </xf>
    <xf numFmtId="0" fontId="25" fillId="2" borderId="9" xfId="0" applyFont="1" applyFill="1" applyBorder="1" applyAlignment="1">
      <alignment horizontal="center" vertical="top" wrapText="1"/>
    </xf>
    <xf numFmtId="4" fontId="26" fillId="2" borderId="9" xfId="0" applyNumberFormat="1" applyFont="1" applyFill="1" applyBorder="1" applyAlignment="1">
      <alignment vertical="top"/>
    </xf>
    <xf numFmtId="0" fontId="26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top" wrapText="1"/>
    </xf>
    <xf numFmtId="4" fontId="26" fillId="0" borderId="4" xfId="0" applyNumberFormat="1" applyFont="1" applyBorder="1" applyAlignment="1">
      <alignment vertical="top"/>
    </xf>
    <xf numFmtId="0" fontId="33" fillId="4" borderId="4" xfId="0" applyFont="1" applyFill="1" applyBorder="1" applyAlignment="1">
      <alignment vertical="top"/>
    </xf>
    <xf numFmtId="4" fontId="33" fillId="4" borderId="4" xfId="0" applyNumberFormat="1" applyFont="1" applyFill="1" applyBorder="1" applyAlignment="1">
      <alignment vertical="top"/>
    </xf>
    <xf numFmtId="0" fontId="24" fillId="7" borderId="7" xfId="0" applyFont="1" applyFill="1" applyBorder="1" applyAlignment="1">
      <alignment vertical="top" wrapText="1"/>
    </xf>
    <xf numFmtId="4" fontId="24" fillId="7" borderId="7" xfId="0" applyNumberFormat="1" applyFont="1" applyFill="1" applyBorder="1" applyAlignment="1">
      <alignment horizontal="right" vertical="top" wrapText="1"/>
    </xf>
    <xf numFmtId="0" fontId="24" fillId="7" borderId="7" xfId="0" applyFont="1" applyFill="1" applyBorder="1" applyAlignment="1">
      <alignment horizontal="center" vertical="top"/>
    </xf>
    <xf numFmtId="39" fontId="24" fillId="0" borderId="22" xfId="0" applyNumberFormat="1" applyFont="1" applyBorder="1" applyAlignment="1">
      <alignment horizontal="right" vertical="top" wrapText="1"/>
    </xf>
    <xf numFmtId="49" fontId="24" fillId="7" borderId="7" xfId="0" applyNumberFormat="1" applyFont="1" applyFill="1" applyBorder="1" applyAlignment="1">
      <alignment horizontal="left" vertical="top" wrapText="1"/>
    </xf>
    <xf numFmtId="4" fontId="24" fillId="7" borderId="7" xfId="0" applyNumberFormat="1" applyFont="1" applyFill="1" applyBorder="1" applyAlignment="1">
      <alignment horizontal="right" vertical="top"/>
    </xf>
    <xf numFmtId="4" fontId="24" fillId="7" borderId="7" xfId="0" applyNumberFormat="1" applyFont="1" applyFill="1" applyBorder="1" applyAlignment="1">
      <alignment horizontal="center" vertical="top"/>
    </xf>
    <xf numFmtId="166" fontId="25" fillId="7" borderId="7" xfId="0" applyNumberFormat="1" applyFont="1" applyFill="1" applyBorder="1" applyAlignment="1">
      <alignment vertical="top" wrapText="1"/>
    </xf>
    <xf numFmtId="39" fontId="24" fillId="7" borderId="22" xfId="0" applyNumberFormat="1" applyFont="1" applyFill="1" applyBorder="1" applyAlignment="1">
      <alignment horizontal="right" vertical="top" wrapText="1"/>
    </xf>
    <xf numFmtId="0" fontId="25" fillId="7" borderId="7" xfId="0" applyFont="1" applyFill="1" applyBorder="1" applyAlignment="1">
      <alignment horizontal="left" vertical="top" wrapText="1"/>
    </xf>
    <xf numFmtId="4" fontId="25" fillId="7" borderId="7" xfId="0" applyNumberFormat="1" applyFont="1" applyFill="1" applyBorder="1" applyAlignment="1">
      <alignment horizontal="right" vertical="top" wrapText="1"/>
    </xf>
    <xf numFmtId="0" fontId="25" fillId="7" borderId="7" xfId="0" applyFont="1" applyFill="1" applyBorder="1" applyAlignment="1">
      <alignment vertical="top" wrapText="1"/>
    </xf>
    <xf numFmtId="4" fontId="32" fillId="7" borderId="7" xfId="0" applyNumberFormat="1" applyFont="1" applyFill="1" applyBorder="1" applyAlignment="1">
      <alignment horizontal="right" vertical="top"/>
    </xf>
    <xf numFmtId="0" fontId="32" fillId="7" borderId="7" xfId="0" applyFont="1" applyFill="1" applyBorder="1" applyAlignment="1">
      <alignment horizontal="center" vertical="top"/>
    </xf>
    <xf numFmtId="2" fontId="24" fillId="7" borderId="7" xfId="0" applyNumberFormat="1" applyFont="1" applyFill="1" applyBorder="1" applyAlignment="1">
      <alignment horizontal="right" vertical="top"/>
    </xf>
    <xf numFmtId="0" fontId="24" fillId="7" borderId="7" xfId="0" applyFont="1" applyFill="1" applyBorder="1" applyAlignment="1">
      <alignment vertical="top"/>
    </xf>
    <xf numFmtId="2" fontId="24" fillId="7" borderId="7" xfId="0" applyNumberFormat="1" applyFont="1" applyFill="1" applyBorder="1" applyAlignment="1">
      <alignment vertical="top"/>
    </xf>
    <xf numFmtId="4" fontId="24" fillId="7" borderId="7" xfId="0" applyNumberFormat="1" applyFont="1" applyFill="1" applyBorder="1" applyAlignment="1">
      <alignment vertical="top"/>
    </xf>
    <xf numFmtId="2" fontId="24" fillId="7" borderId="7" xfId="0" applyNumberFormat="1" applyFont="1" applyFill="1" applyBorder="1" applyAlignment="1">
      <alignment horizontal="center" vertical="top"/>
    </xf>
    <xf numFmtId="0" fontId="24" fillId="7" borderId="7" xfId="0" applyFont="1" applyFill="1" applyBorder="1" applyAlignment="1">
      <alignment horizontal="left" vertical="top" wrapText="1"/>
    </xf>
    <xf numFmtId="43" fontId="24" fillId="7" borderId="7" xfId="0" applyNumberFormat="1" applyFont="1" applyFill="1" applyBorder="1" applyAlignment="1">
      <alignment horizontal="right" vertical="top" wrapText="1"/>
    </xf>
    <xf numFmtId="0" fontId="24" fillId="7" borderId="7" xfId="0" applyFont="1" applyFill="1" applyBorder="1" applyAlignment="1">
      <alignment horizontal="center" vertical="top" wrapText="1"/>
    </xf>
    <xf numFmtId="4" fontId="26" fillId="0" borderId="16" xfId="0" applyNumberFormat="1" applyFont="1" applyBorder="1" applyAlignment="1">
      <alignment vertical="top"/>
    </xf>
    <xf numFmtId="37" fontId="24" fillId="2" borderId="8" xfId="0" applyNumberFormat="1" applyFont="1" applyFill="1" applyBorder="1" applyAlignment="1">
      <alignment vertical="top" wrapText="1"/>
    </xf>
    <xf numFmtId="0" fontId="25" fillId="2" borderId="8" xfId="0" applyFont="1" applyFill="1" applyBorder="1" applyAlignment="1">
      <alignment horizontal="center" vertical="top" wrapText="1"/>
    </xf>
    <xf numFmtId="4" fontId="24" fillId="2" borderId="8" xfId="0" applyNumberFormat="1" applyFont="1" applyFill="1" applyBorder="1" applyAlignment="1">
      <alignment vertical="top"/>
    </xf>
    <xf numFmtId="39" fontId="25" fillId="2" borderId="17" xfId="0" applyNumberFormat="1" applyFont="1" applyFill="1" applyBorder="1" applyAlignment="1">
      <alignment horizontal="right" vertical="top" wrapText="1"/>
    </xf>
    <xf numFmtId="0" fontId="26" fillId="2" borderId="21" xfId="0" applyFont="1" applyFill="1" applyBorder="1" applyAlignment="1">
      <alignment vertical="top"/>
    </xf>
    <xf numFmtId="0" fontId="25" fillId="2" borderId="21" xfId="0" applyFont="1" applyFill="1" applyBorder="1" applyAlignment="1">
      <alignment horizontal="center" vertical="top" wrapText="1"/>
    </xf>
    <xf numFmtId="4" fontId="26" fillId="2" borderId="20" xfId="0" applyNumberFormat="1" applyFont="1" applyFill="1" applyBorder="1" applyAlignment="1">
      <alignment vertical="top"/>
    </xf>
    <xf numFmtId="0" fontId="26" fillId="2" borderId="7" xfId="0" applyFont="1" applyFill="1" applyBorder="1" applyAlignment="1">
      <alignment vertical="top"/>
    </xf>
    <xf numFmtId="4" fontId="26" fillId="2" borderId="22" xfId="0" applyNumberFormat="1" applyFont="1" applyFill="1" applyBorder="1" applyAlignment="1">
      <alignment vertical="top"/>
    </xf>
    <xf numFmtId="4" fontId="26" fillId="0" borderId="22" xfId="0" applyNumberFormat="1" applyFont="1" applyBorder="1" applyAlignment="1">
      <alignment vertical="top"/>
    </xf>
    <xf numFmtId="0" fontId="26" fillId="0" borderId="7" xfId="0" applyFont="1" applyBorder="1" applyAlignment="1">
      <alignment horizontal="right" vertical="top"/>
    </xf>
    <xf numFmtId="4" fontId="30" fillId="0" borderId="7" xfId="0" applyNumberFormat="1" applyFont="1" applyBorder="1" applyAlignment="1">
      <alignment vertical="top"/>
    </xf>
    <xf numFmtId="4" fontId="30" fillId="0" borderId="7" xfId="0" applyNumberFormat="1" applyFont="1" applyBorder="1" applyAlignment="1">
      <alignment horizontal="center" vertical="top"/>
    </xf>
    <xf numFmtId="0" fontId="30" fillId="4" borderId="22" xfId="0" applyFont="1" applyFill="1" applyBorder="1" applyAlignment="1">
      <alignment horizontal="center" vertical="top"/>
    </xf>
    <xf numFmtId="10" fontId="30" fillId="0" borderId="7" xfId="0" applyNumberFormat="1" applyFont="1" applyBorder="1" applyAlignment="1">
      <alignment vertical="top"/>
    </xf>
    <xf numFmtId="171" fontId="30" fillId="0" borderId="7" xfId="0" applyNumberFormat="1" applyFont="1" applyBorder="1" applyAlignment="1">
      <alignment vertical="top"/>
    </xf>
    <xf numFmtId="171" fontId="26" fillId="0" borderId="7" xfId="0" applyNumberFormat="1" applyFont="1" applyBorder="1" applyAlignment="1">
      <alignment vertical="top"/>
    </xf>
    <xf numFmtId="10" fontId="24" fillId="0" borderId="7" xfId="0" applyNumberFormat="1" applyFont="1" applyBorder="1" applyAlignment="1">
      <alignment horizontal="right" vertical="top" wrapText="1"/>
    </xf>
    <xf numFmtId="170" fontId="24" fillId="0" borderId="7" xfId="0" applyNumberFormat="1" applyFont="1" applyBorder="1" applyAlignment="1">
      <alignment horizontal="center" vertical="top"/>
    </xf>
    <xf numFmtId="164" fontId="24" fillId="0" borderId="7" xfId="0" applyNumberFormat="1" applyFont="1" applyBorder="1" applyAlignment="1">
      <alignment horizontal="center" vertical="top"/>
    </xf>
    <xf numFmtId="0" fontId="30" fillId="0" borderId="7" xfId="0" applyFont="1" applyBorder="1" applyAlignment="1">
      <alignment horizontal="right" vertical="top"/>
    </xf>
    <xf numFmtId="10" fontId="24" fillId="0" borderId="7" xfId="0" applyNumberFormat="1" applyFont="1" applyBorder="1"/>
    <xf numFmtId="165" fontId="25" fillId="0" borderId="7" xfId="0" applyNumberFormat="1" applyFont="1" applyBorder="1" applyAlignment="1">
      <alignment horizontal="right"/>
    </xf>
    <xf numFmtId="164" fontId="25" fillId="0" borderId="7" xfId="0" applyNumberFormat="1" applyFont="1" applyBorder="1" applyAlignment="1">
      <alignment horizontal="right"/>
    </xf>
    <xf numFmtId="0" fontId="25" fillId="2" borderId="7" xfId="0" applyFont="1" applyFill="1" applyBorder="1" applyAlignment="1">
      <alignment horizontal="right" vertical="top" wrapText="1"/>
    </xf>
    <xf numFmtId="171" fontId="26" fillId="2" borderId="7" xfId="0" applyNumberFormat="1" applyFont="1" applyFill="1" applyBorder="1" applyAlignment="1">
      <alignment vertical="top"/>
    </xf>
    <xf numFmtId="4" fontId="26" fillId="2" borderId="7" xfId="0" applyNumberFormat="1" applyFont="1" applyFill="1" applyBorder="1" applyAlignment="1">
      <alignment vertical="top"/>
    </xf>
    <xf numFmtId="4" fontId="26" fillId="2" borderId="22" xfId="0" applyNumberFormat="1" applyFont="1" applyFill="1" applyBorder="1" applyAlignment="1">
      <alignment horizontal="right" vertical="top" wrapText="1"/>
    </xf>
    <xf numFmtId="0" fontId="26" fillId="4" borderId="7" xfId="0" applyFont="1" applyFill="1" applyBorder="1" applyAlignment="1">
      <alignment horizontal="right" vertical="top"/>
    </xf>
    <xf numFmtId="0" fontId="26" fillId="4" borderId="7" xfId="0" applyFont="1" applyFill="1" applyBorder="1" applyAlignment="1">
      <alignment vertical="top"/>
    </xf>
    <xf numFmtId="171" fontId="26" fillId="4" borderId="7" xfId="0" applyNumberFormat="1" applyFont="1" applyFill="1" applyBorder="1" applyAlignment="1">
      <alignment vertical="top"/>
    </xf>
    <xf numFmtId="4" fontId="26" fillId="4" borderId="7" xfId="0" applyNumberFormat="1" applyFont="1" applyFill="1" applyBorder="1" applyAlignment="1">
      <alignment vertical="top"/>
    </xf>
    <xf numFmtId="0" fontId="26" fillId="4" borderId="22" xfId="0" applyFont="1" applyFill="1" applyBorder="1" applyAlignment="1">
      <alignment horizontal="center" vertical="top"/>
    </xf>
    <xf numFmtId="0" fontId="26" fillId="2" borderId="8" xfId="0" applyFont="1" applyFill="1" applyBorder="1" applyAlignment="1">
      <alignment vertical="top"/>
    </xf>
    <xf numFmtId="0" fontId="25" fillId="2" borderId="8" xfId="0" applyFont="1" applyFill="1" applyBorder="1" applyAlignment="1">
      <alignment horizontal="right" vertical="top"/>
    </xf>
    <xf numFmtId="0" fontId="24" fillId="2" borderId="8" xfId="0" applyFont="1" applyFill="1" applyBorder="1" applyAlignment="1">
      <alignment vertical="top"/>
    </xf>
    <xf numFmtId="164" fontId="25" fillId="2" borderId="23" xfId="0" applyNumberFormat="1" applyFont="1" applyFill="1" applyBorder="1" applyAlignment="1">
      <alignment horizontal="right" vertical="top" wrapText="1"/>
    </xf>
    <xf numFmtId="0" fontId="24" fillId="0" borderId="4" xfId="0" applyFont="1" applyBorder="1" applyAlignment="1">
      <alignment vertical="top"/>
    </xf>
    <xf numFmtId="0" fontId="24" fillId="0" borderId="4" xfId="0" applyFont="1" applyBorder="1" applyAlignment="1">
      <alignment horizontal="center" vertical="top"/>
    </xf>
    <xf numFmtId="0" fontId="13" fillId="0" borderId="18" xfId="0" applyFont="1" applyBorder="1" applyAlignment="1">
      <alignment vertical="top"/>
    </xf>
    <xf numFmtId="0" fontId="13" fillId="0" borderId="19" xfId="0" applyFont="1" applyBorder="1" applyAlignment="1">
      <alignment vertical="top"/>
    </xf>
    <xf numFmtId="14" fontId="4" fillId="0" borderId="18" xfId="0" applyNumberFormat="1" applyFont="1" applyBorder="1" applyAlignment="1">
      <alignment horizontal="center" vertical="top"/>
    </xf>
    <xf numFmtId="0" fontId="26" fillId="0" borderId="31" xfId="0" applyFont="1" applyBorder="1" applyAlignment="1">
      <alignment horizontal="center" vertical="top"/>
    </xf>
    <xf numFmtId="0" fontId="26" fillId="0" borderId="32" xfId="0" applyFont="1" applyBorder="1" applyAlignment="1">
      <alignment horizontal="center" vertical="top"/>
    </xf>
    <xf numFmtId="4" fontId="26" fillId="0" borderId="32" xfId="0" applyNumberFormat="1" applyFont="1" applyBorder="1" applyAlignment="1">
      <alignment horizontal="center" vertical="top"/>
    </xf>
    <xf numFmtId="4" fontId="26" fillId="0" borderId="33" xfId="0" applyNumberFormat="1" applyFont="1" applyBorder="1" applyAlignment="1">
      <alignment horizontal="center" vertical="top"/>
    </xf>
    <xf numFmtId="0" fontId="25" fillId="0" borderId="34" xfId="0" applyFont="1" applyBorder="1" applyAlignment="1">
      <alignment horizontal="center" vertical="top"/>
    </xf>
    <xf numFmtId="164" fontId="24" fillId="0" borderId="22" xfId="0" applyNumberFormat="1" applyFont="1" applyBorder="1" applyAlignment="1">
      <alignment horizontal="right" vertical="top" wrapText="1"/>
    </xf>
    <xf numFmtId="0" fontId="24" fillId="0" borderId="34" xfId="0" applyFont="1" applyBorder="1" applyAlignment="1">
      <alignment horizontal="right" vertical="top"/>
    </xf>
    <xf numFmtId="1" fontId="25" fillId="0" borderId="34" xfId="0" applyNumberFormat="1" applyFont="1" applyBorder="1" applyAlignment="1">
      <alignment horizontal="right" vertical="top"/>
    </xf>
    <xf numFmtId="0" fontId="24" fillId="7" borderId="34" xfId="0" applyFont="1" applyFill="1" applyBorder="1" applyAlignment="1">
      <alignment horizontal="right" vertical="top" wrapText="1"/>
    </xf>
    <xf numFmtId="0" fontId="24" fillId="0" borderId="34" xfId="0" applyFont="1" applyBorder="1" applyAlignment="1">
      <alignment horizontal="right" vertical="top" wrapText="1"/>
    </xf>
    <xf numFmtId="0" fontId="24" fillId="7" borderId="34" xfId="0" applyFont="1" applyFill="1" applyBorder="1" applyAlignment="1">
      <alignment horizontal="right" vertical="top"/>
    </xf>
    <xf numFmtId="0" fontId="25" fillId="7" borderId="34" xfId="0" applyFont="1" applyFill="1" applyBorder="1" applyAlignment="1">
      <alignment horizontal="right" vertical="top"/>
    </xf>
    <xf numFmtId="2" fontId="24" fillId="7" borderId="34" xfId="0" applyNumberFormat="1" applyFont="1" applyFill="1" applyBorder="1" applyAlignment="1">
      <alignment horizontal="right" vertical="top"/>
    </xf>
    <xf numFmtId="0" fontId="24" fillId="2" borderId="35" xfId="0" applyFont="1" applyFill="1" applyBorder="1" applyAlignment="1">
      <alignment horizontal="right" vertical="top"/>
    </xf>
    <xf numFmtId="0" fontId="25" fillId="2" borderId="15" xfId="0" applyFont="1" applyFill="1" applyBorder="1" applyAlignment="1">
      <alignment horizontal="center" vertical="top"/>
    </xf>
    <xf numFmtId="4" fontId="24" fillId="2" borderId="15" xfId="0" applyNumberFormat="1" applyFont="1" applyFill="1" applyBorder="1" applyAlignment="1">
      <alignment horizontal="right" vertical="top"/>
    </xf>
    <xf numFmtId="0" fontId="24" fillId="2" borderId="15" xfId="0" applyFont="1" applyFill="1" applyBorder="1" applyAlignment="1">
      <alignment horizontal="center" vertical="top"/>
    </xf>
    <xf numFmtId="164" fontId="25" fillId="2" borderId="36" xfId="0" applyNumberFormat="1" applyFont="1" applyFill="1" applyBorder="1" applyAlignment="1">
      <alignment horizontal="right" vertical="top" wrapText="1"/>
    </xf>
    <xf numFmtId="0" fontId="26" fillId="2" borderId="37" xfId="0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horizontal="center" vertical="center"/>
    </xf>
    <xf numFmtId="4" fontId="26" fillId="2" borderId="38" xfId="0" applyNumberFormat="1" applyFont="1" applyFill="1" applyBorder="1" applyAlignment="1">
      <alignment horizontal="center" vertical="center"/>
    </xf>
    <xf numFmtId="4" fontId="26" fillId="2" borderId="39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39" fontId="4" fillId="0" borderId="0" xfId="0" applyNumberFormat="1" applyFont="1" applyAlignment="1">
      <alignment vertical="top"/>
    </xf>
    <xf numFmtId="39" fontId="30" fillId="0" borderId="0" xfId="0" applyNumberFormat="1" applyFont="1"/>
    <xf numFmtId="4" fontId="30" fillId="0" borderId="0" xfId="0" applyNumberFormat="1" applyFont="1"/>
    <xf numFmtId="173" fontId="7" fillId="0" borderId="7" xfId="0" applyNumberFormat="1" applyFont="1" applyBorder="1" applyAlignment="1">
      <alignment horizontal="right" vertical="top" wrapText="1"/>
    </xf>
    <xf numFmtId="174" fontId="8" fillId="0" borderId="7" xfId="0" applyNumberFormat="1" applyFont="1" applyBorder="1" applyAlignment="1">
      <alignment vertical="top"/>
    </xf>
    <xf numFmtId="39" fontId="36" fillId="0" borderId="0" xfId="0" applyNumberFormat="1" applyFont="1"/>
    <xf numFmtId="43" fontId="30" fillId="0" borderId="0" xfId="0" applyNumberFormat="1" applyFont="1"/>
    <xf numFmtId="0" fontId="8" fillId="0" borderId="1" xfId="0" applyFont="1" applyBorder="1" applyAlignment="1">
      <alignment horizontal="left" vertical="top"/>
    </xf>
    <xf numFmtId="0" fontId="3" fillId="0" borderId="2" xfId="0" applyFont="1" applyBorder="1"/>
    <xf numFmtId="0" fontId="3" fillId="0" borderId="3" xfId="0" applyFont="1" applyBorder="1"/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left" vertical="top" wrapText="1"/>
    </xf>
    <xf numFmtId="0" fontId="35" fillId="0" borderId="0" xfId="0" applyFont="1" applyAlignment="1">
      <alignment horizontal="center"/>
    </xf>
    <xf numFmtId="0" fontId="25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horizontal="center" vertical="top"/>
    </xf>
    <xf numFmtId="0" fontId="21" fillId="5" borderId="9" xfId="0" applyFont="1" applyFill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0" fillId="6" borderId="10" xfId="0" applyFont="1" applyFill="1" applyBorder="1" applyAlignment="1">
      <alignment horizontal="left"/>
    </xf>
    <xf numFmtId="0" fontId="20" fillId="6" borderId="9" xfId="0" applyFont="1" applyFill="1" applyBorder="1" applyAlignment="1">
      <alignment horizontal="left"/>
    </xf>
    <xf numFmtId="0" fontId="20" fillId="7" borderId="13" xfId="0" applyFont="1" applyFill="1" applyBorder="1" applyAlignment="1">
      <alignment horizontal="center"/>
    </xf>
    <xf numFmtId="0" fontId="20" fillId="7" borderId="14" xfId="0" applyFont="1" applyFill="1" applyBorder="1" applyAlignment="1">
      <alignment horizontal="center"/>
    </xf>
    <xf numFmtId="0" fontId="20" fillId="7" borderId="11" xfId="0" applyFont="1" applyFill="1" applyBorder="1" applyAlignment="1">
      <alignment horizontal="center"/>
    </xf>
    <xf numFmtId="0" fontId="25" fillId="7" borderId="13" xfId="0" applyFont="1" applyFill="1" applyBorder="1" applyAlignment="1">
      <alignment horizontal="center" vertical="top" wrapText="1"/>
    </xf>
    <xf numFmtId="0" fontId="25" fillId="7" borderId="14" xfId="0" applyFont="1" applyFill="1" applyBorder="1" applyAlignment="1">
      <alignment horizontal="center" vertical="top" wrapText="1"/>
    </xf>
    <xf numFmtId="0" fontId="25" fillId="7" borderId="11" xfId="0" applyFont="1" applyFill="1" applyBorder="1" applyAlignment="1">
      <alignment horizontal="center" vertical="top" wrapText="1"/>
    </xf>
    <xf numFmtId="0" fontId="24" fillId="7" borderId="13" xfId="0" applyFont="1" applyFill="1" applyBorder="1" applyAlignment="1">
      <alignment horizontal="left" vertical="top" wrapText="1"/>
    </xf>
    <xf numFmtId="0" fontId="24" fillId="7" borderId="11" xfId="0" applyFont="1" applyFill="1" applyBorder="1" applyAlignment="1">
      <alignment horizontal="left" vertical="top" wrapText="1"/>
    </xf>
    <xf numFmtId="0" fontId="24" fillId="7" borderId="13" xfId="0" applyFont="1" applyFill="1" applyBorder="1" applyAlignment="1">
      <alignment horizontal="center" vertical="top" wrapText="1"/>
    </xf>
    <xf numFmtId="0" fontId="24" fillId="7" borderId="11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5" xfId="0" applyBorder="1" applyAlignment="1">
      <alignment horizontal="left"/>
    </xf>
    <xf numFmtId="0" fontId="20" fillId="6" borderId="29" xfId="0" applyFont="1" applyFill="1" applyBorder="1" applyAlignment="1">
      <alignment horizontal="left" vertical="top" wrapText="1"/>
    </xf>
    <xf numFmtId="0" fontId="20" fillId="6" borderId="28" xfId="0" applyFont="1" applyFill="1" applyBorder="1" applyAlignment="1">
      <alignment horizontal="left" vertical="top" wrapText="1"/>
    </xf>
    <xf numFmtId="0" fontId="20" fillId="6" borderId="30" xfId="0" applyFont="1" applyFill="1" applyBorder="1" applyAlignment="1">
      <alignment horizontal="left" vertical="top" wrapText="1"/>
    </xf>
    <xf numFmtId="0" fontId="27" fillId="0" borderId="13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left" vertical="top" wrapText="1"/>
    </xf>
    <xf numFmtId="0" fontId="27" fillId="0" borderId="14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wrapText="1"/>
    </xf>
    <xf numFmtId="0" fontId="20" fillId="0" borderId="24" xfId="0" applyFont="1" applyBorder="1" applyAlignment="1">
      <alignment horizontal="left" wrapText="1"/>
    </xf>
    <xf numFmtId="0" fontId="20" fillId="0" borderId="29" xfId="0" applyFont="1" applyBorder="1" applyAlignment="1">
      <alignment horizontal="left" wrapText="1"/>
    </xf>
    <xf numFmtId="0" fontId="20" fillId="0" borderId="30" xfId="0" applyFont="1" applyBorder="1" applyAlignment="1">
      <alignment horizontal="left" wrapText="1"/>
    </xf>
    <xf numFmtId="0" fontId="20" fillId="7" borderId="25" xfId="0" applyFont="1" applyFill="1" applyBorder="1" applyAlignment="1">
      <alignment horizontal="left" wrapText="1"/>
    </xf>
    <xf numFmtId="0" fontId="20" fillId="7" borderId="26" xfId="0" applyFont="1" applyFill="1" applyBorder="1" applyAlignment="1">
      <alignment horizontal="left" wrapText="1"/>
    </xf>
    <xf numFmtId="0" fontId="20" fillId="7" borderId="29" xfId="0" applyFont="1" applyFill="1" applyBorder="1" applyAlignment="1">
      <alignment horizontal="left" wrapText="1"/>
    </xf>
    <xf numFmtId="0" fontId="20" fillId="7" borderId="28" xfId="0" applyFont="1" applyFill="1" applyBorder="1" applyAlignment="1">
      <alignment horizontal="left" wrapText="1"/>
    </xf>
    <xf numFmtId="0" fontId="27" fillId="0" borderId="13" xfId="0" applyFont="1" applyBorder="1" applyAlignment="1">
      <alignment horizontal="left" vertical="top"/>
    </xf>
    <xf numFmtId="0" fontId="27" fillId="0" borderId="11" xfId="0" applyFont="1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7" fillId="0" borderId="1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20" fillId="7" borderId="25" xfId="0" applyFont="1" applyFill="1" applyBorder="1" applyAlignment="1">
      <alignment horizontal="left" vertical="center" wrapText="1"/>
    </xf>
    <xf numFmtId="0" fontId="20" fillId="7" borderId="24" xfId="0" applyFont="1" applyFill="1" applyBorder="1" applyAlignment="1">
      <alignment horizontal="left" vertical="center" wrapText="1"/>
    </xf>
    <xf numFmtId="0" fontId="20" fillId="7" borderId="29" xfId="0" applyFont="1" applyFill="1" applyBorder="1" applyAlignment="1">
      <alignment horizontal="left" vertical="center" wrapText="1"/>
    </xf>
    <xf numFmtId="0" fontId="20" fillId="7" borderId="30" xfId="0" applyFont="1" applyFill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top" wrapText="1"/>
    </xf>
    <xf numFmtId="0" fontId="20" fillId="6" borderId="25" xfId="0" applyFont="1" applyFill="1" applyBorder="1" applyAlignment="1">
      <alignment horizontal="left" vertical="center" wrapText="1"/>
    </xf>
    <xf numFmtId="0" fontId="20" fillId="6" borderId="24" xfId="0" applyFont="1" applyFill="1" applyBorder="1" applyAlignment="1">
      <alignment horizontal="left" vertical="center" wrapText="1"/>
    </xf>
    <xf numFmtId="0" fontId="20" fillId="6" borderId="29" xfId="0" applyFont="1" applyFill="1" applyBorder="1" applyAlignment="1">
      <alignment horizontal="left" vertical="center" wrapText="1"/>
    </xf>
    <xf numFmtId="0" fontId="20" fillId="6" borderId="30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8" borderId="25" xfId="0" applyFont="1" applyFill="1" applyBorder="1" applyAlignment="1">
      <alignment horizontal="left" vertical="top" wrapText="1"/>
    </xf>
    <xf numFmtId="0" fontId="2" fillId="8" borderId="24" xfId="0" applyFont="1" applyFill="1" applyBorder="1" applyAlignment="1">
      <alignment horizontal="left" vertical="top" wrapText="1"/>
    </xf>
    <xf numFmtId="0" fontId="2" fillId="8" borderId="29" xfId="0" applyFont="1" applyFill="1" applyBorder="1" applyAlignment="1">
      <alignment horizontal="left" vertical="top" wrapText="1"/>
    </xf>
    <xf numFmtId="0" fontId="2" fillId="8" borderId="30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wrapText="1"/>
    </xf>
    <xf numFmtId="0" fontId="20" fillId="7" borderId="14" xfId="0" applyFont="1" applyFill="1" applyBorder="1" applyAlignment="1">
      <alignment horizontal="center" wrapText="1"/>
    </xf>
    <xf numFmtId="0" fontId="20" fillId="7" borderId="26" xfId="0" applyFont="1" applyFill="1" applyBorder="1" applyAlignment="1">
      <alignment horizontal="center" wrapText="1"/>
    </xf>
    <xf numFmtId="0" fontId="20" fillId="7" borderId="11" xfId="0" applyFont="1" applyFill="1" applyBorder="1" applyAlignment="1">
      <alignment horizontal="center" wrapText="1"/>
    </xf>
    <xf numFmtId="0" fontId="27" fillId="0" borderId="11" xfId="0" applyFont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 wrapText="1"/>
    </xf>
    <xf numFmtId="0" fontId="20" fillId="7" borderId="26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left"/>
    </xf>
    <xf numFmtId="0" fontId="27" fillId="0" borderId="27" xfId="0" applyFont="1" applyBorder="1" applyAlignment="1">
      <alignment horizontal="left"/>
    </xf>
    <xf numFmtId="0" fontId="27" fillId="0" borderId="25" xfId="0" applyFont="1" applyBorder="1" applyAlignment="1">
      <alignment horizontal="left"/>
    </xf>
    <xf numFmtId="0" fontId="27" fillId="0" borderId="24" xfId="0" applyFont="1" applyBorder="1" applyAlignment="1">
      <alignment horizontal="left"/>
    </xf>
    <xf numFmtId="0" fontId="27" fillId="0" borderId="18" xfId="0" applyFont="1" applyBorder="1" applyAlignment="1">
      <alignment horizontal="left" wrapText="1"/>
    </xf>
    <xf numFmtId="0" fontId="27" fillId="0" borderId="27" xfId="0" applyFont="1" applyBorder="1" applyAlignment="1">
      <alignment horizontal="left" wrapText="1"/>
    </xf>
    <xf numFmtId="0" fontId="27" fillId="7" borderId="13" xfId="0" applyFont="1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3" fontId="27" fillId="7" borderId="13" xfId="0" applyNumberFormat="1" applyFont="1" applyFill="1" applyBorder="1" applyAlignment="1">
      <alignment horizontal="left"/>
    </xf>
    <xf numFmtId="3" fontId="0" fillId="7" borderId="11" xfId="0" applyNumberFormat="1" applyFill="1" applyBorder="1" applyAlignment="1">
      <alignment horizontal="left"/>
    </xf>
    <xf numFmtId="0" fontId="25" fillId="8" borderId="25" xfId="0" applyFont="1" applyFill="1" applyBorder="1" applyAlignment="1">
      <alignment horizontal="left" vertical="top" wrapText="1"/>
    </xf>
    <xf numFmtId="0" fontId="25" fillId="8" borderId="24" xfId="0" applyFont="1" applyFill="1" applyBorder="1" applyAlignment="1">
      <alignment horizontal="left" vertical="top" wrapText="1"/>
    </xf>
    <xf numFmtId="0" fontId="25" fillId="8" borderId="29" xfId="0" applyFont="1" applyFill="1" applyBorder="1" applyAlignment="1">
      <alignment horizontal="left" vertical="top" wrapText="1"/>
    </xf>
    <xf numFmtId="0" fontId="25" fillId="8" borderId="30" xfId="0" applyFont="1" applyFill="1" applyBorder="1" applyAlignment="1">
      <alignment horizontal="left" vertical="top" wrapText="1"/>
    </xf>
    <xf numFmtId="3" fontId="0" fillId="7" borderId="25" xfId="0" applyNumberFormat="1" applyFill="1" applyBorder="1" applyAlignment="1">
      <alignment horizontal="center"/>
    </xf>
    <xf numFmtId="3" fontId="0" fillId="7" borderId="24" xfId="0" applyNumberFormat="1" applyFill="1" applyBorder="1" applyAlignment="1">
      <alignment horizontal="center"/>
    </xf>
    <xf numFmtId="3" fontId="0" fillId="7" borderId="2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147</xdr:row>
      <xdr:rowOff>0</xdr:rowOff>
    </xdr:from>
    <xdr:ext cx="171450" cy="57150"/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71450"/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0</xdr:col>
      <xdr:colOff>238125</xdr:colOff>
      <xdr:row>129</xdr:row>
      <xdr:rowOff>142875</xdr:rowOff>
    </xdr:from>
    <xdr:ext cx="2733675" cy="0"/>
    <xdr:sp macro="" textlink="">
      <xdr:nvSpPr>
        <xdr:cNvPr id="226" name="Line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ShapeType="1"/>
        </xdr:cNvSpPr>
      </xdr:nvSpPr>
      <xdr:spPr bwMode="auto">
        <a:xfrm>
          <a:off x="238125" y="26955750"/>
          <a:ext cx="27336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 fLocksWithSheet="0"/>
  </xdr:oneCellAnchor>
  <xdr:oneCellAnchor>
    <xdr:from>
      <xdr:col>2</xdr:col>
      <xdr:colOff>314325</xdr:colOff>
      <xdr:row>129</xdr:row>
      <xdr:rowOff>152400</xdr:rowOff>
    </xdr:from>
    <xdr:ext cx="2714625" cy="0"/>
    <xdr:sp macro="" textlink="">
      <xdr:nvSpPr>
        <xdr:cNvPr id="227" name="Line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ShapeType="1"/>
        </xdr:cNvSpPr>
      </xdr:nvSpPr>
      <xdr:spPr bwMode="auto">
        <a:xfrm>
          <a:off x="4191000" y="26965275"/>
          <a:ext cx="2714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oneCellAnchor>
  <xdr:oneCellAnchor>
    <xdr:from>
      <xdr:col>2</xdr:col>
      <xdr:colOff>276225</xdr:colOff>
      <xdr:row>139</xdr:row>
      <xdr:rowOff>133350</xdr:rowOff>
    </xdr:from>
    <xdr:ext cx="2714625" cy="0"/>
    <xdr:sp macro="" textlink="">
      <xdr:nvSpPr>
        <xdr:cNvPr id="228" name="Line 4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ShapeType="1"/>
        </xdr:cNvSpPr>
      </xdr:nvSpPr>
      <xdr:spPr bwMode="auto">
        <a:xfrm>
          <a:off x="4152900" y="28755975"/>
          <a:ext cx="2714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oneCellAnchor>
  <xdr:oneCellAnchor>
    <xdr:from>
      <xdr:col>0</xdr:col>
      <xdr:colOff>381000</xdr:colOff>
      <xdr:row>139</xdr:row>
      <xdr:rowOff>123825</xdr:rowOff>
    </xdr:from>
    <xdr:ext cx="2743200" cy="0"/>
    <xdr:sp macro="" textlink="">
      <xdr:nvSpPr>
        <xdr:cNvPr id="229" name="Line 1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ShapeType="1"/>
        </xdr:cNvSpPr>
      </xdr:nvSpPr>
      <xdr:spPr bwMode="auto">
        <a:xfrm>
          <a:off x="381000" y="28746450"/>
          <a:ext cx="2743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95</xdr:row>
      <xdr:rowOff>0</xdr:rowOff>
    </xdr:from>
    <xdr:ext cx="95250" cy="295275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000250" y="1941195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95</xdr:row>
      <xdr:rowOff>0</xdr:rowOff>
    </xdr:from>
    <xdr:ext cx="95250" cy="295275"/>
    <xdr:sp macro="" textlink="">
      <xdr:nvSpPr>
        <xdr:cNvPr id="304" name="Cuadro de texto 102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000250" y="1941195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101</xdr:row>
      <xdr:rowOff>0</xdr:rowOff>
    </xdr:from>
    <xdr:ext cx="0" cy="171450"/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79" name="Text Box 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80" name="Text Box 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81" name="Text Box 8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89" name="Text Box 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90" name="Text Box 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11" name="Text Box 8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15" name="Text Box 8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19" name="Text Box 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99</xdr:row>
      <xdr:rowOff>0</xdr:rowOff>
    </xdr:from>
    <xdr:ext cx="0" cy="161925"/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95</xdr:row>
      <xdr:rowOff>0</xdr:rowOff>
    </xdr:from>
    <xdr:ext cx="95250" cy="295275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000250" y="18602325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95</xdr:row>
      <xdr:rowOff>0</xdr:rowOff>
    </xdr:from>
    <xdr:ext cx="95250" cy="295275"/>
    <xdr:sp macro="" textlink="">
      <xdr:nvSpPr>
        <xdr:cNvPr id="522" name="Cuadro de texto 1028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000250" y="18602325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0</xdr:col>
      <xdr:colOff>133350</xdr:colOff>
      <xdr:row>0</xdr:row>
      <xdr:rowOff>104775</xdr:rowOff>
    </xdr:from>
    <xdr:ext cx="723900" cy="685800"/>
    <xdr:pic>
      <xdr:nvPicPr>
        <xdr:cNvPr id="448" name="image1.jpg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89</xdr:row>
      <xdr:rowOff>0</xdr:rowOff>
    </xdr:from>
    <xdr:ext cx="171450" cy="57150"/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0</xdr:col>
      <xdr:colOff>238125</xdr:colOff>
      <xdr:row>73</xdr:row>
      <xdr:rowOff>142875</xdr:rowOff>
    </xdr:from>
    <xdr:ext cx="2733675" cy="0"/>
    <xdr:sp macro="" textlink="">
      <xdr:nvSpPr>
        <xdr:cNvPr id="226" name="Line 1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ShapeType="1"/>
        </xdr:cNvSpPr>
      </xdr:nvSpPr>
      <xdr:spPr bwMode="auto">
        <a:xfrm>
          <a:off x="238125" y="14954250"/>
          <a:ext cx="27336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46</xdr:row>
      <xdr:rowOff>0</xdr:rowOff>
    </xdr:from>
    <xdr:ext cx="95250" cy="295275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2000250" y="161925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46</xdr:row>
      <xdr:rowOff>0</xdr:rowOff>
    </xdr:from>
    <xdr:ext cx="95250" cy="295275"/>
    <xdr:sp macro="" textlink="">
      <xdr:nvSpPr>
        <xdr:cNvPr id="303" name="Cuadro de texto 1028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2000250" y="161925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47" name="Text Box 9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50" name="Text Box 8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51" name="Text Box 9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52" name="Text Box 8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53" name="Text Box 9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71450"/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79" name="Text Box 8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80" name="Text Box 9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81" name="Text Box 8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89" name="Text Box 8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90" name="Text Box 9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11" name="Text Box 8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15" name="Text Box 8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48</xdr:row>
      <xdr:rowOff>0</xdr:rowOff>
    </xdr:from>
    <xdr:ext cx="0" cy="161925"/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46</xdr:row>
      <xdr:rowOff>0</xdr:rowOff>
    </xdr:from>
    <xdr:ext cx="95250" cy="295275"/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2000250" y="161925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46</xdr:row>
      <xdr:rowOff>0</xdr:rowOff>
    </xdr:from>
    <xdr:ext cx="95250" cy="295275"/>
    <xdr:sp macro="" textlink="">
      <xdr:nvSpPr>
        <xdr:cNvPr id="520" name="Cuadro de texto 1028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2000250" y="161925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57" name="Text Box 8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58" name="Text Box 9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59" name="Text Box 8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60" name="Text Box 9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61" name="Text Box 8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62" name="Text Box 9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63" name="Text Box 8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64" name="Text Box 9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65" name="Text Box 8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66" name="Text Box 9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67" name="Text Box 8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68" name="Text Box 9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70" name="Text Box 9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71" name="Text Box 8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72" name="Text Box 9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73" name="Text Box 8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74" name="Text Box 9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75" name="Text Box 8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77" name="Text Box 8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78" name="Text Box 9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81" name="Text Box 8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82" name="Text Box 9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83" name="Text Box 8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84" name="Text Box 9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86" name="Text Box 9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87" name="Text Box 8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88" name="Text Box 9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89" name="Text Box 8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90" name="Text Box 9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91" name="Text Box 8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92" name="Text Box 9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93" name="Text Box 8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94" name="Text Box 9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95" name="Text Box 8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96" name="Text Box 9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97" name="Text Box 8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98" name="Text Box 9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999" name="Text Box 8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00" name="Text Box 9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01" name="Text Box 8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02" name="Text Box 9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03" name="Text Box 8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04" name="Text Box 9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06" name="Text Box 9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07" name="Text Box 8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08" name="Text Box 9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09" name="Text Box 8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10" name="Text Box 9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11" name="Text Box 8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12" name="Text Box 9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13" name="Text Box 8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14" name="Text Box 9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15" name="Text Box 8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16" name="Text Box 9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17" name="Text Box 8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18" name="Text Box 9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19" name="Text Box 8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20" name="Text Box 9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21" name="Text Box 8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22" name="Text Box 9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23" name="Text Box 8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24" name="Text Box 9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25" name="Text Box 8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26" name="Text Box 9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27" name="Text Box 8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28" name="Text Box 9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29" name="Text Box 8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30" name="Text Box 9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31" name="Text Box 8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32" name="Text Box 9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33" name="Text Box 8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34" name="Text Box 9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35" name="Text Box 8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36" name="Text Box 9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37" name="Text Box 8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38" name="Text Box 9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39" name="Text Box 8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40" name="Text Box 9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41" name="Text Box 8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42" name="Text Box 9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43" name="Text Box 8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44" name="Text Box 9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45" name="Text Box 8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46" name="Text Box 9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47" name="Text Box 8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48" name="Text Box 9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49" name="Text Box 8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50" name="Text Box 9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51" name="Text Box 8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52" name="Text Box 9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53" name="Text Box 8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54" name="Text Box 9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55" name="Text Box 8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56" name="Text Box 9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57" name="Text Box 8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58" name="Text Box 9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59" name="Text Box 8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60" name="Text Box 9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61" name="Text Box 8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62" name="Text Box 9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63" name="Text Box 8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64" name="Text Box 9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65" name="Text Box 8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66" name="Text Box 9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67" name="Text Box 8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68" name="Text Box 9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69" name="Text Box 8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70" name="Text Box 9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71" name="Text Box 8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72" name="Text Box 9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73" name="Text Box 8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74" name="Text Box 9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75" name="Text Box 8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76" name="Text Box 9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77" name="Text Box 8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78" name="Text Box 9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79" name="Text Box 8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80" name="Text Box 9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81" name="Text Box 8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82" name="Text Box 9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83" name="Text Box 8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84" name="Text Box 9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85" name="Text Box 8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86" name="Text Box 9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87" name="Text Box 8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88" name="Text Box 9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89" name="Text Box 8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90" name="Text Box 9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91" name="Text Box 8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92" name="Text Box 9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93" name="Text Box 8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94" name="Text Box 9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95" name="Text Box 8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96" name="Text Box 9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98" name="Text Box 9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099" name="Text Box 8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00" name="Text Box 9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01" name="Text Box 8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02" name="Text Box 9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03" name="Text Box 8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04" name="Text Box 9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05" name="Text Box 8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06" name="Text Box 9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08" name="Text Box 9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09" name="Text Box 8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10" name="Text Box 9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11" name="Text Box 8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12" name="Text Box 9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13" name="Text Box 8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14" name="Text Box 9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15" name="Text Box 8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16" name="Text Box 9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17" name="Text Box 8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18" name="Text Box 9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19" name="Text Box 8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20" name="Text Box 9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21" name="Text Box 8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22" name="Text Box 9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23" name="Text Box 8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24" name="Text Box 9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26" name="Text Box 9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27" name="Text Box 8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28" name="Text Box 9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29" name="Text Box 8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30" name="Text Box 9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31" name="Text Box 8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32" name="Text Box 9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33" name="Text Box 8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34" name="Text Box 9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35" name="Text Box 8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36" name="Text Box 9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37" name="Text Box 8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38" name="Text Box 9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39" name="Text Box 8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40" name="Text Box 9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41" name="Text Box 8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42" name="Text Box 9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43" name="Text Box 8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44" name="Text Box 9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45" name="Text Box 8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46" name="Text Box 9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47" name="Text Box 8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48" name="Text Box 9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49" name="Text Box 8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50" name="Text Box 9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51" name="Text Box 8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52" name="Text Box 9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53" name="Text Box 8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54" name="Text Box 9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55" name="Text Box 8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56" name="Text Box 9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57" name="Text Box 8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58" name="Text Box 9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59" name="Text Box 8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60" name="Text Box 9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61" name="Text Box 8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62" name="Text Box 9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63" name="Text Box 8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64" name="Text Box 9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65" name="Text Box 8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66" name="Text Box 9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67" name="Text Box 8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68" name="Text Box 9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69" name="Text Box 8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70" name="Text Box 9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71" name="Text Box 8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72" name="Text Box 9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51</xdr:row>
      <xdr:rowOff>0</xdr:rowOff>
    </xdr:from>
    <xdr:ext cx="95250" cy="295275"/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 bwMode="auto">
        <a:xfrm>
          <a:off x="2000250" y="7400925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51</xdr:row>
      <xdr:rowOff>0</xdr:rowOff>
    </xdr:from>
    <xdr:ext cx="95250" cy="295275"/>
    <xdr:sp macro="" textlink="">
      <xdr:nvSpPr>
        <xdr:cNvPr id="1174" name="Cuadro de texto 1028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 bwMode="auto">
        <a:xfrm>
          <a:off x="2000250" y="7400925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75" name="Text Box 8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76" name="Text Box 9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77" name="Text Box 8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78" name="Text Box 9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79" name="Text Box 8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80" name="Text Box 9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81" name="Text Box 8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82" name="Text Box 9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83" name="Text Box 8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84" name="Text Box 9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85" name="Text Box 8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86" name="Text Box 9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87" name="Text Box 8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88" name="Text Box 9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89" name="Text Box 8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90" name="Text Box 9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91" name="Text Box 8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92" name="Text Box 9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93" name="Text Box 8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94" name="Text Box 9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95" name="Text Box 8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96" name="Text Box 9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98" name="Text Box 9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199" name="Text Box 8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00" name="Text Box 9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01" name="Text Box 8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02" name="Text Box 9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03" name="Text Box 8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04" name="Text Box 9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05" name="Text Box 8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06" name="Text Box 9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07" name="Text Box 8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08" name="Text Box 9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09" name="Text Box 8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10" name="Text Box 9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11" name="Text Box 8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12" name="Text Box 9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13" name="Text Box 8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14" name="Text Box 9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15" name="Text Box 8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16" name="Text Box 9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17" name="Text Box 8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18" name="Text Box 9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19" name="Text Box 8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20" name="Text Box 9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21" name="Text Box 8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22" name="Text Box 9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23" name="Text Box 8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24" name="Text Box 9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25" name="Text Box 8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26" name="Text Box 9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27" name="Text Box 8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28" name="Text Box 9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29" name="Text Box 8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30" name="Text Box 9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31" name="Text Box 8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32" name="Text Box 9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34" name="Text Box 9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35" name="Text Box 8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36" name="Text Box 9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37" name="Text Box 8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38" name="Text Box 9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39" name="Text Box 8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40" name="Text Box 9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41" name="Text Box 8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42" name="Text Box 9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43" name="Text Box 8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44" name="Text Box 9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45" name="Text Box 8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46" name="Text Box 9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47" name="Text Box 8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48" name="Text Box 9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49" name="Text Box 8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52" name="Text Box 9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53" name="Text Box 8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54" name="Text Box 9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55" name="Text Box 8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56" name="Text Box 9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57" name="Text Box 8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58" name="Text Box 9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59" name="Text Box 8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60" name="Text Box 9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61" name="Text Box 8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62" name="Text Box 9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63" name="Text Box 8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64" name="Text Box 9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65" name="Text Box 8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66" name="Text Box 9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67" name="Text Box 8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68" name="Text Box 9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69" name="Text Box 8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70" name="Text Box 9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71" name="Text Box 8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72" name="Text Box 9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73" name="Text Box 8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74" name="Text Box 9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75" name="Text Box 8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76" name="Text Box 9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77" name="Text Box 8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78" name="Text Box 9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79" name="Text Box 8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80" name="Text Box 9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81" name="Text Box 8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82" name="Text Box 9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83" name="Text Box 8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84" name="Text Box 9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85" name="Text Box 8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86" name="Text Box 9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87" name="Text Box 8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88" name="Text Box 9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89" name="Text Box 8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90" name="Text Box 9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91" name="Text Box 8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92" name="Text Box 9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93" name="Text Box 8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94" name="Text Box 9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95" name="Text Box 8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96" name="Text Box 9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97" name="Text Box 8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98" name="Text Box 9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299" name="Text Box 8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00" name="Text Box 9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02" name="Text Box 9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03" name="Text Box 8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04" name="Text Box 9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05" name="Text Box 8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06" name="Text Box 9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08" name="Text Box 9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09" name="Text Box 8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10" name="Text Box 9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11" name="Text Box 8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12" name="Text Box 9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13" name="Text Box 8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14" name="Text Box 9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15" name="Text Box 8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16" name="Text Box 9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71450"/>
    <xdr:sp macro="" textlink="">
      <xdr:nvSpPr>
        <xdr:cNvPr id="1317" name="Text Box 8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19" name="Text Box 9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30" name="Text Box 8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31" name="Text Box 9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33" name="Text Box 9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34" name="Text Box 8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35" name="Text Box 9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36" name="Text Box 8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37" name="Text Box 9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39" name="Text Box 9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40" name="Text Box 8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41" name="Text Box 9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47" name="Text Box 9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50" name="Text Box 8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51" name="Text Box 9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54" name="Text Box 8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55" name="Text Box 9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56" name="Text Box 8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57" name="Text Box 9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58" name="Text Box 8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59" name="Text Box 9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60" name="Text Box 8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61" name="Text Box 9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64" name="Text Box 8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65" name="Text Box 9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70" name="Text Box 8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71" name="Text Box 9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73" name="Text Box 9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83" name="Text Box 9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85" name="Text Box 9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51</xdr:row>
      <xdr:rowOff>0</xdr:rowOff>
    </xdr:from>
    <xdr:ext cx="0" cy="161925"/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51</xdr:row>
      <xdr:rowOff>0</xdr:rowOff>
    </xdr:from>
    <xdr:ext cx="95250" cy="295275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 txBox="1">
          <a:spLocks noChangeArrowheads="1"/>
        </xdr:cNvSpPr>
      </xdr:nvSpPr>
      <xdr:spPr bwMode="auto">
        <a:xfrm>
          <a:off x="2000250" y="7400925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51</xdr:row>
      <xdr:rowOff>0</xdr:rowOff>
    </xdr:from>
    <xdr:ext cx="95250" cy="295275"/>
    <xdr:sp macro="" textlink="">
      <xdr:nvSpPr>
        <xdr:cNvPr id="1391" name="Cuadro de texto 1028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 txBox="1">
          <a:spLocks noChangeArrowheads="1"/>
        </xdr:cNvSpPr>
      </xdr:nvSpPr>
      <xdr:spPr bwMode="auto">
        <a:xfrm>
          <a:off x="2000250" y="7400925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1400175</xdr:colOff>
      <xdr:row>51</xdr:row>
      <xdr:rowOff>0</xdr:rowOff>
    </xdr:from>
    <xdr:ext cx="95250" cy="295275"/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2000250" y="744855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51</xdr:row>
      <xdr:rowOff>0</xdr:rowOff>
    </xdr:from>
    <xdr:ext cx="95250" cy="295275"/>
    <xdr:sp macro="" textlink="">
      <xdr:nvSpPr>
        <xdr:cNvPr id="524" name="Cuadro de texto 1028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2000250" y="744855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1400175</xdr:colOff>
      <xdr:row>51</xdr:row>
      <xdr:rowOff>0</xdr:rowOff>
    </xdr:from>
    <xdr:ext cx="95250" cy="295275"/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2000250" y="744855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51</xdr:row>
      <xdr:rowOff>0</xdr:rowOff>
    </xdr:from>
    <xdr:ext cx="95250" cy="295275"/>
    <xdr:sp macro="" textlink="">
      <xdr:nvSpPr>
        <xdr:cNvPr id="526" name="Cuadro de texto 1028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2000250" y="744855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47" name="Text Box 8">
          <a:extLst>
            <a:ext uri="{FF2B5EF4-FFF2-40B4-BE49-F238E27FC236}">
              <a16:creationId xmlns:a16="http://schemas.microsoft.com/office/drawing/2014/main" id="{AB572019-6553-45FB-A149-3D81C15812B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48" name="Text Box 9">
          <a:extLst>
            <a:ext uri="{FF2B5EF4-FFF2-40B4-BE49-F238E27FC236}">
              <a16:creationId xmlns:a16="http://schemas.microsoft.com/office/drawing/2014/main" id="{A4945111-8ECC-42A6-A780-6EB4E454516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49" name="Text Box 8">
          <a:extLst>
            <a:ext uri="{FF2B5EF4-FFF2-40B4-BE49-F238E27FC236}">
              <a16:creationId xmlns:a16="http://schemas.microsoft.com/office/drawing/2014/main" id="{6A958019-9EB3-4CDC-B1DC-F5D30A54B11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50" name="Text Box 9">
          <a:extLst>
            <a:ext uri="{FF2B5EF4-FFF2-40B4-BE49-F238E27FC236}">
              <a16:creationId xmlns:a16="http://schemas.microsoft.com/office/drawing/2014/main" id="{96B4C94B-1D70-40ED-A6DD-0322D605465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51" name="Text Box 8">
          <a:extLst>
            <a:ext uri="{FF2B5EF4-FFF2-40B4-BE49-F238E27FC236}">
              <a16:creationId xmlns:a16="http://schemas.microsoft.com/office/drawing/2014/main" id="{8CC9A529-6E64-4945-B7B3-097DA6602AF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52" name="Text Box 9">
          <a:extLst>
            <a:ext uri="{FF2B5EF4-FFF2-40B4-BE49-F238E27FC236}">
              <a16:creationId xmlns:a16="http://schemas.microsoft.com/office/drawing/2014/main" id="{CAC30917-0E58-47C7-88DA-BFFC2128E35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53" name="Text Box 8">
          <a:extLst>
            <a:ext uri="{FF2B5EF4-FFF2-40B4-BE49-F238E27FC236}">
              <a16:creationId xmlns:a16="http://schemas.microsoft.com/office/drawing/2014/main" id="{EC797461-88AA-4271-BED1-3911D9CD11B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54" name="Text Box 9">
          <a:extLst>
            <a:ext uri="{FF2B5EF4-FFF2-40B4-BE49-F238E27FC236}">
              <a16:creationId xmlns:a16="http://schemas.microsoft.com/office/drawing/2014/main" id="{7CD44CE7-7C08-4B9F-B7A1-DAA10EBD8F7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55" name="Text Box 8">
          <a:extLst>
            <a:ext uri="{FF2B5EF4-FFF2-40B4-BE49-F238E27FC236}">
              <a16:creationId xmlns:a16="http://schemas.microsoft.com/office/drawing/2014/main" id="{ACF7B985-38A5-4927-A514-4A8AB43DE09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56" name="Text Box 9">
          <a:extLst>
            <a:ext uri="{FF2B5EF4-FFF2-40B4-BE49-F238E27FC236}">
              <a16:creationId xmlns:a16="http://schemas.microsoft.com/office/drawing/2014/main" id="{D16377B2-8412-4021-99EA-E90221C0C62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57" name="Text Box 8">
          <a:extLst>
            <a:ext uri="{FF2B5EF4-FFF2-40B4-BE49-F238E27FC236}">
              <a16:creationId xmlns:a16="http://schemas.microsoft.com/office/drawing/2014/main" id="{FD1AD6C1-8436-4AF1-B735-62BB9AB600C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58" name="Text Box 9">
          <a:extLst>
            <a:ext uri="{FF2B5EF4-FFF2-40B4-BE49-F238E27FC236}">
              <a16:creationId xmlns:a16="http://schemas.microsoft.com/office/drawing/2014/main" id="{B432AFE4-D119-4EB3-A392-3AC143DC285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59" name="Text Box 8">
          <a:extLst>
            <a:ext uri="{FF2B5EF4-FFF2-40B4-BE49-F238E27FC236}">
              <a16:creationId xmlns:a16="http://schemas.microsoft.com/office/drawing/2014/main" id="{AB941EA2-A166-479F-ACE4-4E13A7A82A9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60" name="Text Box 9">
          <a:extLst>
            <a:ext uri="{FF2B5EF4-FFF2-40B4-BE49-F238E27FC236}">
              <a16:creationId xmlns:a16="http://schemas.microsoft.com/office/drawing/2014/main" id="{2B1EF1EB-CE8E-44D2-9C1D-8FAFFC96BB7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61" name="Text Box 8">
          <a:extLst>
            <a:ext uri="{FF2B5EF4-FFF2-40B4-BE49-F238E27FC236}">
              <a16:creationId xmlns:a16="http://schemas.microsoft.com/office/drawing/2014/main" id="{BB864CE3-20B3-410F-ADE8-E39B0B04821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62" name="Text Box 9">
          <a:extLst>
            <a:ext uri="{FF2B5EF4-FFF2-40B4-BE49-F238E27FC236}">
              <a16:creationId xmlns:a16="http://schemas.microsoft.com/office/drawing/2014/main" id="{5018E516-4594-4DCD-8A87-27A69F78225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63" name="Text Box 8">
          <a:extLst>
            <a:ext uri="{FF2B5EF4-FFF2-40B4-BE49-F238E27FC236}">
              <a16:creationId xmlns:a16="http://schemas.microsoft.com/office/drawing/2014/main" id="{A5DAB8EB-8BC4-4029-B928-F6D9035CA4E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64" name="Text Box 9">
          <a:extLst>
            <a:ext uri="{FF2B5EF4-FFF2-40B4-BE49-F238E27FC236}">
              <a16:creationId xmlns:a16="http://schemas.microsoft.com/office/drawing/2014/main" id="{F076D2F9-FD66-4E8E-B1E1-B5864704C98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65" name="Text Box 8">
          <a:extLst>
            <a:ext uri="{FF2B5EF4-FFF2-40B4-BE49-F238E27FC236}">
              <a16:creationId xmlns:a16="http://schemas.microsoft.com/office/drawing/2014/main" id="{4145868C-27C2-43D3-9CA6-73779EEBD2C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66" name="Text Box 9">
          <a:extLst>
            <a:ext uri="{FF2B5EF4-FFF2-40B4-BE49-F238E27FC236}">
              <a16:creationId xmlns:a16="http://schemas.microsoft.com/office/drawing/2014/main" id="{CFB4FCA7-AA99-41C8-AEB1-D42A3683287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67" name="Text Box 8">
          <a:extLst>
            <a:ext uri="{FF2B5EF4-FFF2-40B4-BE49-F238E27FC236}">
              <a16:creationId xmlns:a16="http://schemas.microsoft.com/office/drawing/2014/main" id="{468F46A4-F58E-422F-B451-0B2879765F1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68" name="Text Box 9">
          <a:extLst>
            <a:ext uri="{FF2B5EF4-FFF2-40B4-BE49-F238E27FC236}">
              <a16:creationId xmlns:a16="http://schemas.microsoft.com/office/drawing/2014/main" id="{DF994A68-CB82-4EE8-8CAF-74B423C63D6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69" name="Text Box 8">
          <a:extLst>
            <a:ext uri="{FF2B5EF4-FFF2-40B4-BE49-F238E27FC236}">
              <a16:creationId xmlns:a16="http://schemas.microsoft.com/office/drawing/2014/main" id="{91686F2F-54CF-4F4C-AD24-53C4007DA17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70" name="Text Box 9">
          <a:extLst>
            <a:ext uri="{FF2B5EF4-FFF2-40B4-BE49-F238E27FC236}">
              <a16:creationId xmlns:a16="http://schemas.microsoft.com/office/drawing/2014/main" id="{653A6DC3-3FF1-4DFA-A717-F80EA507D0E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71" name="Text Box 8">
          <a:extLst>
            <a:ext uri="{FF2B5EF4-FFF2-40B4-BE49-F238E27FC236}">
              <a16:creationId xmlns:a16="http://schemas.microsoft.com/office/drawing/2014/main" id="{B455747E-FB4D-4462-98B6-FB6B2DB2099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72" name="Text Box 9">
          <a:extLst>
            <a:ext uri="{FF2B5EF4-FFF2-40B4-BE49-F238E27FC236}">
              <a16:creationId xmlns:a16="http://schemas.microsoft.com/office/drawing/2014/main" id="{008493B4-E77A-4EBA-BEF0-45BBBA328F0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73" name="Text Box 8">
          <a:extLst>
            <a:ext uri="{FF2B5EF4-FFF2-40B4-BE49-F238E27FC236}">
              <a16:creationId xmlns:a16="http://schemas.microsoft.com/office/drawing/2014/main" id="{547E291E-3C55-402E-BB1A-6ECBCFB4205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74" name="Text Box 9">
          <a:extLst>
            <a:ext uri="{FF2B5EF4-FFF2-40B4-BE49-F238E27FC236}">
              <a16:creationId xmlns:a16="http://schemas.microsoft.com/office/drawing/2014/main" id="{D1F31FF9-9CF8-4268-8295-789065FFA08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75" name="Text Box 8">
          <a:extLst>
            <a:ext uri="{FF2B5EF4-FFF2-40B4-BE49-F238E27FC236}">
              <a16:creationId xmlns:a16="http://schemas.microsoft.com/office/drawing/2014/main" id="{6C294A82-E43F-4F64-B354-3A131151134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76" name="Text Box 9">
          <a:extLst>
            <a:ext uri="{FF2B5EF4-FFF2-40B4-BE49-F238E27FC236}">
              <a16:creationId xmlns:a16="http://schemas.microsoft.com/office/drawing/2014/main" id="{23F8F0A1-9D14-45B3-9CCD-AB03BD40D04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77" name="Text Box 8">
          <a:extLst>
            <a:ext uri="{FF2B5EF4-FFF2-40B4-BE49-F238E27FC236}">
              <a16:creationId xmlns:a16="http://schemas.microsoft.com/office/drawing/2014/main" id="{26C78810-6AB4-41E2-8E0C-B2B61BBA1FD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78" name="Text Box 9">
          <a:extLst>
            <a:ext uri="{FF2B5EF4-FFF2-40B4-BE49-F238E27FC236}">
              <a16:creationId xmlns:a16="http://schemas.microsoft.com/office/drawing/2014/main" id="{1962BB94-AF3C-4A6A-8E2E-C2839F1D6DE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79" name="Text Box 8">
          <a:extLst>
            <a:ext uri="{FF2B5EF4-FFF2-40B4-BE49-F238E27FC236}">
              <a16:creationId xmlns:a16="http://schemas.microsoft.com/office/drawing/2014/main" id="{4D781816-CBAC-4189-8B59-8283726A1E4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80" name="Text Box 9">
          <a:extLst>
            <a:ext uri="{FF2B5EF4-FFF2-40B4-BE49-F238E27FC236}">
              <a16:creationId xmlns:a16="http://schemas.microsoft.com/office/drawing/2014/main" id="{252B65AA-43E5-4618-8523-2F3BB0065E4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81" name="Text Box 8">
          <a:extLst>
            <a:ext uri="{FF2B5EF4-FFF2-40B4-BE49-F238E27FC236}">
              <a16:creationId xmlns:a16="http://schemas.microsoft.com/office/drawing/2014/main" id="{FFD6B532-6FF0-4C76-A5AE-09289C249CF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82" name="Text Box 9">
          <a:extLst>
            <a:ext uri="{FF2B5EF4-FFF2-40B4-BE49-F238E27FC236}">
              <a16:creationId xmlns:a16="http://schemas.microsoft.com/office/drawing/2014/main" id="{940D6B17-FCB3-4193-A65E-7FDA621CD5B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83" name="Text Box 8">
          <a:extLst>
            <a:ext uri="{FF2B5EF4-FFF2-40B4-BE49-F238E27FC236}">
              <a16:creationId xmlns:a16="http://schemas.microsoft.com/office/drawing/2014/main" id="{9EE34DDE-DD31-49B3-B331-6AD7DF964CA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84" name="Text Box 9">
          <a:extLst>
            <a:ext uri="{FF2B5EF4-FFF2-40B4-BE49-F238E27FC236}">
              <a16:creationId xmlns:a16="http://schemas.microsoft.com/office/drawing/2014/main" id="{A424D865-B5E7-42B8-8C50-8420BA8C078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85" name="Text Box 8">
          <a:extLst>
            <a:ext uri="{FF2B5EF4-FFF2-40B4-BE49-F238E27FC236}">
              <a16:creationId xmlns:a16="http://schemas.microsoft.com/office/drawing/2014/main" id="{2B3BC237-723F-47CF-9F82-0E6A0DE16B4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86" name="Text Box 9">
          <a:extLst>
            <a:ext uri="{FF2B5EF4-FFF2-40B4-BE49-F238E27FC236}">
              <a16:creationId xmlns:a16="http://schemas.microsoft.com/office/drawing/2014/main" id="{04DB4CCC-AED0-4184-A447-D3AD8F5356B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87" name="Text Box 8">
          <a:extLst>
            <a:ext uri="{FF2B5EF4-FFF2-40B4-BE49-F238E27FC236}">
              <a16:creationId xmlns:a16="http://schemas.microsoft.com/office/drawing/2014/main" id="{72AF53D6-666A-42D8-8A5D-7D7E7EA57E5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88" name="Text Box 9">
          <a:extLst>
            <a:ext uri="{FF2B5EF4-FFF2-40B4-BE49-F238E27FC236}">
              <a16:creationId xmlns:a16="http://schemas.microsoft.com/office/drawing/2014/main" id="{00E38A35-A012-42B1-AFBE-0A7E98694A4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89" name="Text Box 8">
          <a:extLst>
            <a:ext uri="{FF2B5EF4-FFF2-40B4-BE49-F238E27FC236}">
              <a16:creationId xmlns:a16="http://schemas.microsoft.com/office/drawing/2014/main" id="{3FA8A8BD-B33B-4697-868E-0BFCF618C23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90" name="Text Box 9">
          <a:extLst>
            <a:ext uri="{FF2B5EF4-FFF2-40B4-BE49-F238E27FC236}">
              <a16:creationId xmlns:a16="http://schemas.microsoft.com/office/drawing/2014/main" id="{5DA03B9D-5DE5-4B39-9338-96B4A885C65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91" name="Text Box 8">
          <a:extLst>
            <a:ext uri="{FF2B5EF4-FFF2-40B4-BE49-F238E27FC236}">
              <a16:creationId xmlns:a16="http://schemas.microsoft.com/office/drawing/2014/main" id="{DB089938-00E1-4919-9645-780100821EE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92" name="Text Box 9">
          <a:extLst>
            <a:ext uri="{FF2B5EF4-FFF2-40B4-BE49-F238E27FC236}">
              <a16:creationId xmlns:a16="http://schemas.microsoft.com/office/drawing/2014/main" id="{F10BA5C1-781E-455C-B9B2-CA6E7A463C1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93" name="Text Box 8">
          <a:extLst>
            <a:ext uri="{FF2B5EF4-FFF2-40B4-BE49-F238E27FC236}">
              <a16:creationId xmlns:a16="http://schemas.microsoft.com/office/drawing/2014/main" id="{53250CC2-2979-4780-AC01-1866CD30D3E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94" name="Text Box 9">
          <a:extLst>
            <a:ext uri="{FF2B5EF4-FFF2-40B4-BE49-F238E27FC236}">
              <a16:creationId xmlns:a16="http://schemas.microsoft.com/office/drawing/2014/main" id="{3A634B11-F2B8-425E-B673-4BB9E001E20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95" name="Text Box 8">
          <a:extLst>
            <a:ext uri="{FF2B5EF4-FFF2-40B4-BE49-F238E27FC236}">
              <a16:creationId xmlns:a16="http://schemas.microsoft.com/office/drawing/2014/main" id="{DA277EF7-25D8-4B53-B954-5D1B4883633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96" name="Text Box 9">
          <a:extLst>
            <a:ext uri="{FF2B5EF4-FFF2-40B4-BE49-F238E27FC236}">
              <a16:creationId xmlns:a16="http://schemas.microsoft.com/office/drawing/2014/main" id="{16395510-5FB3-4383-8667-485619AA4F3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97" name="Text Box 8">
          <a:extLst>
            <a:ext uri="{FF2B5EF4-FFF2-40B4-BE49-F238E27FC236}">
              <a16:creationId xmlns:a16="http://schemas.microsoft.com/office/drawing/2014/main" id="{20B1E4E6-AC18-4AD2-8444-C788FC5A6A4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98" name="Text Box 9">
          <a:extLst>
            <a:ext uri="{FF2B5EF4-FFF2-40B4-BE49-F238E27FC236}">
              <a16:creationId xmlns:a16="http://schemas.microsoft.com/office/drawing/2014/main" id="{C402BFA5-1C1B-4D01-90F6-36FB0C23EE5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699" name="Text Box 8">
          <a:extLst>
            <a:ext uri="{FF2B5EF4-FFF2-40B4-BE49-F238E27FC236}">
              <a16:creationId xmlns:a16="http://schemas.microsoft.com/office/drawing/2014/main" id="{89E1410F-11F7-443F-B77D-A6A8FE56691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00" name="Text Box 9">
          <a:extLst>
            <a:ext uri="{FF2B5EF4-FFF2-40B4-BE49-F238E27FC236}">
              <a16:creationId xmlns:a16="http://schemas.microsoft.com/office/drawing/2014/main" id="{213D3B0D-7DE9-4B75-A9A0-F602210C46D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01" name="Text Box 8">
          <a:extLst>
            <a:ext uri="{FF2B5EF4-FFF2-40B4-BE49-F238E27FC236}">
              <a16:creationId xmlns:a16="http://schemas.microsoft.com/office/drawing/2014/main" id="{41B90061-46EB-45E3-A230-DFB32286988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02" name="Text Box 9">
          <a:extLst>
            <a:ext uri="{FF2B5EF4-FFF2-40B4-BE49-F238E27FC236}">
              <a16:creationId xmlns:a16="http://schemas.microsoft.com/office/drawing/2014/main" id="{D411A693-21D7-4F45-AFF7-8F431AF6861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03" name="Text Box 8">
          <a:extLst>
            <a:ext uri="{FF2B5EF4-FFF2-40B4-BE49-F238E27FC236}">
              <a16:creationId xmlns:a16="http://schemas.microsoft.com/office/drawing/2014/main" id="{8916E404-B103-4297-8880-9295E0EACD3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04" name="Text Box 9">
          <a:extLst>
            <a:ext uri="{FF2B5EF4-FFF2-40B4-BE49-F238E27FC236}">
              <a16:creationId xmlns:a16="http://schemas.microsoft.com/office/drawing/2014/main" id="{01AC8966-260A-4401-9141-D8F27070E18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05" name="Text Box 8">
          <a:extLst>
            <a:ext uri="{FF2B5EF4-FFF2-40B4-BE49-F238E27FC236}">
              <a16:creationId xmlns:a16="http://schemas.microsoft.com/office/drawing/2014/main" id="{2EA6C516-376B-418C-91B5-28DDDA6BA3E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06" name="Text Box 9">
          <a:extLst>
            <a:ext uri="{FF2B5EF4-FFF2-40B4-BE49-F238E27FC236}">
              <a16:creationId xmlns:a16="http://schemas.microsoft.com/office/drawing/2014/main" id="{727C4290-F081-492D-B04C-819007D1D6B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07" name="Text Box 8">
          <a:extLst>
            <a:ext uri="{FF2B5EF4-FFF2-40B4-BE49-F238E27FC236}">
              <a16:creationId xmlns:a16="http://schemas.microsoft.com/office/drawing/2014/main" id="{3AA6DF1C-9AE9-48FB-9096-770F09E0077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08" name="Text Box 9">
          <a:extLst>
            <a:ext uri="{FF2B5EF4-FFF2-40B4-BE49-F238E27FC236}">
              <a16:creationId xmlns:a16="http://schemas.microsoft.com/office/drawing/2014/main" id="{D04882E0-440A-42D2-9271-A534AF0ED99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09" name="Text Box 8">
          <a:extLst>
            <a:ext uri="{FF2B5EF4-FFF2-40B4-BE49-F238E27FC236}">
              <a16:creationId xmlns:a16="http://schemas.microsoft.com/office/drawing/2014/main" id="{37E9591B-CD93-4A12-966E-9340B0CA90F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10" name="Text Box 9">
          <a:extLst>
            <a:ext uri="{FF2B5EF4-FFF2-40B4-BE49-F238E27FC236}">
              <a16:creationId xmlns:a16="http://schemas.microsoft.com/office/drawing/2014/main" id="{F8CFDC67-90B1-4909-AC4E-7B257330C2F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11" name="Text Box 8">
          <a:extLst>
            <a:ext uri="{FF2B5EF4-FFF2-40B4-BE49-F238E27FC236}">
              <a16:creationId xmlns:a16="http://schemas.microsoft.com/office/drawing/2014/main" id="{2C68988D-77B2-4EF0-9C9E-729EBF8C74A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12" name="Text Box 9">
          <a:extLst>
            <a:ext uri="{FF2B5EF4-FFF2-40B4-BE49-F238E27FC236}">
              <a16:creationId xmlns:a16="http://schemas.microsoft.com/office/drawing/2014/main" id="{1B4590D1-D3CA-4343-8675-E418D5C101A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13" name="Text Box 8">
          <a:extLst>
            <a:ext uri="{FF2B5EF4-FFF2-40B4-BE49-F238E27FC236}">
              <a16:creationId xmlns:a16="http://schemas.microsoft.com/office/drawing/2014/main" id="{7EFF83FC-CE03-4527-B266-74E065FD05A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14" name="Text Box 9">
          <a:extLst>
            <a:ext uri="{FF2B5EF4-FFF2-40B4-BE49-F238E27FC236}">
              <a16:creationId xmlns:a16="http://schemas.microsoft.com/office/drawing/2014/main" id="{F4F0B9A2-CD09-4343-BF30-19F71E19A9A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15" name="Text Box 8">
          <a:extLst>
            <a:ext uri="{FF2B5EF4-FFF2-40B4-BE49-F238E27FC236}">
              <a16:creationId xmlns:a16="http://schemas.microsoft.com/office/drawing/2014/main" id="{8A72E929-8251-4C1A-9789-11A39BFD2D5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16" name="Text Box 9">
          <a:extLst>
            <a:ext uri="{FF2B5EF4-FFF2-40B4-BE49-F238E27FC236}">
              <a16:creationId xmlns:a16="http://schemas.microsoft.com/office/drawing/2014/main" id="{362EC35D-60A5-4BF1-B706-380AFA67768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17" name="Text Box 8">
          <a:extLst>
            <a:ext uri="{FF2B5EF4-FFF2-40B4-BE49-F238E27FC236}">
              <a16:creationId xmlns:a16="http://schemas.microsoft.com/office/drawing/2014/main" id="{1104626D-AFDA-4A23-B428-EC8D0B213AD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18" name="Text Box 9">
          <a:extLst>
            <a:ext uri="{FF2B5EF4-FFF2-40B4-BE49-F238E27FC236}">
              <a16:creationId xmlns:a16="http://schemas.microsoft.com/office/drawing/2014/main" id="{DC602AC6-4EA5-43CD-A974-FA288CE27F0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19" name="Text Box 8">
          <a:extLst>
            <a:ext uri="{FF2B5EF4-FFF2-40B4-BE49-F238E27FC236}">
              <a16:creationId xmlns:a16="http://schemas.microsoft.com/office/drawing/2014/main" id="{1D0D5FDE-2774-42D0-BC84-9CBEF8AF30A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20" name="Text Box 9">
          <a:extLst>
            <a:ext uri="{FF2B5EF4-FFF2-40B4-BE49-F238E27FC236}">
              <a16:creationId xmlns:a16="http://schemas.microsoft.com/office/drawing/2014/main" id="{2D0BB5C1-01F3-4218-B0A4-F35D987CC10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21" name="Text Box 8">
          <a:extLst>
            <a:ext uri="{FF2B5EF4-FFF2-40B4-BE49-F238E27FC236}">
              <a16:creationId xmlns:a16="http://schemas.microsoft.com/office/drawing/2014/main" id="{9F8D9456-52EC-4AB1-8900-84CF1747BD9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22" name="Text Box 9">
          <a:extLst>
            <a:ext uri="{FF2B5EF4-FFF2-40B4-BE49-F238E27FC236}">
              <a16:creationId xmlns:a16="http://schemas.microsoft.com/office/drawing/2014/main" id="{9F6FEE1D-84AC-4902-A72C-3F9A5EB0E9E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23" name="Text Box 8">
          <a:extLst>
            <a:ext uri="{FF2B5EF4-FFF2-40B4-BE49-F238E27FC236}">
              <a16:creationId xmlns:a16="http://schemas.microsoft.com/office/drawing/2014/main" id="{82C31C09-3F04-4100-AACA-DE79C8899CD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24" name="Text Box 9">
          <a:extLst>
            <a:ext uri="{FF2B5EF4-FFF2-40B4-BE49-F238E27FC236}">
              <a16:creationId xmlns:a16="http://schemas.microsoft.com/office/drawing/2014/main" id="{8CE4EB93-00B8-4CDA-BF3D-C483905D15B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25" name="Text Box 8">
          <a:extLst>
            <a:ext uri="{FF2B5EF4-FFF2-40B4-BE49-F238E27FC236}">
              <a16:creationId xmlns:a16="http://schemas.microsoft.com/office/drawing/2014/main" id="{5E7E4650-D839-4640-81CC-74D093492B5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26" name="Text Box 9">
          <a:extLst>
            <a:ext uri="{FF2B5EF4-FFF2-40B4-BE49-F238E27FC236}">
              <a16:creationId xmlns:a16="http://schemas.microsoft.com/office/drawing/2014/main" id="{082FBCF6-2418-4C0C-8381-C27F75728D9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27" name="Text Box 8">
          <a:extLst>
            <a:ext uri="{FF2B5EF4-FFF2-40B4-BE49-F238E27FC236}">
              <a16:creationId xmlns:a16="http://schemas.microsoft.com/office/drawing/2014/main" id="{AB5C596E-EF47-48CB-A0AC-C774377EB3D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28" name="Text Box 9">
          <a:extLst>
            <a:ext uri="{FF2B5EF4-FFF2-40B4-BE49-F238E27FC236}">
              <a16:creationId xmlns:a16="http://schemas.microsoft.com/office/drawing/2014/main" id="{2748CEA9-87F6-4904-A986-94C6066AB53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29" name="Text Box 8">
          <a:extLst>
            <a:ext uri="{FF2B5EF4-FFF2-40B4-BE49-F238E27FC236}">
              <a16:creationId xmlns:a16="http://schemas.microsoft.com/office/drawing/2014/main" id="{4733F8AE-584C-4634-8B9D-40FB477A9F2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30" name="Text Box 9">
          <a:extLst>
            <a:ext uri="{FF2B5EF4-FFF2-40B4-BE49-F238E27FC236}">
              <a16:creationId xmlns:a16="http://schemas.microsoft.com/office/drawing/2014/main" id="{84B2AF5A-72D2-4B6C-96DB-52C2C9D4E71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31" name="Text Box 8">
          <a:extLst>
            <a:ext uri="{FF2B5EF4-FFF2-40B4-BE49-F238E27FC236}">
              <a16:creationId xmlns:a16="http://schemas.microsoft.com/office/drawing/2014/main" id="{AED3F26A-1B54-4188-B20E-1F38CB25656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32" name="Text Box 9">
          <a:extLst>
            <a:ext uri="{FF2B5EF4-FFF2-40B4-BE49-F238E27FC236}">
              <a16:creationId xmlns:a16="http://schemas.microsoft.com/office/drawing/2014/main" id="{90CEABE7-4801-4471-8A14-928C6C0AA86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33" name="Text Box 8">
          <a:extLst>
            <a:ext uri="{FF2B5EF4-FFF2-40B4-BE49-F238E27FC236}">
              <a16:creationId xmlns:a16="http://schemas.microsoft.com/office/drawing/2014/main" id="{6E2D7A10-7E99-4217-ABE6-F42CA29CC03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34" name="Text Box 9">
          <a:extLst>
            <a:ext uri="{FF2B5EF4-FFF2-40B4-BE49-F238E27FC236}">
              <a16:creationId xmlns:a16="http://schemas.microsoft.com/office/drawing/2014/main" id="{2DD3AC81-A1E6-48CB-99F2-43536197EDA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35" name="Text Box 8">
          <a:extLst>
            <a:ext uri="{FF2B5EF4-FFF2-40B4-BE49-F238E27FC236}">
              <a16:creationId xmlns:a16="http://schemas.microsoft.com/office/drawing/2014/main" id="{A5387A7F-A086-451A-BDAD-4899CBB6CAE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36" name="Text Box 9">
          <a:extLst>
            <a:ext uri="{FF2B5EF4-FFF2-40B4-BE49-F238E27FC236}">
              <a16:creationId xmlns:a16="http://schemas.microsoft.com/office/drawing/2014/main" id="{C40F0E4E-D542-4751-8799-06A2673C7F6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37" name="Text Box 8">
          <a:extLst>
            <a:ext uri="{FF2B5EF4-FFF2-40B4-BE49-F238E27FC236}">
              <a16:creationId xmlns:a16="http://schemas.microsoft.com/office/drawing/2014/main" id="{A301F9BF-6ADF-4FC5-B602-1791465718A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38" name="Text Box 9">
          <a:extLst>
            <a:ext uri="{FF2B5EF4-FFF2-40B4-BE49-F238E27FC236}">
              <a16:creationId xmlns:a16="http://schemas.microsoft.com/office/drawing/2014/main" id="{905D5C00-95D2-4745-9243-EFF3E7BF274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39" name="Text Box 8">
          <a:extLst>
            <a:ext uri="{FF2B5EF4-FFF2-40B4-BE49-F238E27FC236}">
              <a16:creationId xmlns:a16="http://schemas.microsoft.com/office/drawing/2014/main" id="{0E6DCF27-826D-47BC-B9B4-856E36557CC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40" name="Text Box 9">
          <a:extLst>
            <a:ext uri="{FF2B5EF4-FFF2-40B4-BE49-F238E27FC236}">
              <a16:creationId xmlns:a16="http://schemas.microsoft.com/office/drawing/2014/main" id="{46222FB5-FB81-4B25-84F5-AB7574257CD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41" name="Text Box 8">
          <a:extLst>
            <a:ext uri="{FF2B5EF4-FFF2-40B4-BE49-F238E27FC236}">
              <a16:creationId xmlns:a16="http://schemas.microsoft.com/office/drawing/2014/main" id="{A914177F-B396-479A-88B4-411F08D60C2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42" name="Text Box 9">
          <a:extLst>
            <a:ext uri="{FF2B5EF4-FFF2-40B4-BE49-F238E27FC236}">
              <a16:creationId xmlns:a16="http://schemas.microsoft.com/office/drawing/2014/main" id="{9E34477A-BFC8-4588-87A4-66053BF8CC9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43" name="Text Box 8">
          <a:extLst>
            <a:ext uri="{FF2B5EF4-FFF2-40B4-BE49-F238E27FC236}">
              <a16:creationId xmlns:a16="http://schemas.microsoft.com/office/drawing/2014/main" id="{A2BD6987-E7C1-49DE-8F3D-668D9C88BAB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44" name="Text Box 9">
          <a:extLst>
            <a:ext uri="{FF2B5EF4-FFF2-40B4-BE49-F238E27FC236}">
              <a16:creationId xmlns:a16="http://schemas.microsoft.com/office/drawing/2014/main" id="{46BBA60D-48EE-4E50-A431-DD012AF4CA7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45" name="Text Box 8">
          <a:extLst>
            <a:ext uri="{FF2B5EF4-FFF2-40B4-BE49-F238E27FC236}">
              <a16:creationId xmlns:a16="http://schemas.microsoft.com/office/drawing/2014/main" id="{8C38D424-6118-4095-A211-D076FDA68D0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46" name="Text Box 9">
          <a:extLst>
            <a:ext uri="{FF2B5EF4-FFF2-40B4-BE49-F238E27FC236}">
              <a16:creationId xmlns:a16="http://schemas.microsoft.com/office/drawing/2014/main" id="{90D7BA50-3695-41E5-B064-37C1FD2C85D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47" name="Text Box 8">
          <a:extLst>
            <a:ext uri="{FF2B5EF4-FFF2-40B4-BE49-F238E27FC236}">
              <a16:creationId xmlns:a16="http://schemas.microsoft.com/office/drawing/2014/main" id="{A1800D08-53C6-43BE-A946-315EEFE959B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48" name="Text Box 9">
          <a:extLst>
            <a:ext uri="{FF2B5EF4-FFF2-40B4-BE49-F238E27FC236}">
              <a16:creationId xmlns:a16="http://schemas.microsoft.com/office/drawing/2014/main" id="{CD627B89-163A-4BD5-984C-3240E25B483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49" name="Text Box 8">
          <a:extLst>
            <a:ext uri="{FF2B5EF4-FFF2-40B4-BE49-F238E27FC236}">
              <a16:creationId xmlns:a16="http://schemas.microsoft.com/office/drawing/2014/main" id="{00B339BE-ACDF-4E85-A51B-104773A1221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50" name="Text Box 9">
          <a:extLst>
            <a:ext uri="{FF2B5EF4-FFF2-40B4-BE49-F238E27FC236}">
              <a16:creationId xmlns:a16="http://schemas.microsoft.com/office/drawing/2014/main" id="{42F9DA14-5A05-4490-9720-4B7EAAC075B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51" name="Text Box 8">
          <a:extLst>
            <a:ext uri="{FF2B5EF4-FFF2-40B4-BE49-F238E27FC236}">
              <a16:creationId xmlns:a16="http://schemas.microsoft.com/office/drawing/2014/main" id="{7DB4EA6B-B14F-4606-B766-1DE42311D09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52" name="Text Box 9">
          <a:extLst>
            <a:ext uri="{FF2B5EF4-FFF2-40B4-BE49-F238E27FC236}">
              <a16:creationId xmlns:a16="http://schemas.microsoft.com/office/drawing/2014/main" id="{C42F5B5F-DFD2-4D47-861B-07B941EAF41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53" name="Text Box 8">
          <a:extLst>
            <a:ext uri="{FF2B5EF4-FFF2-40B4-BE49-F238E27FC236}">
              <a16:creationId xmlns:a16="http://schemas.microsoft.com/office/drawing/2014/main" id="{3A98ADF1-9515-4128-8BDF-76EE8D4241F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54" name="Text Box 9">
          <a:extLst>
            <a:ext uri="{FF2B5EF4-FFF2-40B4-BE49-F238E27FC236}">
              <a16:creationId xmlns:a16="http://schemas.microsoft.com/office/drawing/2014/main" id="{F021F075-9CBF-496E-9B20-868F0187D3F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55" name="Text Box 8">
          <a:extLst>
            <a:ext uri="{FF2B5EF4-FFF2-40B4-BE49-F238E27FC236}">
              <a16:creationId xmlns:a16="http://schemas.microsoft.com/office/drawing/2014/main" id="{6384B259-56F1-4AA4-94E7-01E4B36484C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56" name="Text Box 9">
          <a:extLst>
            <a:ext uri="{FF2B5EF4-FFF2-40B4-BE49-F238E27FC236}">
              <a16:creationId xmlns:a16="http://schemas.microsoft.com/office/drawing/2014/main" id="{F284BDA6-525C-47FD-968C-B6DD1769994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57" name="Text Box 8">
          <a:extLst>
            <a:ext uri="{FF2B5EF4-FFF2-40B4-BE49-F238E27FC236}">
              <a16:creationId xmlns:a16="http://schemas.microsoft.com/office/drawing/2014/main" id="{94240BEB-C533-4611-ABC2-8A23678283D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58" name="Text Box 9">
          <a:extLst>
            <a:ext uri="{FF2B5EF4-FFF2-40B4-BE49-F238E27FC236}">
              <a16:creationId xmlns:a16="http://schemas.microsoft.com/office/drawing/2014/main" id="{E25CE557-4E07-48B6-9F31-62909F2D2B9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59" name="Text Box 8">
          <a:extLst>
            <a:ext uri="{FF2B5EF4-FFF2-40B4-BE49-F238E27FC236}">
              <a16:creationId xmlns:a16="http://schemas.microsoft.com/office/drawing/2014/main" id="{2BE21991-BC98-42AD-8EC3-A5053D61E8E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60" name="Text Box 9">
          <a:extLst>
            <a:ext uri="{FF2B5EF4-FFF2-40B4-BE49-F238E27FC236}">
              <a16:creationId xmlns:a16="http://schemas.microsoft.com/office/drawing/2014/main" id="{7ED6EB0D-3385-4528-B09C-8DEFBBD623A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61" name="Text Box 8">
          <a:extLst>
            <a:ext uri="{FF2B5EF4-FFF2-40B4-BE49-F238E27FC236}">
              <a16:creationId xmlns:a16="http://schemas.microsoft.com/office/drawing/2014/main" id="{9E86E960-FEB7-4FCB-9BD9-AA0FEC36D99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62" name="Text Box 9">
          <a:extLst>
            <a:ext uri="{FF2B5EF4-FFF2-40B4-BE49-F238E27FC236}">
              <a16:creationId xmlns:a16="http://schemas.microsoft.com/office/drawing/2014/main" id="{EDEBB9C9-FD03-4F19-B59B-D98C0B977DC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63" name="Text Box 8">
          <a:extLst>
            <a:ext uri="{FF2B5EF4-FFF2-40B4-BE49-F238E27FC236}">
              <a16:creationId xmlns:a16="http://schemas.microsoft.com/office/drawing/2014/main" id="{EDDC4E23-00C9-47B7-B1C6-00E05FE5ADB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64" name="Text Box 9">
          <a:extLst>
            <a:ext uri="{FF2B5EF4-FFF2-40B4-BE49-F238E27FC236}">
              <a16:creationId xmlns:a16="http://schemas.microsoft.com/office/drawing/2014/main" id="{91EB3DBE-71CE-4E63-9AE3-D75C8B7830E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65" name="Text Box 8">
          <a:extLst>
            <a:ext uri="{FF2B5EF4-FFF2-40B4-BE49-F238E27FC236}">
              <a16:creationId xmlns:a16="http://schemas.microsoft.com/office/drawing/2014/main" id="{E22F671B-0D7E-4D99-AB1A-3EE06453E33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66" name="Text Box 9">
          <a:extLst>
            <a:ext uri="{FF2B5EF4-FFF2-40B4-BE49-F238E27FC236}">
              <a16:creationId xmlns:a16="http://schemas.microsoft.com/office/drawing/2014/main" id="{60C0E6D6-138E-4FF8-AC7E-C9E4ED91FF9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67" name="Text Box 8">
          <a:extLst>
            <a:ext uri="{FF2B5EF4-FFF2-40B4-BE49-F238E27FC236}">
              <a16:creationId xmlns:a16="http://schemas.microsoft.com/office/drawing/2014/main" id="{F1ACF604-3ED1-470B-85B0-7626EDC2C65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68" name="Text Box 9">
          <a:extLst>
            <a:ext uri="{FF2B5EF4-FFF2-40B4-BE49-F238E27FC236}">
              <a16:creationId xmlns:a16="http://schemas.microsoft.com/office/drawing/2014/main" id="{7DA170A6-129D-46CD-8806-154CDFD996D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69" name="Text Box 8">
          <a:extLst>
            <a:ext uri="{FF2B5EF4-FFF2-40B4-BE49-F238E27FC236}">
              <a16:creationId xmlns:a16="http://schemas.microsoft.com/office/drawing/2014/main" id="{9E56ADDF-66C4-4065-97ED-28D7A6C51B6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70" name="Text Box 9">
          <a:extLst>
            <a:ext uri="{FF2B5EF4-FFF2-40B4-BE49-F238E27FC236}">
              <a16:creationId xmlns:a16="http://schemas.microsoft.com/office/drawing/2014/main" id="{5FAAE1DB-DE20-42CC-98B9-49F9E12DE46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71" name="Text Box 8">
          <a:extLst>
            <a:ext uri="{FF2B5EF4-FFF2-40B4-BE49-F238E27FC236}">
              <a16:creationId xmlns:a16="http://schemas.microsoft.com/office/drawing/2014/main" id="{8C3CA589-B6B0-43B3-B4AC-BF647558368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72" name="Text Box 9">
          <a:extLst>
            <a:ext uri="{FF2B5EF4-FFF2-40B4-BE49-F238E27FC236}">
              <a16:creationId xmlns:a16="http://schemas.microsoft.com/office/drawing/2014/main" id="{67E817D3-2E1D-4C26-853F-51DD2601CA6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73" name="Text Box 8">
          <a:extLst>
            <a:ext uri="{FF2B5EF4-FFF2-40B4-BE49-F238E27FC236}">
              <a16:creationId xmlns:a16="http://schemas.microsoft.com/office/drawing/2014/main" id="{D92A58EF-BB28-4D85-B273-0427D4F4C9F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74" name="Text Box 9">
          <a:extLst>
            <a:ext uri="{FF2B5EF4-FFF2-40B4-BE49-F238E27FC236}">
              <a16:creationId xmlns:a16="http://schemas.microsoft.com/office/drawing/2014/main" id="{7672BE55-7A1D-4301-93C7-22FDFFE7798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75" name="Text Box 8">
          <a:extLst>
            <a:ext uri="{FF2B5EF4-FFF2-40B4-BE49-F238E27FC236}">
              <a16:creationId xmlns:a16="http://schemas.microsoft.com/office/drawing/2014/main" id="{EA9DAD1B-8E98-4355-A3C3-1622798E562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76" name="Text Box 9">
          <a:extLst>
            <a:ext uri="{FF2B5EF4-FFF2-40B4-BE49-F238E27FC236}">
              <a16:creationId xmlns:a16="http://schemas.microsoft.com/office/drawing/2014/main" id="{FDE2042C-31CC-4663-B77E-C6E8E06CB3E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77" name="Text Box 8">
          <a:extLst>
            <a:ext uri="{FF2B5EF4-FFF2-40B4-BE49-F238E27FC236}">
              <a16:creationId xmlns:a16="http://schemas.microsoft.com/office/drawing/2014/main" id="{1334439E-0DF2-4B11-808B-B1C7A27B98B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78" name="Text Box 9">
          <a:extLst>
            <a:ext uri="{FF2B5EF4-FFF2-40B4-BE49-F238E27FC236}">
              <a16:creationId xmlns:a16="http://schemas.microsoft.com/office/drawing/2014/main" id="{0EA0A794-8F14-47AC-A215-02ECF442510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79" name="Text Box 8">
          <a:extLst>
            <a:ext uri="{FF2B5EF4-FFF2-40B4-BE49-F238E27FC236}">
              <a16:creationId xmlns:a16="http://schemas.microsoft.com/office/drawing/2014/main" id="{334838B6-A2CF-4497-8A4C-E92A99EB2D0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80" name="Text Box 9">
          <a:extLst>
            <a:ext uri="{FF2B5EF4-FFF2-40B4-BE49-F238E27FC236}">
              <a16:creationId xmlns:a16="http://schemas.microsoft.com/office/drawing/2014/main" id="{5107A4A5-97DB-4A86-9CC1-FF78FDD27EC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81" name="Text Box 8">
          <a:extLst>
            <a:ext uri="{FF2B5EF4-FFF2-40B4-BE49-F238E27FC236}">
              <a16:creationId xmlns:a16="http://schemas.microsoft.com/office/drawing/2014/main" id="{989CD8E5-1549-4CF1-8C27-70ABC7907F5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82" name="Text Box 9">
          <a:extLst>
            <a:ext uri="{FF2B5EF4-FFF2-40B4-BE49-F238E27FC236}">
              <a16:creationId xmlns:a16="http://schemas.microsoft.com/office/drawing/2014/main" id="{99A5EA10-76D4-414E-AB38-DCCF50004A8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83" name="Text Box 8">
          <a:extLst>
            <a:ext uri="{FF2B5EF4-FFF2-40B4-BE49-F238E27FC236}">
              <a16:creationId xmlns:a16="http://schemas.microsoft.com/office/drawing/2014/main" id="{216AE3B5-BCFA-4443-A655-FDA67980E81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84" name="Text Box 9">
          <a:extLst>
            <a:ext uri="{FF2B5EF4-FFF2-40B4-BE49-F238E27FC236}">
              <a16:creationId xmlns:a16="http://schemas.microsoft.com/office/drawing/2014/main" id="{5793DDCD-9F92-4A74-A9A9-A916CBFBD7C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85" name="Text Box 8">
          <a:extLst>
            <a:ext uri="{FF2B5EF4-FFF2-40B4-BE49-F238E27FC236}">
              <a16:creationId xmlns:a16="http://schemas.microsoft.com/office/drawing/2014/main" id="{8EDCC660-3C12-4DE2-9592-0B369BEAE91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86" name="Text Box 9">
          <a:extLst>
            <a:ext uri="{FF2B5EF4-FFF2-40B4-BE49-F238E27FC236}">
              <a16:creationId xmlns:a16="http://schemas.microsoft.com/office/drawing/2014/main" id="{F4456339-7CF2-435A-A6E9-4D0A746E0E4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87" name="Text Box 8">
          <a:extLst>
            <a:ext uri="{FF2B5EF4-FFF2-40B4-BE49-F238E27FC236}">
              <a16:creationId xmlns:a16="http://schemas.microsoft.com/office/drawing/2014/main" id="{E0EBE5FB-CDB0-4B97-84C8-F6EF070006A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88" name="Text Box 9">
          <a:extLst>
            <a:ext uri="{FF2B5EF4-FFF2-40B4-BE49-F238E27FC236}">
              <a16:creationId xmlns:a16="http://schemas.microsoft.com/office/drawing/2014/main" id="{E597944F-6DEA-4512-B983-DC2EE93C3FD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89" name="Text Box 8">
          <a:extLst>
            <a:ext uri="{FF2B5EF4-FFF2-40B4-BE49-F238E27FC236}">
              <a16:creationId xmlns:a16="http://schemas.microsoft.com/office/drawing/2014/main" id="{4FA0C360-2889-4519-B54D-FD5249DE57A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90" name="Text Box 9">
          <a:extLst>
            <a:ext uri="{FF2B5EF4-FFF2-40B4-BE49-F238E27FC236}">
              <a16:creationId xmlns:a16="http://schemas.microsoft.com/office/drawing/2014/main" id="{3065378B-D6D0-4542-AC58-B1D4C97F13D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91" name="Text Box 8">
          <a:extLst>
            <a:ext uri="{FF2B5EF4-FFF2-40B4-BE49-F238E27FC236}">
              <a16:creationId xmlns:a16="http://schemas.microsoft.com/office/drawing/2014/main" id="{2F03C920-287C-4C90-AAC5-7E8F732A090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92" name="Text Box 9">
          <a:extLst>
            <a:ext uri="{FF2B5EF4-FFF2-40B4-BE49-F238E27FC236}">
              <a16:creationId xmlns:a16="http://schemas.microsoft.com/office/drawing/2014/main" id="{A4F8528E-3792-4859-8CC6-4EBA09A61C4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93" name="Text Box 8">
          <a:extLst>
            <a:ext uri="{FF2B5EF4-FFF2-40B4-BE49-F238E27FC236}">
              <a16:creationId xmlns:a16="http://schemas.microsoft.com/office/drawing/2014/main" id="{7AB4AAFB-D13B-4656-9FCD-DFDEADBC9A1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94" name="Text Box 9">
          <a:extLst>
            <a:ext uri="{FF2B5EF4-FFF2-40B4-BE49-F238E27FC236}">
              <a16:creationId xmlns:a16="http://schemas.microsoft.com/office/drawing/2014/main" id="{102DBA94-5D6E-4ED1-B2B3-304371A4842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95" name="Text Box 8">
          <a:extLst>
            <a:ext uri="{FF2B5EF4-FFF2-40B4-BE49-F238E27FC236}">
              <a16:creationId xmlns:a16="http://schemas.microsoft.com/office/drawing/2014/main" id="{CCEDFD0E-2ECA-47F0-92BE-D0159F22E2F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96" name="Text Box 9">
          <a:extLst>
            <a:ext uri="{FF2B5EF4-FFF2-40B4-BE49-F238E27FC236}">
              <a16:creationId xmlns:a16="http://schemas.microsoft.com/office/drawing/2014/main" id="{C8E795A7-379F-4185-8DCD-F44A56F7913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97" name="Text Box 8">
          <a:extLst>
            <a:ext uri="{FF2B5EF4-FFF2-40B4-BE49-F238E27FC236}">
              <a16:creationId xmlns:a16="http://schemas.microsoft.com/office/drawing/2014/main" id="{EE5A686A-0E31-45A8-8AEA-0F02390C0C9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98" name="Text Box 9">
          <a:extLst>
            <a:ext uri="{FF2B5EF4-FFF2-40B4-BE49-F238E27FC236}">
              <a16:creationId xmlns:a16="http://schemas.microsoft.com/office/drawing/2014/main" id="{D9714725-2E2E-429F-B131-8AF3D460975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799" name="Text Box 8">
          <a:extLst>
            <a:ext uri="{FF2B5EF4-FFF2-40B4-BE49-F238E27FC236}">
              <a16:creationId xmlns:a16="http://schemas.microsoft.com/office/drawing/2014/main" id="{2D65484C-BECC-4812-8255-4C4CD6F1153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00" name="Text Box 9">
          <a:extLst>
            <a:ext uri="{FF2B5EF4-FFF2-40B4-BE49-F238E27FC236}">
              <a16:creationId xmlns:a16="http://schemas.microsoft.com/office/drawing/2014/main" id="{880F112E-1721-4082-9AD6-1EBE6C48C55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01" name="Text Box 8">
          <a:extLst>
            <a:ext uri="{FF2B5EF4-FFF2-40B4-BE49-F238E27FC236}">
              <a16:creationId xmlns:a16="http://schemas.microsoft.com/office/drawing/2014/main" id="{38D01F1B-528C-4F2A-A770-D81BD176976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02" name="Text Box 9">
          <a:extLst>
            <a:ext uri="{FF2B5EF4-FFF2-40B4-BE49-F238E27FC236}">
              <a16:creationId xmlns:a16="http://schemas.microsoft.com/office/drawing/2014/main" id="{631AFB8C-7B78-4B6A-B508-90A30542EF3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03" name="Text Box 8">
          <a:extLst>
            <a:ext uri="{FF2B5EF4-FFF2-40B4-BE49-F238E27FC236}">
              <a16:creationId xmlns:a16="http://schemas.microsoft.com/office/drawing/2014/main" id="{5D11584B-6469-4ED0-8C16-60297E72BBF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04" name="Text Box 9">
          <a:extLst>
            <a:ext uri="{FF2B5EF4-FFF2-40B4-BE49-F238E27FC236}">
              <a16:creationId xmlns:a16="http://schemas.microsoft.com/office/drawing/2014/main" id="{32401AE4-9FBD-49ED-A575-979A8253DEA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05" name="Text Box 8">
          <a:extLst>
            <a:ext uri="{FF2B5EF4-FFF2-40B4-BE49-F238E27FC236}">
              <a16:creationId xmlns:a16="http://schemas.microsoft.com/office/drawing/2014/main" id="{4D0FA9CE-D3C0-4134-B227-638FBE07751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06" name="Text Box 9">
          <a:extLst>
            <a:ext uri="{FF2B5EF4-FFF2-40B4-BE49-F238E27FC236}">
              <a16:creationId xmlns:a16="http://schemas.microsoft.com/office/drawing/2014/main" id="{2469C20C-D0FD-4EBF-AB9B-47BF1281AFD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07" name="Text Box 8">
          <a:extLst>
            <a:ext uri="{FF2B5EF4-FFF2-40B4-BE49-F238E27FC236}">
              <a16:creationId xmlns:a16="http://schemas.microsoft.com/office/drawing/2014/main" id="{15A534D0-E969-4B22-9DBA-1254E3AF9C6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08" name="Text Box 9">
          <a:extLst>
            <a:ext uri="{FF2B5EF4-FFF2-40B4-BE49-F238E27FC236}">
              <a16:creationId xmlns:a16="http://schemas.microsoft.com/office/drawing/2014/main" id="{90DC7830-6B05-4739-84CE-03178CAB11A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09" name="Text Box 8">
          <a:extLst>
            <a:ext uri="{FF2B5EF4-FFF2-40B4-BE49-F238E27FC236}">
              <a16:creationId xmlns:a16="http://schemas.microsoft.com/office/drawing/2014/main" id="{89C1262A-2037-4FC1-9135-F1823175DFD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10" name="Text Box 9">
          <a:extLst>
            <a:ext uri="{FF2B5EF4-FFF2-40B4-BE49-F238E27FC236}">
              <a16:creationId xmlns:a16="http://schemas.microsoft.com/office/drawing/2014/main" id="{19BA69A4-AC58-450B-BA20-8B79D811293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11" name="Text Box 8">
          <a:extLst>
            <a:ext uri="{FF2B5EF4-FFF2-40B4-BE49-F238E27FC236}">
              <a16:creationId xmlns:a16="http://schemas.microsoft.com/office/drawing/2014/main" id="{36180A2E-06EF-46A7-8F94-21A93F579D4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12" name="Text Box 9">
          <a:extLst>
            <a:ext uri="{FF2B5EF4-FFF2-40B4-BE49-F238E27FC236}">
              <a16:creationId xmlns:a16="http://schemas.microsoft.com/office/drawing/2014/main" id="{AA55300B-2867-4AE7-B6EA-4176DF8F588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13" name="Text Box 8">
          <a:extLst>
            <a:ext uri="{FF2B5EF4-FFF2-40B4-BE49-F238E27FC236}">
              <a16:creationId xmlns:a16="http://schemas.microsoft.com/office/drawing/2014/main" id="{04BA0BA3-2C96-4929-892F-31988DBBA26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14" name="Text Box 9">
          <a:extLst>
            <a:ext uri="{FF2B5EF4-FFF2-40B4-BE49-F238E27FC236}">
              <a16:creationId xmlns:a16="http://schemas.microsoft.com/office/drawing/2014/main" id="{D8D8A469-F7A8-473C-AEE9-EF5B7445E9D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15" name="Text Box 8">
          <a:extLst>
            <a:ext uri="{FF2B5EF4-FFF2-40B4-BE49-F238E27FC236}">
              <a16:creationId xmlns:a16="http://schemas.microsoft.com/office/drawing/2014/main" id="{9F83797D-B6B4-4002-B25A-888BAC87284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16" name="Text Box 9">
          <a:extLst>
            <a:ext uri="{FF2B5EF4-FFF2-40B4-BE49-F238E27FC236}">
              <a16:creationId xmlns:a16="http://schemas.microsoft.com/office/drawing/2014/main" id="{7C110F87-4593-4016-80F6-BDDE918B0C2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17" name="Text Box 8">
          <a:extLst>
            <a:ext uri="{FF2B5EF4-FFF2-40B4-BE49-F238E27FC236}">
              <a16:creationId xmlns:a16="http://schemas.microsoft.com/office/drawing/2014/main" id="{AE778C27-9BF8-4804-AE80-B327583A3D1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18" name="Text Box 9">
          <a:extLst>
            <a:ext uri="{FF2B5EF4-FFF2-40B4-BE49-F238E27FC236}">
              <a16:creationId xmlns:a16="http://schemas.microsoft.com/office/drawing/2014/main" id="{DCCAC9C9-3134-4855-8B05-6CE9F38ECAF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19" name="Text Box 8">
          <a:extLst>
            <a:ext uri="{FF2B5EF4-FFF2-40B4-BE49-F238E27FC236}">
              <a16:creationId xmlns:a16="http://schemas.microsoft.com/office/drawing/2014/main" id="{6136A694-0FD5-497B-BC91-71B92D388B4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20" name="Text Box 9">
          <a:extLst>
            <a:ext uri="{FF2B5EF4-FFF2-40B4-BE49-F238E27FC236}">
              <a16:creationId xmlns:a16="http://schemas.microsoft.com/office/drawing/2014/main" id="{C4D6B784-0E98-4EA3-9706-8E3027508CE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21" name="Text Box 8">
          <a:extLst>
            <a:ext uri="{FF2B5EF4-FFF2-40B4-BE49-F238E27FC236}">
              <a16:creationId xmlns:a16="http://schemas.microsoft.com/office/drawing/2014/main" id="{2BAFFE04-7B4A-4320-8A02-A394E05CBE5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22" name="Text Box 9">
          <a:extLst>
            <a:ext uri="{FF2B5EF4-FFF2-40B4-BE49-F238E27FC236}">
              <a16:creationId xmlns:a16="http://schemas.microsoft.com/office/drawing/2014/main" id="{31D8A4A4-C20C-4AEF-A4F8-FD5F321E265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23" name="Text Box 8">
          <a:extLst>
            <a:ext uri="{FF2B5EF4-FFF2-40B4-BE49-F238E27FC236}">
              <a16:creationId xmlns:a16="http://schemas.microsoft.com/office/drawing/2014/main" id="{FD0BBF1F-F171-4397-82DD-DFA11BF9BAA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24" name="Text Box 9">
          <a:extLst>
            <a:ext uri="{FF2B5EF4-FFF2-40B4-BE49-F238E27FC236}">
              <a16:creationId xmlns:a16="http://schemas.microsoft.com/office/drawing/2014/main" id="{345AA021-97D2-4BE1-991A-64B9DC76FF5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25" name="Text Box 8">
          <a:extLst>
            <a:ext uri="{FF2B5EF4-FFF2-40B4-BE49-F238E27FC236}">
              <a16:creationId xmlns:a16="http://schemas.microsoft.com/office/drawing/2014/main" id="{B09C20D3-29FE-4CBA-9709-8C9DFDB22D7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26" name="Text Box 9">
          <a:extLst>
            <a:ext uri="{FF2B5EF4-FFF2-40B4-BE49-F238E27FC236}">
              <a16:creationId xmlns:a16="http://schemas.microsoft.com/office/drawing/2014/main" id="{BD87787B-41B3-44E2-9EA0-44817D71CB6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27" name="Text Box 8">
          <a:extLst>
            <a:ext uri="{FF2B5EF4-FFF2-40B4-BE49-F238E27FC236}">
              <a16:creationId xmlns:a16="http://schemas.microsoft.com/office/drawing/2014/main" id="{2E40410B-32EC-4D0D-8215-A49B67D9762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28" name="Text Box 9">
          <a:extLst>
            <a:ext uri="{FF2B5EF4-FFF2-40B4-BE49-F238E27FC236}">
              <a16:creationId xmlns:a16="http://schemas.microsoft.com/office/drawing/2014/main" id="{55A41CC4-7A3A-40CE-A623-FBBA859654F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29" name="Text Box 8">
          <a:extLst>
            <a:ext uri="{FF2B5EF4-FFF2-40B4-BE49-F238E27FC236}">
              <a16:creationId xmlns:a16="http://schemas.microsoft.com/office/drawing/2014/main" id="{C7B19996-F157-45C0-9580-314D9E56499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30" name="Text Box 9">
          <a:extLst>
            <a:ext uri="{FF2B5EF4-FFF2-40B4-BE49-F238E27FC236}">
              <a16:creationId xmlns:a16="http://schemas.microsoft.com/office/drawing/2014/main" id="{C99AB9D3-9778-4EA1-A529-3A365A9DB8C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31" name="Text Box 8">
          <a:extLst>
            <a:ext uri="{FF2B5EF4-FFF2-40B4-BE49-F238E27FC236}">
              <a16:creationId xmlns:a16="http://schemas.microsoft.com/office/drawing/2014/main" id="{E69B9079-00FF-4462-BB10-8BD857BC289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32" name="Text Box 9">
          <a:extLst>
            <a:ext uri="{FF2B5EF4-FFF2-40B4-BE49-F238E27FC236}">
              <a16:creationId xmlns:a16="http://schemas.microsoft.com/office/drawing/2014/main" id="{1AD847BD-1945-4E62-85E1-41B5ED0E5B3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33" name="Text Box 8">
          <a:extLst>
            <a:ext uri="{FF2B5EF4-FFF2-40B4-BE49-F238E27FC236}">
              <a16:creationId xmlns:a16="http://schemas.microsoft.com/office/drawing/2014/main" id="{A567F056-50B4-47FD-BB9B-F169F1F641A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34" name="Text Box 9">
          <a:extLst>
            <a:ext uri="{FF2B5EF4-FFF2-40B4-BE49-F238E27FC236}">
              <a16:creationId xmlns:a16="http://schemas.microsoft.com/office/drawing/2014/main" id="{441AE14C-6FE9-41EE-BE88-954C986FBD3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35" name="Text Box 8">
          <a:extLst>
            <a:ext uri="{FF2B5EF4-FFF2-40B4-BE49-F238E27FC236}">
              <a16:creationId xmlns:a16="http://schemas.microsoft.com/office/drawing/2014/main" id="{F843277B-DB03-479F-A71A-05BCC8EC315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36" name="Text Box 9">
          <a:extLst>
            <a:ext uri="{FF2B5EF4-FFF2-40B4-BE49-F238E27FC236}">
              <a16:creationId xmlns:a16="http://schemas.microsoft.com/office/drawing/2014/main" id="{0F1B9469-CE3A-4EDB-83B7-61C51E148D6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37" name="Text Box 8">
          <a:extLst>
            <a:ext uri="{FF2B5EF4-FFF2-40B4-BE49-F238E27FC236}">
              <a16:creationId xmlns:a16="http://schemas.microsoft.com/office/drawing/2014/main" id="{59BCABC3-6A3E-4B0F-BA37-E7361333744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38" name="Text Box 9">
          <a:extLst>
            <a:ext uri="{FF2B5EF4-FFF2-40B4-BE49-F238E27FC236}">
              <a16:creationId xmlns:a16="http://schemas.microsoft.com/office/drawing/2014/main" id="{19CD2B4E-5352-410C-B5A7-62DAB9FC78D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39" name="Text Box 8">
          <a:extLst>
            <a:ext uri="{FF2B5EF4-FFF2-40B4-BE49-F238E27FC236}">
              <a16:creationId xmlns:a16="http://schemas.microsoft.com/office/drawing/2014/main" id="{5D500C67-C7E4-47FF-9E6B-DAA95BBC99E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40" name="Text Box 9">
          <a:extLst>
            <a:ext uri="{FF2B5EF4-FFF2-40B4-BE49-F238E27FC236}">
              <a16:creationId xmlns:a16="http://schemas.microsoft.com/office/drawing/2014/main" id="{747793C7-17F2-4D87-AF16-E905C66E3BD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41" name="Text Box 8">
          <a:extLst>
            <a:ext uri="{FF2B5EF4-FFF2-40B4-BE49-F238E27FC236}">
              <a16:creationId xmlns:a16="http://schemas.microsoft.com/office/drawing/2014/main" id="{1B0F4DEE-EA38-4973-A01D-08428EFF0C6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42" name="Text Box 9">
          <a:extLst>
            <a:ext uri="{FF2B5EF4-FFF2-40B4-BE49-F238E27FC236}">
              <a16:creationId xmlns:a16="http://schemas.microsoft.com/office/drawing/2014/main" id="{28E3E418-AE4D-4A10-93F6-C7B549FEDD6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43" name="Text Box 8">
          <a:extLst>
            <a:ext uri="{FF2B5EF4-FFF2-40B4-BE49-F238E27FC236}">
              <a16:creationId xmlns:a16="http://schemas.microsoft.com/office/drawing/2014/main" id="{1752CB91-3671-444D-86DF-55C50BA9647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44" name="Text Box 9">
          <a:extLst>
            <a:ext uri="{FF2B5EF4-FFF2-40B4-BE49-F238E27FC236}">
              <a16:creationId xmlns:a16="http://schemas.microsoft.com/office/drawing/2014/main" id="{5704C74B-0171-4621-8E43-BD48966DB0D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45" name="Text Box 8">
          <a:extLst>
            <a:ext uri="{FF2B5EF4-FFF2-40B4-BE49-F238E27FC236}">
              <a16:creationId xmlns:a16="http://schemas.microsoft.com/office/drawing/2014/main" id="{651FEF71-4696-47A0-90EE-65345E6AF92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46" name="Text Box 9">
          <a:extLst>
            <a:ext uri="{FF2B5EF4-FFF2-40B4-BE49-F238E27FC236}">
              <a16:creationId xmlns:a16="http://schemas.microsoft.com/office/drawing/2014/main" id="{2C629EBF-131F-4747-83F1-B4C73869A8A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47" name="Text Box 8">
          <a:extLst>
            <a:ext uri="{FF2B5EF4-FFF2-40B4-BE49-F238E27FC236}">
              <a16:creationId xmlns:a16="http://schemas.microsoft.com/office/drawing/2014/main" id="{8AA106A2-CF64-4E84-AC71-D3078BABC63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48" name="Text Box 9">
          <a:extLst>
            <a:ext uri="{FF2B5EF4-FFF2-40B4-BE49-F238E27FC236}">
              <a16:creationId xmlns:a16="http://schemas.microsoft.com/office/drawing/2014/main" id="{370EBC02-8140-47FA-A644-12E394E0992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49" name="Text Box 8">
          <a:extLst>
            <a:ext uri="{FF2B5EF4-FFF2-40B4-BE49-F238E27FC236}">
              <a16:creationId xmlns:a16="http://schemas.microsoft.com/office/drawing/2014/main" id="{02F1119A-3BE4-4102-8057-805952182DC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50" name="Text Box 9">
          <a:extLst>
            <a:ext uri="{FF2B5EF4-FFF2-40B4-BE49-F238E27FC236}">
              <a16:creationId xmlns:a16="http://schemas.microsoft.com/office/drawing/2014/main" id="{E0268F29-7164-48E3-9891-0D3D7787DC5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51" name="Text Box 8">
          <a:extLst>
            <a:ext uri="{FF2B5EF4-FFF2-40B4-BE49-F238E27FC236}">
              <a16:creationId xmlns:a16="http://schemas.microsoft.com/office/drawing/2014/main" id="{5788D2FD-3CCD-45F6-A1B8-FDFB235624A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52" name="Text Box 9">
          <a:extLst>
            <a:ext uri="{FF2B5EF4-FFF2-40B4-BE49-F238E27FC236}">
              <a16:creationId xmlns:a16="http://schemas.microsoft.com/office/drawing/2014/main" id="{52A0FA29-EB82-4383-BFFC-3AC3BDDF3A4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53" name="Text Box 8">
          <a:extLst>
            <a:ext uri="{FF2B5EF4-FFF2-40B4-BE49-F238E27FC236}">
              <a16:creationId xmlns:a16="http://schemas.microsoft.com/office/drawing/2014/main" id="{11EAF98B-193F-4774-87F9-BF7021CA192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54" name="Text Box 9">
          <a:extLst>
            <a:ext uri="{FF2B5EF4-FFF2-40B4-BE49-F238E27FC236}">
              <a16:creationId xmlns:a16="http://schemas.microsoft.com/office/drawing/2014/main" id="{F65BAC60-8C87-42D7-9C7E-AD70659B0FC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55" name="Text Box 8">
          <a:extLst>
            <a:ext uri="{FF2B5EF4-FFF2-40B4-BE49-F238E27FC236}">
              <a16:creationId xmlns:a16="http://schemas.microsoft.com/office/drawing/2014/main" id="{CDB15869-ABAD-439E-A48F-2AB6AC8B14F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56" name="Text Box 9">
          <a:extLst>
            <a:ext uri="{FF2B5EF4-FFF2-40B4-BE49-F238E27FC236}">
              <a16:creationId xmlns:a16="http://schemas.microsoft.com/office/drawing/2014/main" id="{11AB4D72-9C20-4072-9B6B-9905A965CF4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57" name="Text Box 8">
          <a:extLst>
            <a:ext uri="{FF2B5EF4-FFF2-40B4-BE49-F238E27FC236}">
              <a16:creationId xmlns:a16="http://schemas.microsoft.com/office/drawing/2014/main" id="{E7886333-19E1-4EC1-8C45-B3951FF5C1F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58" name="Text Box 9">
          <a:extLst>
            <a:ext uri="{FF2B5EF4-FFF2-40B4-BE49-F238E27FC236}">
              <a16:creationId xmlns:a16="http://schemas.microsoft.com/office/drawing/2014/main" id="{4D44E3E3-C7C1-4C1B-894B-DEA0EBF38F9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59" name="Text Box 8">
          <a:extLst>
            <a:ext uri="{FF2B5EF4-FFF2-40B4-BE49-F238E27FC236}">
              <a16:creationId xmlns:a16="http://schemas.microsoft.com/office/drawing/2014/main" id="{2FCD2E9D-049D-49B6-AC06-9959AC5E077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60" name="Text Box 9">
          <a:extLst>
            <a:ext uri="{FF2B5EF4-FFF2-40B4-BE49-F238E27FC236}">
              <a16:creationId xmlns:a16="http://schemas.microsoft.com/office/drawing/2014/main" id="{E35F6001-E1BC-4759-A3E6-C6BE11BCBFE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61" name="Text Box 8">
          <a:extLst>
            <a:ext uri="{FF2B5EF4-FFF2-40B4-BE49-F238E27FC236}">
              <a16:creationId xmlns:a16="http://schemas.microsoft.com/office/drawing/2014/main" id="{0C61A014-EDE1-401B-9266-8030CE45BDD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62" name="Text Box 9">
          <a:extLst>
            <a:ext uri="{FF2B5EF4-FFF2-40B4-BE49-F238E27FC236}">
              <a16:creationId xmlns:a16="http://schemas.microsoft.com/office/drawing/2014/main" id="{F4EFFDF8-77DB-4277-AA99-0B5C3FB5BBA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45</xdr:row>
      <xdr:rowOff>0</xdr:rowOff>
    </xdr:from>
    <xdr:ext cx="95250" cy="295275"/>
    <xdr:sp macro="" textlink="">
      <xdr:nvSpPr>
        <xdr:cNvPr id="5863" name="Text Box 15">
          <a:extLst>
            <a:ext uri="{FF2B5EF4-FFF2-40B4-BE49-F238E27FC236}">
              <a16:creationId xmlns:a16="http://schemas.microsoft.com/office/drawing/2014/main" id="{8291704E-19A1-4CE6-BCDD-996106BC2865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45</xdr:row>
      <xdr:rowOff>0</xdr:rowOff>
    </xdr:from>
    <xdr:ext cx="95250" cy="295275"/>
    <xdr:sp macro="" textlink="">
      <xdr:nvSpPr>
        <xdr:cNvPr id="5864" name="Cuadro de texto 1028">
          <a:extLst>
            <a:ext uri="{FF2B5EF4-FFF2-40B4-BE49-F238E27FC236}">
              <a16:creationId xmlns:a16="http://schemas.microsoft.com/office/drawing/2014/main" id="{BD9374FE-D92E-49EB-89B4-0C20FCC57747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65" name="Text Box 8">
          <a:extLst>
            <a:ext uri="{FF2B5EF4-FFF2-40B4-BE49-F238E27FC236}">
              <a16:creationId xmlns:a16="http://schemas.microsoft.com/office/drawing/2014/main" id="{EF1EF787-424D-4143-B560-B98BBA702E7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66" name="Text Box 9">
          <a:extLst>
            <a:ext uri="{FF2B5EF4-FFF2-40B4-BE49-F238E27FC236}">
              <a16:creationId xmlns:a16="http://schemas.microsoft.com/office/drawing/2014/main" id="{E63AC358-70E0-438A-822F-A97A83923CA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67" name="Text Box 8">
          <a:extLst>
            <a:ext uri="{FF2B5EF4-FFF2-40B4-BE49-F238E27FC236}">
              <a16:creationId xmlns:a16="http://schemas.microsoft.com/office/drawing/2014/main" id="{3DB6216C-B1C0-4575-A4E7-7F2F01C4CC2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68" name="Text Box 9">
          <a:extLst>
            <a:ext uri="{FF2B5EF4-FFF2-40B4-BE49-F238E27FC236}">
              <a16:creationId xmlns:a16="http://schemas.microsoft.com/office/drawing/2014/main" id="{F4B9B29B-33FA-43C0-A786-AEB16DB26C3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69" name="Text Box 8">
          <a:extLst>
            <a:ext uri="{FF2B5EF4-FFF2-40B4-BE49-F238E27FC236}">
              <a16:creationId xmlns:a16="http://schemas.microsoft.com/office/drawing/2014/main" id="{760BA852-00BB-4D65-B5D4-8BB7098CB0A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70" name="Text Box 9">
          <a:extLst>
            <a:ext uri="{FF2B5EF4-FFF2-40B4-BE49-F238E27FC236}">
              <a16:creationId xmlns:a16="http://schemas.microsoft.com/office/drawing/2014/main" id="{F2AE0E14-9861-4A75-BDE5-8431387CA9D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71" name="Text Box 8">
          <a:extLst>
            <a:ext uri="{FF2B5EF4-FFF2-40B4-BE49-F238E27FC236}">
              <a16:creationId xmlns:a16="http://schemas.microsoft.com/office/drawing/2014/main" id="{82537EA9-647C-45F1-A61E-8AF886BAB21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72" name="Text Box 9">
          <a:extLst>
            <a:ext uri="{FF2B5EF4-FFF2-40B4-BE49-F238E27FC236}">
              <a16:creationId xmlns:a16="http://schemas.microsoft.com/office/drawing/2014/main" id="{1488BBC0-BA4D-4FDA-A5C0-D26CE3538F0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73" name="Text Box 8">
          <a:extLst>
            <a:ext uri="{FF2B5EF4-FFF2-40B4-BE49-F238E27FC236}">
              <a16:creationId xmlns:a16="http://schemas.microsoft.com/office/drawing/2014/main" id="{A57ED779-379D-42AD-A642-C1FBAC1304B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74" name="Text Box 9">
          <a:extLst>
            <a:ext uri="{FF2B5EF4-FFF2-40B4-BE49-F238E27FC236}">
              <a16:creationId xmlns:a16="http://schemas.microsoft.com/office/drawing/2014/main" id="{842C98A8-99BD-4599-8893-70854A44AB9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75" name="Text Box 8">
          <a:extLst>
            <a:ext uri="{FF2B5EF4-FFF2-40B4-BE49-F238E27FC236}">
              <a16:creationId xmlns:a16="http://schemas.microsoft.com/office/drawing/2014/main" id="{AAF33789-F3B5-4C2D-904E-AD6FEF6FED2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76" name="Text Box 9">
          <a:extLst>
            <a:ext uri="{FF2B5EF4-FFF2-40B4-BE49-F238E27FC236}">
              <a16:creationId xmlns:a16="http://schemas.microsoft.com/office/drawing/2014/main" id="{40794385-9BFA-43A3-A8C3-DE46B4AACF7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77" name="Text Box 8">
          <a:extLst>
            <a:ext uri="{FF2B5EF4-FFF2-40B4-BE49-F238E27FC236}">
              <a16:creationId xmlns:a16="http://schemas.microsoft.com/office/drawing/2014/main" id="{F1AC3C42-1CEF-4267-BBF8-6597451D1CF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78" name="Text Box 9">
          <a:extLst>
            <a:ext uri="{FF2B5EF4-FFF2-40B4-BE49-F238E27FC236}">
              <a16:creationId xmlns:a16="http://schemas.microsoft.com/office/drawing/2014/main" id="{7FA814E6-235F-4595-8DC6-2269E26EC5A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79" name="Text Box 8">
          <a:extLst>
            <a:ext uri="{FF2B5EF4-FFF2-40B4-BE49-F238E27FC236}">
              <a16:creationId xmlns:a16="http://schemas.microsoft.com/office/drawing/2014/main" id="{69352B65-2976-4681-8476-A42DCA47BA9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80" name="Text Box 9">
          <a:extLst>
            <a:ext uri="{FF2B5EF4-FFF2-40B4-BE49-F238E27FC236}">
              <a16:creationId xmlns:a16="http://schemas.microsoft.com/office/drawing/2014/main" id="{D7FAA1C1-C563-4C31-9E61-0FD59BC3008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81" name="Text Box 8">
          <a:extLst>
            <a:ext uri="{FF2B5EF4-FFF2-40B4-BE49-F238E27FC236}">
              <a16:creationId xmlns:a16="http://schemas.microsoft.com/office/drawing/2014/main" id="{E1552C6A-F69D-490F-BC38-486B0B42969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82" name="Text Box 9">
          <a:extLst>
            <a:ext uri="{FF2B5EF4-FFF2-40B4-BE49-F238E27FC236}">
              <a16:creationId xmlns:a16="http://schemas.microsoft.com/office/drawing/2014/main" id="{4E43BC43-EB55-4439-8122-88BCA45F2D1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83" name="Text Box 8">
          <a:extLst>
            <a:ext uri="{FF2B5EF4-FFF2-40B4-BE49-F238E27FC236}">
              <a16:creationId xmlns:a16="http://schemas.microsoft.com/office/drawing/2014/main" id="{7E960B40-79A9-4E1F-83E5-E9637E944FA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84" name="Text Box 9">
          <a:extLst>
            <a:ext uri="{FF2B5EF4-FFF2-40B4-BE49-F238E27FC236}">
              <a16:creationId xmlns:a16="http://schemas.microsoft.com/office/drawing/2014/main" id="{F1122EA0-B3DD-41CD-B6C9-B6800861771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85" name="Text Box 8">
          <a:extLst>
            <a:ext uri="{FF2B5EF4-FFF2-40B4-BE49-F238E27FC236}">
              <a16:creationId xmlns:a16="http://schemas.microsoft.com/office/drawing/2014/main" id="{81CCCA48-29C6-4812-B779-62155048460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86" name="Text Box 9">
          <a:extLst>
            <a:ext uri="{FF2B5EF4-FFF2-40B4-BE49-F238E27FC236}">
              <a16:creationId xmlns:a16="http://schemas.microsoft.com/office/drawing/2014/main" id="{FF912359-2906-4BF3-945E-65636266F6B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87" name="Text Box 8">
          <a:extLst>
            <a:ext uri="{FF2B5EF4-FFF2-40B4-BE49-F238E27FC236}">
              <a16:creationId xmlns:a16="http://schemas.microsoft.com/office/drawing/2014/main" id="{E7F986B4-09A8-4293-B805-CC1D67A26A5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88" name="Text Box 9">
          <a:extLst>
            <a:ext uri="{FF2B5EF4-FFF2-40B4-BE49-F238E27FC236}">
              <a16:creationId xmlns:a16="http://schemas.microsoft.com/office/drawing/2014/main" id="{B4048ED7-384C-412F-A652-D25D8FE7AB8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89" name="Text Box 8">
          <a:extLst>
            <a:ext uri="{FF2B5EF4-FFF2-40B4-BE49-F238E27FC236}">
              <a16:creationId xmlns:a16="http://schemas.microsoft.com/office/drawing/2014/main" id="{014C9CE4-448B-40D6-A62F-0132B1254D1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90" name="Text Box 9">
          <a:extLst>
            <a:ext uri="{FF2B5EF4-FFF2-40B4-BE49-F238E27FC236}">
              <a16:creationId xmlns:a16="http://schemas.microsoft.com/office/drawing/2014/main" id="{697AC647-4954-4FA8-8039-32C1CC6553E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91" name="Text Box 8">
          <a:extLst>
            <a:ext uri="{FF2B5EF4-FFF2-40B4-BE49-F238E27FC236}">
              <a16:creationId xmlns:a16="http://schemas.microsoft.com/office/drawing/2014/main" id="{D609FC44-705C-499C-8EB6-1F44E73CBFF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92" name="Text Box 9">
          <a:extLst>
            <a:ext uri="{FF2B5EF4-FFF2-40B4-BE49-F238E27FC236}">
              <a16:creationId xmlns:a16="http://schemas.microsoft.com/office/drawing/2014/main" id="{BFC0677E-8311-4AAD-994D-3044A60A045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93" name="Text Box 8">
          <a:extLst>
            <a:ext uri="{FF2B5EF4-FFF2-40B4-BE49-F238E27FC236}">
              <a16:creationId xmlns:a16="http://schemas.microsoft.com/office/drawing/2014/main" id="{C4EEBB4E-0073-4F76-96B0-16D9A5B3EC8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94" name="Text Box 9">
          <a:extLst>
            <a:ext uri="{FF2B5EF4-FFF2-40B4-BE49-F238E27FC236}">
              <a16:creationId xmlns:a16="http://schemas.microsoft.com/office/drawing/2014/main" id="{9D6F1F5C-4C62-4C43-B779-82260DD66E4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95" name="Text Box 8">
          <a:extLst>
            <a:ext uri="{FF2B5EF4-FFF2-40B4-BE49-F238E27FC236}">
              <a16:creationId xmlns:a16="http://schemas.microsoft.com/office/drawing/2014/main" id="{A2F521AF-DA73-4D9B-A2DA-0D80A5B3E7C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96" name="Text Box 9">
          <a:extLst>
            <a:ext uri="{FF2B5EF4-FFF2-40B4-BE49-F238E27FC236}">
              <a16:creationId xmlns:a16="http://schemas.microsoft.com/office/drawing/2014/main" id="{F1C66283-3D93-4BDE-B809-E3E779B2AB4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97" name="Text Box 8">
          <a:extLst>
            <a:ext uri="{FF2B5EF4-FFF2-40B4-BE49-F238E27FC236}">
              <a16:creationId xmlns:a16="http://schemas.microsoft.com/office/drawing/2014/main" id="{B2800C31-FB1A-4077-A93B-1BAA3C0FB0B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98" name="Text Box 9">
          <a:extLst>
            <a:ext uri="{FF2B5EF4-FFF2-40B4-BE49-F238E27FC236}">
              <a16:creationId xmlns:a16="http://schemas.microsoft.com/office/drawing/2014/main" id="{5AF2FD46-B3E1-448F-832B-22040FE31BE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899" name="Text Box 8">
          <a:extLst>
            <a:ext uri="{FF2B5EF4-FFF2-40B4-BE49-F238E27FC236}">
              <a16:creationId xmlns:a16="http://schemas.microsoft.com/office/drawing/2014/main" id="{F187793B-6290-4410-A44F-28909ADA958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00" name="Text Box 9">
          <a:extLst>
            <a:ext uri="{FF2B5EF4-FFF2-40B4-BE49-F238E27FC236}">
              <a16:creationId xmlns:a16="http://schemas.microsoft.com/office/drawing/2014/main" id="{86103D14-5CF5-40A7-8482-8CF8CF22261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01" name="Text Box 8">
          <a:extLst>
            <a:ext uri="{FF2B5EF4-FFF2-40B4-BE49-F238E27FC236}">
              <a16:creationId xmlns:a16="http://schemas.microsoft.com/office/drawing/2014/main" id="{EA55775D-ED80-4779-A726-8AA618FF561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02" name="Text Box 9">
          <a:extLst>
            <a:ext uri="{FF2B5EF4-FFF2-40B4-BE49-F238E27FC236}">
              <a16:creationId xmlns:a16="http://schemas.microsoft.com/office/drawing/2014/main" id="{7B91ABD0-FED6-4A63-B574-23527B789EA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03" name="Text Box 8">
          <a:extLst>
            <a:ext uri="{FF2B5EF4-FFF2-40B4-BE49-F238E27FC236}">
              <a16:creationId xmlns:a16="http://schemas.microsoft.com/office/drawing/2014/main" id="{2588B489-52FF-4A4B-8550-6F2473C80FA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04" name="Text Box 9">
          <a:extLst>
            <a:ext uri="{FF2B5EF4-FFF2-40B4-BE49-F238E27FC236}">
              <a16:creationId xmlns:a16="http://schemas.microsoft.com/office/drawing/2014/main" id="{2213D3FF-126F-4684-B2B4-58E37F3AA57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05" name="Text Box 8">
          <a:extLst>
            <a:ext uri="{FF2B5EF4-FFF2-40B4-BE49-F238E27FC236}">
              <a16:creationId xmlns:a16="http://schemas.microsoft.com/office/drawing/2014/main" id="{530F628C-2F4F-4AFA-970C-CAB66C93FF1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06" name="Text Box 9">
          <a:extLst>
            <a:ext uri="{FF2B5EF4-FFF2-40B4-BE49-F238E27FC236}">
              <a16:creationId xmlns:a16="http://schemas.microsoft.com/office/drawing/2014/main" id="{EA733F48-52AD-42F3-A6C9-0C2A8FAF378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07" name="Text Box 8">
          <a:extLst>
            <a:ext uri="{FF2B5EF4-FFF2-40B4-BE49-F238E27FC236}">
              <a16:creationId xmlns:a16="http://schemas.microsoft.com/office/drawing/2014/main" id="{47F3D449-DEDC-4BEE-99CD-7774D351D68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08" name="Text Box 9">
          <a:extLst>
            <a:ext uri="{FF2B5EF4-FFF2-40B4-BE49-F238E27FC236}">
              <a16:creationId xmlns:a16="http://schemas.microsoft.com/office/drawing/2014/main" id="{F2C41C74-50DF-453D-9B9D-4187A29D055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09" name="Text Box 8">
          <a:extLst>
            <a:ext uri="{FF2B5EF4-FFF2-40B4-BE49-F238E27FC236}">
              <a16:creationId xmlns:a16="http://schemas.microsoft.com/office/drawing/2014/main" id="{50D38295-1467-41CE-9F1A-3CC735724BF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10" name="Text Box 9">
          <a:extLst>
            <a:ext uri="{FF2B5EF4-FFF2-40B4-BE49-F238E27FC236}">
              <a16:creationId xmlns:a16="http://schemas.microsoft.com/office/drawing/2014/main" id="{FB71D02A-9821-4BDB-9D5A-AFCA2BEC060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11" name="Text Box 8">
          <a:extLst>
            <a:ext uri="{FF2B5EF4-FFF2-40B4-BE49-F238E27FC236}">
              <a16:creationId xmlns:a16="http://schemas.microsoft.com/office/drawing/2014/main" id="{D22846A7-D3B5-46A8-8CE0-9486BACA977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12" name="Text Box 9">
          <a:extLst>
            <a:ext uri="{FF2B5EF4-FFF2-40B4-BE49-F238E27FC236}">
              <a16:creationId xmlns:a16="http://schemas.microsoft.com/office/drawing/2014/main" id="{0FED1AD9-726D-405B-A260-BF35406746B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13" name="Text Box 8">
          <a:extLst>
            <a:ext uri="{FF2B5EF4-FFF2-40B4-BE49-F238E27FC236}">
              <a16:creationId xmlns:a16="http://schemas.microsoft.com/office/drawing/2014/main" id="{65C237C7-4CF8-423F-8E2C-E58D82ADBA1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14" name="Text Box 9">
          <a:extLst>
            <a:ext uri="{FF2B5EF4-FFF2-40B4-BE49-F238E27FC236}">
              <a16:creationId xmlns:a16="http://schemas.microsoft.com/office/drawing/2014/main" id="{0F18CA9F-5844-4EF8-BD4E-2A57FE74F10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15" name="Text Box 8">
          <a:extLst>
            <a:ext uri="{FF2B5EF4-FFF2-40B4-BE49-F238E27FC236}">
              <a16:creationId xmlns:a16="http://schemas.microsoft.com/office/drawing/2014/main" id="{52B28DEC-0156-4E6C-9E5B-6840165BEB8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16" name="Text Box 9">
          <a:extLst>
            <a:ext uri="{FF2B5EF4-FFF2-40B4-BE49-F238E27FC236}">
              <a16:creationId xmlns:a16="http://schemas.microsoft.com/office/drawing/2014/main" id="{4EC78850-6159-4794-8B7E-717F2540446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17" name="Text Box 8">
          <a:extLst>
            <a:ext uri="{FF2B5EF4-FFF2-40B4-BE49-F238E27FC236}">
              <a16:creationId xmlns:a16="http://schemas.microsoft.com/office/drawing/2014/main" id="{B7AE0379-6AD9-4CD1-86E9-A4C1537C66B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18" name="Text Box 9">
          <a:extLst>
            <a:ext uri="{FF2B5EF4-FFF2-40B4-BE49-F238E27FC236}">
              <a16:creationId xmlns:a16="http://schemas.microsoft.com/office/drawing/2014/main" id="{11A7AA01-D046-46FB-BF78-645D3147B47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19" name="Text Box 8">
          <a:extLst>
            <a:ext uri="{FF2B5EF4-FFF2-40B4-BE49-F238E27FC236}">
              <a16:creationId xmlns:a16="http://schemas.microsoft.com/office/drawing/2014/main" id="{83E5160A-07C3-4CCF-935C-7A68B8633F7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20" name="Text Box 9">
          <a:extLst>
            <a:ext uri="{FF2B5EF4-FFF2-40B4-BE49-F238E27FC236}">
              <a16:creationId xmlns:a16="http://schemas.microsoft.com/office/drawing/2014/main" id="{26B23554-0F25-4F76-912D-3E46E796706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21" name="Text Box 8">
          <a:extLst>
            <a:ext uri="{FF2B5EF4-FFF2-40B4-BE49-F238E27FC236}">
              <a16:creationId xmlns:a16="http://schemas.microsoft.com/office/drawing/2014/main" id="{F0139E8F-24D3-48AA-BE16-93DB3E8C18B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22" name="Text Box 9">
          <a:extLst>
            <a:ext uri="{FF2B5EF4-FFF2-40B4-BE49-F238E27FC236}">
              <a16:creationId xmlns:a16="http://schemas.microsoft.com/office/drawing/2014/main" id="{E47A47CB-D668-44B4-8BF5-FC321334F6E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23" name="Text Box 8">
          <a:extLst>
            <a:ext uri="{FF2B5EF4-FFF2-40B4-BE49-F238E27FC236}">
              <a16:creationId xmlns:a16="http://schemas.microsoft.com/office/drawing/2014/main" id="{0BA30FD8-65BF-4639-8896-740D0A0A770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24" name="Text Box 9">
          <a:extLst>
            <a:ext uri="{FF2B5EF4-FFF2-40B4-BE49-F238E27FC236}">
              <a16:creationId xmlns:a16="http://schemas.microsoft.com/office/drawing/2014/main" id="{1C2D14D2-EE4A-4579-A051-116383DD648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25" name="Text Box 8">
          <a:extLst>
            <a:ext uri="{FF2B5EF4-FFF2-40B4-BE49-F238E27FC236}">
              <a16:creationId xmlns:a16="http://schemas.microsoft.com/office/drawing/2014/main" id="{A814B890-5E32-4404-82AF-12571183FB9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26" name="Text Box 9">
          <a:extLst>
            <a:ext uri="{FF2B5EF4-FFF2-40B4-BE49-F238E27FC236}">
              <a16:creationId xmlns:a16="http://schemas.microsoft.com/office/drawing/2014/main" id="{893AD7A5-ABA4-42D5-BF2E-AF056395664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27" name="Text Box 8">
          <a:extLst>
            <a:ext uri="{FF2B5EF4-FFF2-40B4-BE49-F238E27FC236}">
              <a16:creationId xmlns:a16="http://schemas.microsoft.com/office/drawing/2014/main" id="{ACFFE539-0517-4A24-9997-8370BD5692E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28" name="Text Box 9">
          <a:extLst>
            <a:ext uri="{FF2B5EF4-FFF2-40B4-BE49-F238E27FC236}">
              <a16:creationId xmlns:a16="http://schemas.microsoft.com/office/drawing/2014/main" id="{A4840100-A98C-4BF5-B0BC-082A538B372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29" name="Text Box 8">
          <a:extLst>
            <a:ext uri="{FF2B5EF4-FFF2-40B4-BE49-F238E27FC236}">
              <a16:creationId xmlns:a16="http://schemas.microsoft.com/office/drawing/2014/main" id="{12DE1454-30F4-44CF-9DEB-9B0FD5D473C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30" name="Text Box 9">
          <a:extLst>
            <a:ext uri="{FF2B5EF4-FFF2-40B4-BE49-F238E27FC236}">
              <a16:creationId xmlns:a16="http://schemas.microsoft.com/office/drawing/2014/main" id="{37FCFA3A-51F9-4FE9-8FDF-4BF80B33478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31" name="Text Box 8">
          <a:extLst>
            <a:ext uri="{FF2B5EF4-FFF2-40B4-BE49-F238E27FC236}">
              <a16:creationId xmlns:a16="http://schemas.microsoft.com/office/drawing/2014/main" id="{6640AC7A-5106-4BF3-BD00-D098E233324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32" name="Text Box 9">
          <a:extLst>
            <a:ext uri="{FF2B5EF4-FFF2-40B4-BE49-F238E27FC236}">
              <a16:creationId xmlns:a16="http://schemas.microsoft.com/office/drawing/2014/main" id="{286B674B-8D8F-4311-AC4A-CB26B63F84B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33" name="Text Box 8">
          <a:extLst>
            <a:ext uri="{FF2B5EF4-FFF2-40B4-BE49-F238E27FC236}">
              <a16:creationId xmlns:a16="http://schemas.microsoft.com/office/drawing/2014/main" id="{8495EA47-BA1F-4557-8E6A-52E628F3906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34" name="Text Box 9">
          <a:extLst>
            <a:ext uri="{FF2B5EF4-FFF2-40B4-BE49-F238E27FC236}">
              <a16:creationId xmlns:a16="http://schemas.microsoft.com/office/drawing/2014/main" id="{1D72FCFA-5E69-4428-9481-C987E75A6B0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35" name="Text Box 8">
          <a:extLst>
            <a:ext uri="{FF2B5EF4-FFF2-40B4-BE49-F238E27FC236}">
              <a16:creationId xmlns:a16="http://schemas.microsoft.com/office/drawing/2014/main" id="{35DFE39A-DD87-4BDA-974B-CBCE654A4FE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36" name="Text Box 9">
          <a:extLst>
            <a:ext uri="{FF2B5EF4-FFF2-40B4-BE49-F238E27FC236}">
              <a16:creationId xmlns:a16="http://schemas.microsoft.com/office/drawing/2014/main" id="{0AB6754B-6A00-47D5-98F5-5F6C129A919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37" name="Text Box 8">
          <a:extLst>
            <a:ext uri="{FF2B5EF4-FFF2-40B4-BE49-F238E27FC236}">
              <a16:creationId xmlns:a16="http://schemas.microsoft.com/office/drawing/2014/main" id="{ED171CCD-108B-4D86-B97D-40827D01449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38" name="Text Box 9">
          <a:extLst>
            <a:ext uri="{FF2B5EF4-FFF2-40B4-BE49-F238E27FC236}">
              <a16:creationId xmlns:a16="http://schemas.microsoft.com/office/drawing/2014/main" id="{9B07B98C-3DA2-4667-91A2-D4507332888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39" name="Text Box 8">
          <a:extLst>
            <a:ext uri="{FF2B5EF4-FFF2-40B4-BE49-F238E27FC236}">
              <a16:creationId xmlns:a16="http://schemas.microsoft.com/office/drawing/2014/main" id="{24DC6366-47E7-4F59-AB97-41DC0E4C215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40" name="Text Box 9">
          <a:extLst>
            <a:ext uri="{FF2B5EF4-FFF2-40B4-BE49-F238E27FC236}">
              <a16:creationId xmlns:a16="http://schemas.microsoft.com/office/drawing/2014/main" id="{2A23A94B-9327-441B-BD6A-F42EF6DC86A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41" name="Text Box 8">
          <a:extLst>
            <a:ext uri="{FF2B5EF4-FFF2-40B4-BE49-F238E27FC236}">
              <a16:creationId xmlns:a16="http://schemas.microsoft.com/office/drawing/2014/main" id="{2DE95A25-F08B-49E9-97DD-62E2DA97C65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42" name="Text Box 9">
          <a:extLst>
            <a:ext uri="{FF2B5EF4-FFF2-40B4-BE49-F238E27FC236}">
              <a16:creationId xmlns:a16="http://schemas.microsoft.com/office/drawing/2014/main" id="{AF480B0D-32A4-45EB-B3D9-D5D35F6A590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43" name="Text Box 8">
          <a:extLst>
            <a:ext uri="{FF2B5EF4-FFF2-40B4-BE49-F238E27FC236}">
              <a16:creationId xmlns:a16="http://schemas.microsoft.com/office/drawing/2014/main" id="{50666803-1A8F-4BD2-85AE-537C548C823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44" name="Text Box 9">
          <a:extLst>
            <a:ext uri="{FF2B5EF4-FFF2-40B4-BE49-F238E27FC236}">
              <a16:creationId xmlns:a16="http://schemas.microsoft.com/office/drawing/2014/main" id="{08AB88AE-9525-4198-B5A3-8ECA4EBA648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45" name="Text Box 8">
          <a:extLst>
            <a:ext uri="{FF2B5EF4-FFF2-40B4-BE49-F238E27FC236}">
              <a16:creationId xmlns:a16="http://schemas.microsoft.com/office/drawing/2014/main" id="{64B6FCC8-3390-4237-9432-BF674EA14B6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46" name="Text Box 9">
          <a:extLst>
            <a:ext uri="{FF2B5EF4-FFF2-40B4-BE49-F238E27FC236}">
              <a16:creationId xmlns:a16="http://schemas.microsoft.com/office/drawing/2014/main" id="{55D655C8-D911-41E6-B2DB-E279FBEC36B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47" name="Text Box 8">
          <a:extLst>
            <a:ext uri="{FF2B5EF4-FFF2-40B4-BE49-F238E27FC236}">
              <a16:creationId xmlns:a16="http://schemas.microsoft.com/office/drawing/2014/main" id="{6D4E2AC2-A9AC-484E-B335-8123F084024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48" name="Text Box 9">
          <a:extLst>
            <a:ext uri="{FF2B5EF4-FFF2-40B4-BE49-F238E27FC236}">
              <a16:creationId xmlns:a16="http://schemas.microsoft.com/office/drawing/2014/main" id="{F612D333-73A2-4076-BAEC-E4A2461480C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49" name="Text Box 8">
          <a:extLst>
            <a:ext uri="{FF2B5EF4-FFF2-40B4-BE49-F238E27FC236}">
              <a16:creationId xmlns:a16="http://schemas.microsoft.com/office/drawing/2014/main" id="{6FDAC4B4-080D-495E-9663-AFD53074522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50" name="Text Box 9">
          <a:extLst>
            <a:ext uri="{FF2B5EF4-FFF2-40B4-BE49-F238E27FC236}">
              <a16:creationId xmlns:a16="http://schemas.microsoft.com/office/drawing/2014/main" id="{D6DCF207-D73B-4879-BB9B-62F001EFC2B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51" name="Text Box 8">
          <a:extLst>
            <a:ext uri="{FF2B5EF4-FFF2-40B4-BE49-F238E27FC236}">
              <a16:creationId xmlns:a16="http://schemas.microsoft.com/office/drawing/2014/main" id="{86933357-8FD7-4274-9EB6-41B272CB608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52" name="Text Box 9">
          <a:extLst>
            <a:ext uri="{FF2B5EF4-FFF2-40B4-BE49-F238E27FC236}">
              <a16:creationId xmlns:a16="http://schemas.microsoft.com/office/drawing/2014/main" id="{2B51D870-5342-44AF-8F7D-41D49C0807D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53" name="Text Box 8">
          <a:extLst>
            <a:ext uri="{FF2B5EF4-FFF2-40B4-BE49-F238E27FC236}">
              <a16:creationId xmlns:a16="http://schemas.microsoft.com/office/drawing/2014/main" id="{D98F7E77-6D6D-48EF-BF96-980F1EAC41C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54" name="Text Box 9">
          <a:extLst>
            <a:ext uri="{FF2B5EF4-FFF2-40B4-BE49-F238E27FC236}">
              <a16:creationId xmlns:a16="http://schemas.microsoft.com/office/drawing/2014/main" id="{3E61F0F1-E63B-4C89-AF97-AA7EEBB79D2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55" name="Text Box 8">
          <a:extLst>
            <a:ext uri="{FF2B5EF4-FFF2-40B4-BE49-F238E27FC236}">
              <a16:creationId xmlns:a16="http://schemas.microsoft.com/office/drawing/2014/main" id="{211D2539-DC38-4339-B35C-A24C9B7378C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56" name="Text Box 9">
          <a:extLst>
            <a:ext uri="{FF2B5EF4-FFF2-40B4-BE49-F238E27FC236}">
              <a16:creationId xmlns:a16="http://schemas.microsoft.com/office/drawing/2014/main" id="{05A29935-0E01-4FCD-A91E-E7AECC1133D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57" name="Text Box 8">
          <a:extLst>
            <a:ext uri="{FF2B5EF4-FFF2-40B4-BE49-F238E27FC236}">
              <a16:creationId xmlns:a16="http://schemas.microsoft.com/office/drawing/2014/main" id="{C6855785-3B8D-4DE6-ACFA-D91B7DE21E7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58" name="Text Box 9">
          <a:extLst>
            <a:ext uri="{FF2B5EF4-FFF2-40B4-BE49-F238E27FC236}">
              <a16:creationId xmlns:a16="http://schemas.microsoft.com/office/drawing/2014/main" id="{31AA0955-5CC2-447E-BBD2-F61D22F1885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59" name="Text Box 8">
          <a:extLst>
            <a:ext uri="{FF2B5EF4-FFF2-40B4-BE49-F238E27FC236}">
              <a16:creationId xmlns:a16="http://schemas.microsoft.com/office/drawing/2014/main" id="{1F5095AE-A6DD-4A2F-86A9-E9422AFCA42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60" name="Text Box 9">
          <a:extLst>
            <a:ext uri="{FF2B5EF4-FFF2-40B4-BE49-F238E27FC236}">
              <a16:creationId xmlns:a16="http://schemas.microsoft.com/office/drawing/2014/main" id="{97F143EE-DF34-4833-9B26-0045D75D5E2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61" name="Text Box 8">
          <a:extLst>
            <a:ext uri="{FF2B5EF4-FFF2-40B4-BE49-F238E27FC236}">
              <a16:creationId xmlns:a16="http://schemas.microsoft.com/office/drawing/2014/main" id="{2DF8A8B3-6C11-48BE-BCC9-CA522AA154D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62" name="Text Box 9">
          <a:extLst>
            <a:ext uri="{FF2B5EF4-FFF2-40B4-BE49-F238E27FC236}">
              <a16:creationId xmlns:a16="http://schemas.microsoft.com/office/drawing/2014/main" id="{1F79DF97-D353-4ADD-8514-BA925957EC8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63" name="Text Box 8">
          <a:extLst>
            <a:ext uri="{FF2B5EF4-FFF2-40B4-BE49-F238E27FC236}">
              <a16:creationId xmlns:a16="http://schemas.microsoft.com/office/drawing/2014/main" id="{9FC6E555-22BD-4485-8E65-512C15199B7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64" name="Text Box 9">
          <a:extLst>
            <a:ext uri="{FF2B5EF4-FFF2-40B4-BE49-F238E27FC236}">
              <a16:creationId xmlns:a16="http://schemas.microsoft.com/office/drawing/2014/main" id="{F046295E-423C-437A-B9E3-EC05AC41233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65" name="Text Box 8">
          <a:extLst>
            <a:ext uri="{FF2B5EF4-FFF2-40B4-BE49-F238E27FC236}">
              <a16:creationId xmlns:a16="http://schemas.microsoft.com/office/drawing/2014/main" id="{1EE59163-B5CF-4523-B703-212EB52FFD1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66" name="Text Box 9">
          <a:extLst>
            <a:ext uri="{FF2B5EF4-FFF2-40B4-BE49-F238E27FC236}">
              <a16:creationId xmlns:a16="http://schemas.microsoft.com/office/drawing/2014/main" id="{2CA9DF70-0D93-40E0-9D6F-925776D3FA8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67" name="Text Box 8">
          <a:extLst>
            <a:ext uri="{FF2B5EF4-FFF2-40B4-BE49-F238E27FC236}">
              <a16:creationId xmlns:a16="http://schemas.microsoft.com/office/drawing/2014/main" id="{8C07F50D-C920-4C43-A56F-92600F3F149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68" name="Text Box 9">
          <a:extLst>
            <a:ext uri="{FF2B5EF4-FFF2-40B4-BE49-F238E27FC236}">
              <a16:creationId xmlns:a16="http://schemas.microsoft.com/office/drawing/2014/main" id="{37C3F337-0A13-4149-A70B-0EE80BF9E39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69" name="Text Box 8">
          <a:extLst>
            <a:ext uri="{FF2B5EF4-FFF2-40B4-BE49-F238E27FC236}">
              <a16:creationId xmlns:a16="http://schemas.microsoft.com/office/drawing/2014/main" id="{54D5618C-2758-4AC9-9052-719773E0AB9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70" name="Text Box 9">
          <a:extLst>
            <a:ext uri="{FF2B5EF4-FFF2-40B4-BE49-F238E27FC236}">
              <a16:creationId xmlns:a16="http://schemas.microsoft.com/office/drawing/2014/main" id="{D7B1355C-3F0B-451F-98C3-EB1CB72BD4F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71" name="Text Box 8">
          <a:extLst>
            <a:ext uri="{FF2B5EF4-FFF2-40B4-BE49-F238E27FC236}">
              <a16:creationId xmlns:a16="http://schemas.microsoft.com/office/drawing/2014/main" id="{6C9D1C29-A138-4C1B-8C29-241D391D8FD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72" name="Text Box 9">
          <a:extLst>
            <a:ext uri="{FF2B5EF4-FFF2-40B4-BE49-F238E27FC236}">
              <a16:creationId xmlns:a16="http://schemas.microsoft.com/office/drawing/2014/main" id="{0F8B147D-28B8-43FD-AB3D-55AABA05A89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73" name="Text Box 8">
          <a:extLst>
            <a:ext uri="{FF2B5EF4-FFF2-40B4-BE49-F238E27FC236}">
              <a16:creationId xmlns:a16="http://schemas.microsoft.com/office/drawing/2014/main" id="{44B81A33-6E53-41DD-B8D4-6164DD22D0B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74" name="Text Box 9">
          <a:extLst>
            <a:ext uri="{FF2B5EF4-FFF2-40B4-BE49-F238E27FC236}">
              <a16:creationId xmlns:a16="http://schemas.microsoft.com/office/drawing/2014/main" id="{39ACDA36-B1D9-4CC3-A850-46BFC08874B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75" name="Text Box 8">
          <a:extLst>
            <a:ext uri="{FF2B5EF4-FFF2-40B4-BE49-F238E27FC236}">
              <a16:creationId xmlns:a16="http://schemas.microsoft.com/office/drawing/2014/main" id="{56EC898A-C5A3-4155-B3B9-1D98278C845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76" name="Text Box 9">
          <a:extLst>
            <a:ext uri="{FF2B5EF4-FFF2-40B4-BE49-F238E27FC236}">
              <a16:creationId xmlns:a16="http://schemas.microsoft.com/office/drawing/2014/main" id="{3D0CD398-7217-4D1E-83C7-EA9D814F614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77" name="Text Box 8">
          <a:extLst>
            <a:ext uri="{FF2B5EF4-FFF2-40B4-BE49-F238E27FC236}">
              <a16:creationId xmlns:a16="http://schemas.microsoft.com/office/drawing/2014/main" id="{3CEFDBB0-4C81-4488-AD3B-ABA39BB4986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78" name="Text Box 9">
          <a:extLst>
            <a:ext uri="{FF2B5EF4-FFF2-40B4-BE49-F238E27FC236}">
              <a16:creationId xmlns:a16="http://schemas.microsoft.com/office/drawing/2014/main" id="{F6D214DB-A570-4582-8C61-AE491920948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79" name="Text Box 8">
          <a:extLst>
            <a:ext uri="{FF2B5EF4-FFF2-40B4-BE49-F238E27FC236}">
              <a16:creationId xmlns:a16="http://schemas.microsoft.com/office/drawing/2014/main" id="{0BA26445-E060-4262-AA24-02EEBC7CC42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80" name="Text Box 9">
          <a:extLst>
            <a:ext uri="{FF2B5EF4-FFF2-40B4-BE49-F238E27FC236}">
              <a16:creationId xmlns:a16="http://schemas.microsoft.com/office/drawing/2014/main" id="{BF1C895F-5CB3-4018-ABD7-EA7C0E8330A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81" name="Text Box 8">
          <a:extLst>
            <a:ext uri="{FF2B5EF4-FFF2-40B4-BE49-F238E27FC236}">
              <a16:creationId xmlns:a16="http://schemas.microsoft.com/office/drawing/2014/main" id="{1EEFA0EA-932D-4C29-A303-843F4015197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82" name="Text Box 9">
          <a:extLst>
            <a:ext uri="{FF2B5EF4-FFF2-40B4-BE49-F238E27FC236}">
              <a16:creationId xmlns:a16="http://schemas.microsoft.com/office/drawing/2014/main" id="{34463E24-0839-4945-842F-FFCC790DF9A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83" name="Text Box 8">
          <a:extLst>
            <a:ext uri="{FF2B5EF4-FFF2-40B4-BE49-F238E27FC236}">
              <a16:creationId xmlns:a16="http://schemas.microsoft.com/office/drawing/2014/main" id="{C225BEB7-EB2F-40B3-B738-3E999E4784D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84" name="Text Box 9">
          <a:extLst>
            <a:ext uri="{FF2B5EF4-FFF2-40B4-BE49-F238E27FC236}">
              <a16:creationId xmlns:a16="http://schemas.microsoft.com/office/drawing/2014/main" id="{37AB3F50-56F6-47BC-A659-8B52A0B4189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85" name="Text Box 8">
          <a:extLst>
            <a:ext uri="{FF2B5EF4-FFF2-40B4-BE49-F238E27FC236}">
              <a16:creationId xmlns:a16="http://schemas.microsoft.com/office/drawing/2014/main" id="{230621B6-F34D-4292-805F-309939438AC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86" name="Text Box 9">
          <a:extLst>
            <a:ext uri="{FF2B5EF4-FFF2-40B4-BE49-F238E27FC236}">
              <a16:creationId xmlns:a16="http://schemas.microsoft.com/office/drawing/2014/main" id="{A2D6E608-74BE-4BE6-A896-B91C607B102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87" name="Text Box 8">
          <a:extLst>
            <a:ext uri="{FF2B5EF4-FFF2-40B4-BE49-F238E27FC236}">
              <a16:creationId xmlns:a16="http://schemas.microsoft.com/office/drawing/2014/main" id="{94AC7C3A-BDA4-4368-8C20-15277349580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88" name="Text Box 9">
          <a:extLst>
            <a:ext uri="{FF2B5EF4-FFF2-40B4-BE49-F238E27FC236}">
              <a16:creationId xmlns:a16="http://schemas.microsoft.com/office/drawing/2014/main" id="{A139F38D-57ED-4765-847B-BDE33E7507B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89" name="Text Box 8">
          <a:extLst>
            <a:ext uri="{FF2B5EF4-FFF2-40B4-BE49-F238E27FC236}">
              <a16:creationId xmlns:a16="http://schemas.microsoft.com/office/drawing/2014/main" id="{9E5F3B1B-7D24-427D-9FDA-FC11869EB5D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90" name="Text Box 9">
          <a:extLst>
            <a:ext uri="{FF2B5EF4-FFF2-40B4-BE49-F238E27FC236}">
              <a16:creationId xmlns:a16="http://schemas.microsoft.com/office/drawing/2014/main" id="{723949B5-E0B5-44CF-82D5-2ACC609EF01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91" name="Text Box 8">
          <a:extLst>
            <a:ext uri="{FF2B5EF4-FFF2-40B4-BE49-F238E27FC236}">
              <a16:creationId xmlns:a16="http://schemas.microsoft.com/office/drawing/2014/main" id="{B3050211-9E98-4A37-B225-9D87725E928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92" name="Text Box 9">
          <a:extLst>
            <a:ext uri="{FF2B5EF4-FFF2-40B4-BE49-F238E27FC236}">
              <a16:creationId xmlns:a16="http://schemas.microsoft.com/office/drawing/2014/main" id="{1169058B-9886-45A0-AECF-3A688BC448C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93" name="Text Box 8">
          <a:extLst>
            <a:ext uri="{FF2B5EF4-FFF2-40B4-BE49-F238E27FC236}">
              <a16:creationId xmlns:a16="http://schemas.microsoft.com/office/drawing/2014/main" id="{D5527C45-C802-4EEA-BBFA-E424CE96032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94" name="Text Box 9">
          <a:extLst>
            <a:ext uri="{FF2B5EF4-FFF2-40B4-BE49-F238E27FC236}">
              <a16:creationId xmlns:a16="http://schemas.microsoft.com/office/drawing/2014/main" id="{B3263A97-34BF-4B7D-97AE-07DB94DD14E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95" name="Text Box 8">
          <a:extLst>
            <a:ext uri="{FF2B5EF4-FFF2-40B4-BE49-F238E27FC236}">
              <a16:creationId xmlns:a16="http://schemas.microsoft.com/office/drawing/2014/main" id="{56C745DC-ED23-4B10-8689-5214B3EA891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96" name="Text Box 9">
          <a:extLst>
            <a:ext uri="{FF2B5EF4-FFF2-40B4-BE49-F238E27FC236}">
              <a16:creationId xmlns:a16="http://schemas.microsoft.com/office/drawing/2014/main" id="{6C62DA1E-B167-4CF8-A928-2CC3DD2B8AA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97" name="Text Box 8">
          <a:extLst>
            <a:ext uri="{FF2B5EF4-FFF2-40B4-BE49-F238E27FC236}">
              <a16:creationId xmlns:a16="http://schemas.microsoft.com/office/drawing/2014/main" id="{12BCB0BD-6F86-4306-B3CD-F6EB776375C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98" name="Text Box 9">
          <a:extLst>
            <a:ext uri="{FF2B5EF4-FFF2-40B4-BE49-F238E27FC236}">
              <a16:creationId xmlns:a16="http://schemas.microsoft.com/office/drawing/2014/main" id="{CBD66967-52D5-493A-BCF7-F140DF9D800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5999" name="Text Box 8">
          <a:extLst>
            <a:ext uri="{FF2B5EF4-FFF2-40B4-BE49-F238E27FC236}">
              <a16:creationId xmlns:a16="http://schemas.microsoft.com/office/drawing/2014/main" id="{29B0760C-6F72-48FA-9CE4-A17F8ECD3CC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00" name="Text Box 9">
          <a:extLst>
            <a:ext uri="{FF2B5EF4-FFF2-40B4-BE49-F238E27FC236}">
              <a16:creationId xmlns:a16="http://schemas.microsoft.com/office/drawing/2014/main" id="{9836A8D1-87FA-4369-9083-F242202173D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01" name="Text Box 8">
          <a:extLst>
            <a:ext uri="{FF2B5EF4-FFF2-40B4-BE49-F238E27FC236}">
              <a16:creationId xmlns:a16="http://schemas.microsoft.com/office/drawing/2014/main" id="{C94BB31B-38D5-4BC7-8A1D-7B93C15F09C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02" name="Text Box 9">
          <a:extLst>
            <a:ext uri="{FF2B5EF4-FFF2-40B4-BE49-F238E27FC236}">
              <a16:creationId xmlns:a16="http://schemas.microsoft.com/office/drawing/2014/main" id="{917FBE0D-C8F4-402F-817D-EE6CDC52ECA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03" name="Text Box 8">
          <a:extLst>
            <a:ext uri="{FF2B5EF4-FFF2-40B4-BE49-F238E27FC236}">
              <a16:creationId xmlns:a16="http://schemas.microsoft.com/office/drawing/2014/main" id="{1D30ABE5-BE1C-4FF6-85A7-3D5D1016B81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04" name="Text Box 9">
          <a:extLst>
            <a:ext uri="{FF2B5EF4-FFF2-40B4-BE49-F238E27FC236}">
              <a16:creationId xmlns:a16="http://schemas.microsoft.com/office/drawing/2014/main" id="{59E380EC-B00D-4335-B479-D8DEE188ACD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05" name="Text Box 8">
          <a:extLst>
            <a:ext uri="{FF2B5EF4-FFF2-40B4-BE49-F238E27FC236}">
              <a16:creationId xmlns:a16="http://schemas.microsoft.com/office/drawing/2014/main" id="{2B947046-0A86-47EA-86B7-66DDFFEB67F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06" name="Text Box 9">
          <a:extLst>
            <a:ext uri="{FF2B5EF4-FFF2-40B4-BE49-F238E27FC236}">
              <a16:creationId xmlns:a16="http://schemas.microsoft.com/office/drawing/2014/main" id="{A52F1C9E-F816-43F2-9A14-13CDE1DDBAD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07" name="Text Box 8">
          <a:extLst>
            <a:ext uri="{FF2B5EF4-FFF2-40B4-BE49-F238E27FC236}">
              <a16:creationId xmlns:a16="http://schemas.microsoft.com/office/drawing/2014/main" id="{F793EC1F-E981-438F-A4FF-F732B9826CF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08" name="Text Box 8">
          <a:extLst>
            <a:ext uri="{FF2B5EF4-FFF2-40B4-BE49-F238E27FC236}">
              <a16:creationId xmlns:a16="http://schemas.microsoft.com/office/drawing/2014/main" id="{1CE52B6C-9B61-4ECC-B54D-AC048B79224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09" name="Text Box 9">
          <a:extLst>
            <a:ext uri="{FF2B5EF4-FFF2-40B4-BE49-F238E27FC236}">
              <a16:creationId xmlns:a16="http://schemas.microsoft.com/office/drawing/2014/main" id="{265C91EC-0427-48C6-89CE-A38916FF442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10" name="Text Box 8">
          <a:extLst>
            <a:ext uri="{FF2B5EF4-FFF2-40B4-BE49-F238E27FC236}">
              <a16:creationId xmlns:a16="http://schemas.microsoft.com/office/drawing/2014/main" id="{20A53CD7-9839-4E60-84A7-602970BEAA9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11" name="Text Box 9">
          <a:extLst>
            <a:ext uri="{FF2B5EF4-FFF2-40B4-BE49-F238E27FC236}">
              <a16:creationId xmlns:a16="http://schemas.microsoft.com/office/drawing/2014/main" id="{E8E23B09-60C5-4AEE-B626-A7CF91A54AA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12" name="Text Box 8">
          <a:extLst>
            <a:ext uri="{FF2B5EF4-FFF2-40B4-BE49-F238E27FC236}">
              <a16:creationId xmlns:a16="http://schemas.microsoft.com/office/drawing/2014/main" id="{B6B817E9-73CF-444A-AF90-4075AB21B6D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13" name="Text Box 9">
          <a:extLst>
            <a:ext uri="{FF2B5EF4-FFF2-40B4-BE49-F238E27FC236}">
              <a16:creationId xmlns:a16="http://schemas.microsoft.com/office/drawing/2014/main" id="{4C2D8F30-CDE8-4886-A2BE-4EF42D49B18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14" name="Text Box 8">
          <a:extLst>
            <a:ext uri="{FF2B5EF4-FFF2-40B4-BE49-F238E27FC236}">
              <a16:creationId xmlns:a16="http://schemas.microsoft.com/office/drawing/2014/main" id="{EE0EFA53-DC86-45E0-806E-8F8E2799661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15" name="Text Box 9">
          <a:extLst>
            <a:ext uri="{FF2B5EF4-FFF2-40B4-BE49-F238E27FC236}">
              <a16:creationId xmlns:a16="http://schemas.microsoft.com/office/drawing/2014/main" id="{BF0E1B8E-A066-49D0-96F3-93638026487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16" name="Text Box 8">
          <a:extLst>
            <a:ext uri="{FF2B5EF4-FFF2-40B4-BE49-F238E27FC236}">
              <a16:creationId xmlns:a16="http://schemas.microsoft.com/office/drawing/2014/main" id="{61230113-F7F7-4BD5-8BE7-A1A738AFC0A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17" name="Text Box 9">
          <a:extLst>
            <a:ext uri="{FF2B5EF4-FFF2-40B4-BE49-F238E27FC236}">
              <a16:creationId xmlns:a16="http://schemas.microsoft.com/office/drawing/2014/main" id="{B4AE8CF0-789F-4CEB-86A3-A5AF477BBD0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18" name="Text Box 8">
          <a:extLst>
            <a:ext uri="{FF2B5EF4-FFF2-40B4-BE49-F238E27FC236}">
              <a16:creationId xmlns:a16="http://schemas.microsoft.com/office/drawing/2014/main" id="{9004ED38-BF32-4D30-B885-6B0AE944AAA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19" name="Text Box 9">
          <a:extLst>
            <a:ext uri="{FF2B5EF4-FFF2-40B4-BE49-F238E27FC236}">
              <a16:creationId xmlns:a16="http://schemas.microsoft.com/office/drawing/2014/main" id="{C8A0CCB2-DA00-4819-839D-46B94240C5C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20" name="Text Box 8">
          <a:extLst>
            <a:ext uri="{FF2B5EF4-FFF2-40B4-BE49-F238E27FC236}">
              <a16:creationId xmlns:a16="http://schemas.microsoft.com/office/drawing/2014/main" id="{E415EBBF-F410-49D6-A3CD-5EB067B96C5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21" name="Text Box 9">
          <a:extLst>
            <a:ext uri="{FF2B5EF4-FFF2-40B4-BE49-F238E27FC236}">
              <a16:creationId xmlns:a16="http://schemas.microsoft.com/office/drawing/2014/main" id="{791EDCCA-9A33-493E-8D6B-CF85F430341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22" name="Text Box 8">
          <a:extLst>
            <a:ext uri="{FF2B5EF4-FFF2-40B4-BE49-F238E27FC236}">
              <a16:creationId xmlns:a16="http://schemas.microsoft.com/office/drawing/2014/main" id="{E392EC09-C4D4-4A92-961C-E0F4A559A19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23" name="Text Box 9">
          <a:extLst>
            <a:ext uri="{FF2B5EF4-FFF2-40B4-BE49-F238E27FC236}">
              <a16:creationId xmlns:a16="http://schemas.microsoft.com/office/drawing/2014/main" id="{3F7B2742-B629-418C-B777-8881897D38A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24" name="Text Box 8">
          <a:extLst>
            <a:ext uri="{FF2B5EF4-FFF2-40B4-BE49-F238E27FC236}">
              <a16:creationId xmlns:a16="http://schemas.microsoft.com/office/drawing/2014/main" id="{CFBDF264-E027-41A3-8048-0CFB0DA7EA3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25" name="Text Box 9">
          <a:extLst>
            <a:ext uri="{FF2B5EF4-FFF2-40B4-BE49-F238E27FC236}">
              <a16:creationId xmlns:a16="http://schemas.microsoft.com/office/drawing/2014/main" id="{5A5F2068-34FF-4BF5-B916-320E63594EB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26" name="Text Box 8">
          <a:extLst>
            <a:ext uri="{FF2B5EF4-FFF2-40B4-BE49-F238E27FC236}">
              <a16:creationId xmlns:a16="http://schemas.microsoft.com/office/drawing/2014/main" id="{1F749117-995C-46AD-B5A8-26FF9BF36E3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27" name="Text Box 9">
          <a:extLst>
            <a:ext uri="{FF2B5EF4-FFF2-40B4-BE49-F238E27FC236}">
              <a16:creationId xmlns:a16="http://schemas.microsoft.com/office/drawing/2014/main" id="{3895B2FD-68D5-4A5B-BBDC-B2ED2B1EE92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28" name="Text Box 8">
          <a:extLst>
            <a:ext uri="{FF2B5EF4-FFF2-40B4-BE49-F238E27FC236}">
              <a16:creationId xmlns:a16="http://schemas.microsoft.com/office/drawing/2014/main" id="{3D324AB5-7DED-4460-9545-96578F319E9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29" name="Text Box 9">
          <a:extLst>
            <a:ext uri="{FF2B5EF4-FFF2-40B4-BE49-F238E27FC236}">
              <a16:creationId xmlns:a16="http://schemas.microsoft.com/office/drawing/2014/main" id="{6DF818EB-4035-4CF6-A412-2ED0AC0AADE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30" name="Text Box 8">
          <a:extLst>
            <a:ext uri="{FF2B5EF4-FFF2-40B4-BE49-F238E27FC236}">
              <a16:creationId xmlns:a16="http://schemas.microsoft.com/office/drawing/2014/main" id="{659DCF3C-CEF7-4FED-9A51-98A22719749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31" name="Text Box 9">
          <a:extLst>
            <a:ext uri="{FF2B5EF4-FFF2-40B4-BE49-F238E27FC236}">
              <a16:creationId xmlns:a16="http://schemas.microsoft.com/office/drawing/2014/main" id="{2DA9141D-E5F7-4A3C-9435-33ACAF50431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32" name="Text Box 8">
          <a:extLst>
            <a:ext uri="{FF2B5EF4-FFF2-40B4-BE49-F238E27FC236}">
              <a16:creationId xmlns:a16="http://schemas.microsoft.com/office/drawing/2014/main" id="{B3FC06A2-4247-42A8-966A-0D3AEEE806E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33" name="Text Box 9">
          <a:extLst>
            <a:ext uri="{FF2B5EF4-FFF2-40B4-BE49-F238E27FC236}">
              <a16:creationId xmlns:a16="http://schemas.microsoft.com/office/drawing/2014/main" id="{88289B92-96DC-4569-BD5E-C7F3F0DDE0B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34" name="Text Box 8">
          <a:extLst>
            <a:ext uri="{FF2B5EF4-FFF2-40B4-BE49-F238E27FC236}">
              <a16:creationId xmlns:a16="http://schemas.microsoft.com/office/drawing/2014/main" id="{55FA9539-39D5-4D96-89F3-EDDC4B5CE52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35" name="Text Box 9">
          <a:extLst>
            <a:ext uri="{FF2B5EF4-FFF2-40B4-BE49-F238E27FC236}">
              <a16:creationId xmlns:a16="http://schemas.microsoft.com/office/drawing/2014/main" id="{8A4936E5-32CF-41AD-A8A4-EB9A70F0DC9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36" name="Text Box 8">
          <a:extLst>
            <a:ext uri="{FF2B5EF4-FFF2-40B4-BE49-F238E27FC236}">
              <a16:creationId xmlns:a16="http://schemas.microsoft.com/office/drawing/2014/main" id="{7C546E35-7342-4A24-8BC7-9D2F4D959D2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37" name="Text Box 9">
          <a:extLst>
            <a:ext uri="{FF2B5EF4-FFF2-40B4-BE49-F238E27FC236}">
              <a16:creationId xmlns:a16="http://schemas.microsoft.com/office/drawing/2014/main" id="{F23E3714-0617-499B-90CC-79CFD2FEE75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38" name="Text Box 8">
          <a:extLst>
            <a:ext uri="{FF2B5EF4-FFF2-40B4-BE49-F238E27FC236}">
              <a16:creationId xmlns:a16="http://schemas.microsoft.com/office/drawing/2014/main" id="{93D62FA9-422F-4921-AB13-333A6D89162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39" name="Text Box 9">
          <a:extLst>
            <a:ext uri="{FF2B5EF4-FFF2-40B4-BE49-F238E27FC236}">
              <a16:creationId xmlns:a16="http://schemas.microsoft.com/office/drawing/2014/main" id="{868AAA0D-CEEF-496A-8CD1-68DAE9654DE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40" name="Text Box 8">
          <a:extLst>
            <a:ext uri="{FF2B5EF4-FFF2-40B4-BE49-F238E27FC236}">
              <a16:creationId xmlns:a16="http://schemas.microsoft.com/office/drawing/2014/main" id="{A41E85CC-1C2E-4087-BD78-9F60C9B3567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41" name="Text Box 9">
          <a:extLst>
            <a:ext uri="{FF2B5EF4-FFF2-40B4-BE49-F238E27FC236}">
              <a16:creationId xmlns:a16="http://schemas.microsoft.com/office/drawing/2014/main" id="{F8F8209B-CE2F-4FE7-83AB-4E73A265FC8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42" name="Text Box 8">
          <a:extLst>
            <a:ext uri="{FF2B5EF4-FFF2-40B4-BE49-F238E27FC236}">
              <a16:creationId xmlns:a16="http://schemas.microsoft.com/office/drawing/2014/main" id="{B5082631-F5D9-4212-AD09-6AF428BA79D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43" name="Text Box 9">
          <a:extLst>
            <a:ext uri="{FF2B5EF4-FFF2-40B4-BE49-F238E27FC236}">
              <a16:creationId xmlns:a16="http://schemas.microsoft.com/office/drawing/2014/main" id="{5BAB6A13-54ED-454A-B5BA-F120CC5DEBB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44" name="Text Box 8">
          <a:extLst>
            <a:ext uri="{FF2B5EF4-FFF2-40B4-BE49-F238E27FC236}">
              <a16:creationId xmlns:a16="http://schemas.microsoft.com/office/drawing/2014/main" id="{6B756AEF-0918-4361-80AA-F407E3DE88E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45" name="Text Box 9">
          <a:extLst>
            <a:ext uri="{FF2B5EF4-FFF2-40B4-BE49-F238E27FC236}">
              <a16:creationId xmlns:a16="http://schemas.microsoft.com/office/drawing/2014/main" id="{FCF4B393-9BC2-4B11-B88D-C4F24E0BFE8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46" name="Text Box 8">
          <a:extLst>
            <a:ext uri="{FF2B5EF4-FFF2-40B4-BE49-F238E27FC236}">
              <a16:creationId xmlns:a16="http://schemas.microsoft.com/office/drawing/2014/main" id="{29C1DF5B-2B24-47B3-9D9F-6D018C616D7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47" name="Text Box 9">
          <a:extLst>
            <a:ext uri="{FF2B5EF4-FFF2-40B4-BE49-F238E27FC236}">
              <a16:creationId xmlns:a16="http://schemas.microsoft.com/office/drawing/2014/main" id="{AD98621D-A79C-4550-B803-8C4340C8C99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48" name="Text Box 8">
          <a:extLst>
            <a:ext uri="{FF2B5EF4-FFF2-40B4-BE49-F238E27FC236}">
              <a16:creationId xmlns:a16="http://schemas.microsoft.com/office/drawing/2014/main" id="{5BAA21E5-4D02-4440-A3A1-A226827CC9F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49" name="Text Box 9">
          <a:extLst>
            <a:ext uri="{FF2B5EF4-FFF2-40B4-BE49-F238E27FC236}">
              <a16:creationId xmlns:a16="http://schemas.microsoft.com/office/drawing/2014/main" id="{D99A35CC-3566-4FD1-A24F-0F3178084D6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50" name="Text Box 8">
          <a:extLst>
            <a:ext uri="{FF2B5EF4-FFF2-40B4-BE49-F238E27FC236}">
              <a16:creationId xmlns:a16="http://schemas.microsoft.com/office/drawing/2014/main" id="{6E5B0E84-8C2F-4156-8DD3-8DC271DD240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51" name="Text Box 9">
          <a:extLst>
            <a:ext uri="{FF2B5EF4-FFF2-40B4-BE49-F238E27FC236}">
              <a16:creationId xmlns:a16="http://schemas.microsoft.com/office/drawing/2014/main" id="{917F25CB-B84C-443E-87B6-35EDBA686F2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52" name="Text Box 8">
          <a:extLst>
            <a:ext uri="{FF2B5EF4-FFF2-40B4-BE49-F238E27FC236}">
              <a16:creationId xmlns:a16="http://schemas.microsoft.com/office/drawing/2014/main" id="{85F2F853-C6D6-48C4-A0D4-080358DE310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53" name="Text Box 9">
          <a:extLst>
            <a:ext uri="{FF2B5EF4-FFF2-40B4-BE49-F238E27FC236}">
              <a16:creationId xmlns:a16="http://schemas.microsoft.com/office/drawing/2014/main" id="{37C9D858-2D9C-4EDC-B86F-B8BDA138F01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54" name="Text Box 8">
          <a:extLst>
            <a:ext uri="{FF2B5EF4-FFF2-40B4-BE49-F238E27FC236}">
              <a16:creationId xmlns:a16="http://schemas.microsoft.com/office/drawing/2014/main" id="{DA0567CC-2E6D-46A2-8D3D-E4D86F45932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55" name="Text Box 9">
          <a:extLst>
            <a:ext uri="{FF2B5EF4-FFF2-40B4-BE49-F238E27FC236}">
              <a16:creationId xmlns:a16="http://schemas.microsoft.com/office/drawing/2014/main" id="{1FE1FE32-A533-4EB1-B1C8-0EC37C76D1D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56" name="Text Box 8">
          <a:extLst>
            <a:ext uri="{FF2B5EF4-FFF2-40B4-BE49-F238E27FC236}">
              <a16:creationId xmlns:a16="http://schemas.microsoft.com/office/drawing/2014/main" id="{E2D5B115-B681-4B4C-A6A4-87FFEC73E3E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57" name="Text Box 9">
          <a:extLst>
            <a:ext uri="{FF2B5EF4-FFF2-40B4-BE49-F238E27FC236}">
              <a16:creationId xmlns:a16="http://schemas.microsoft.com/office/drawing/2014/main" id="{ED2836C7-A7DD-403C-AADD-B9EF911F32F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58" name="Text Box 8">
          <a:extLst>
            <a:ext uri="{FF2B5EF4-FFF2-40B4-BE49-F238E27FC236}">
              <a16:creationId xmlns:a16="http://schemas.microsoft.com/office/drawing/2014/main" id="{B9EBE073-4709-45D2-B2E5-24171F5D294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59" name="Text Box 9">
          <a:extLst>
            <a:ext uri="{FF2B5EF4-FFF2-40B4-BE49-F238E27FC236}">
              <a16:creationId xmlns:a16="http://schemas.microsoft.com/office/drawing/2014/main" id="{8D0A2760-D3F4-4589-8712-65090A9A17A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60" name="Text Box 8">
          <a:extLst>
            <a:ext uri="{FF2B5EF4-FFF2-40B4-BE49-F238E27FC236}">
              <a16:creationId xmlns:a16="http://schemas.microsoft.com/office/drawing/2014/main" id="{55824598-055C-4029-BDFA-4B55909D55E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61" name="Text Box 9">
          <a:extLst>
            <a:ext uri="{FF2B5EF4-FFF2-40B4-BE49-F238E27FC236}">
              <a16:creationId xmlns:a16="http://schemas.microsoft.com/office/drawing/2014/main" id="{96F12E02-46D6-4FF1-B60D-08709DAC0D6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62" name="Text Box 8">
          <a:extLst>
            <a:ext uri="{FF2B5EF4-FFF2-40B4-BE49-F238E27FC236}">
              <a16:creationId xmlns:a16="http://schemas.microsoft.com/office/drawing/2014/main" id="{2B471434-792E-4A30-B68B-72805E840BB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63" name="Text Box 9">
          <a:extLst>
            <a:ext uri="{FF2B5EF4-FFF2-40B4-BE49-F238E27FC236}">
              <a16:creationId xmlns:a16="http://schemas.microsoft.com/office/drawing/2014/main" id="{3E77D7F8-7A6E-4719-900C-90CDF3605E3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64" name="Text Box 8">
          <a:extLst>
            <a:ext uri="{FF2B5EF4-FFF2-40B4-BE49-F238E27FC236}">
              <a16:creationId xmlns:a16="http://schemas.microsoft.com/office/drawing/2014/main" id="{54BC8939-AFFA-4FFD-8E1A-805EF65855F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65" name="Text Box 9">
          <a:extLst>
            <a:ext uri="{FF2B5EF4-FFF2-40B4-BE49-F238E27FC236}">
              <a16:creationId xmlns:a16="http://schemas.microsoft.com/office/drawing/2014/main" id="{A3119842-CBAF-4B39-8485-C416DBC0DBC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66" name="Text Box 8">
          <a:extLst>
            <a:ext uri="{FF2B5EF4-FFF2-40B4-BE49-F238E27FC236}">
              <a16:creationId xmlns:a16="http://schemas.microsoft.com/office/drawing/2014/main" id="{4E24AC45-74F2-45A7-93D4-372A72E0DE6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67" name="Text Box 9">
          <a:extLst>
            <a:ext uri="{FF2B5EF4-FFF2-40B4-BE49-F238E27FC236}">
              <a16:creationId xmlns:a16="http://schemas.microsoft.com/office/drawing/2014/main" id="{CAE3AC81-5EA2-4370-B45F-09B8F2F9AE1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68" name="Text Box 8">
          <a:extLst>
            <a:ext uri="{FF2B5EF4-FFF2-40B4-BE49-F238E27FC236}">
              <a16:creationId xmlns:a16="http://schemas.microsoft.com/office/drawing/2014/main" id="{71B9A5E0-373D-464D-8EBA-529309904B0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69" name="Text Box 9">
          <a:extLst>
            <a:ext uri="{FF2B5EF4-FFF2-40B4-BE49-F238E27FC236}">
              <a16:creationId xmlns:a16="http://schemas.microsoft.com/office/drawing/2014/main" id="{2E83BB13-A83E-4C72-AFDC-80F51ECAD0B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70" name="Text Box 8">
          <a:extLst>
            <a:ext uri="{FF2B5EF4-FFF2-40B4-BE49-F238E27FC236}">
              <a16:creationId xmlns:a16="http://schemas.microsoft.com/office/drawing/2014/main" id="{BD5438B9-C273-4BAD-95E2-4B3B2BDB6CE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71" name="Text Box 9">
          <a:extLst>
            <a:ext uri="{FF2B5EF4-FFF2-40B4-BE49-F238E27FC236}">
              <a16:creationId xmlns:a16="http://schemas.microsoft.com/office/drawing/2014/main" id="{91CDEA5A-6F92-43B9-B31E-36BC43E8949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72" name="Text Box 8">
          <a:extLst>
            <a:ext uri="{FF2B5EF4-FFF2-40B4-BE49-F238E27FC236}">
              <a16:creationId xmlns:a16="http://schemas.microsoft.com/office/drawing/2014/main" id="{5AEE79A0-5DA6-4C95-A2BF-699A5A8DFCB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73" name="Text Box 9">
          <a:extLst>
            <a:ext uri="{FF2B5EF4-FFF2-40B4-BE49-F238E27FC236}">
              <a16:creationId xmlns:a16="http://schemas.microsoft.com/office/drawing/2014/main" id="{1CC20B54-2E70-4EB5-9818-E67BF626B27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74" name="Text Box 8">
          <a:extLst>
            <a:ext uri="{FF2B5EF4-FFF2-40B4-BE49-F238E27FC236}">
              <a16:creationId xmlns:a16="http://schemas.microsoft.com/office/drawing/2014/main" id="{08B3D8F9-7102-4643-BE68-7DD4671B37F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75" name="Text Box 9">
          <a:extLst>
            <a:ext uri="{FF2B5EF4-FFF2-40B4-BE49-F238E27FC236}">
              <a16:creationId xmlns:a16="http://schemas.microsoft.com/office/drawing/2014/main" id="{F5C080FB-B7D4-405B-AB19-7EFAEE908B9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76" name="Text Box 8">
          <a:extLst>
            <a:ext uri="{FF2B5EF4-FFF2-40B4-BE49-F238E27FC236}">
              <a16:creationId xmlns:a16="http://schemas.microsoft.com/office/drawing/2014/main" id="{EF506621-07FE-4B10-91A5-D31BEE5051F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77" name="Text Box 9">
          <a:extLst>
            <a:ext uri="{FF2B5EF4-FFF2-40B4-BE49-F238E27FC236}">
              <a16:creationId xmlns:a16="http://schemas.microsoft.com/office/drawing/2014/main" id="{AE3846D5-DDC0-4629-8564-94AA09F25BE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78" name="Text Box 8">
          <a:extLst>
            <a:ext uri="{FF2B5EF4-FFF2-40B4-BE49-F238E27FC236}">
              <a16:creationId xmlns:a16="http://schemas.microsoft.com/office/drawing/2014/main" id="{1DE43C03-C678-4508-B424-E28B5C467CF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079" name="Text Box 9">
          <a:extLst>
            <a:ext uri="{FF2B5EF4-FFF2-40B4-BE49-F238E27FC236}">
              <a16:creationId xmlns:a16="http://schemas.microsoft.com/office/drawing/2014/main" id="{9C05FF34-630C-4C27-9A2C-9634D02FD17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45</xdr:row>
      <xdr:rowOff>0</xdr:rowOff>
    </xdr:from>
    <xdr:ext cx="95250" cy="295275"/>
    <xdr:sp macro="" textlink="">
      <xdr:nvSpPr>
        <xdr:cNvPr id="6080" name="Text Box 15">
          <a:extLst>
            <a:ext uri="{FF2B5EF4-FFF2-40B4-BE49-F238E27FC236}">
              <a16:creationId xmlns:a16="http://schemas.microsoft.com/office/drawing/2014/main" id="{4405EC8C-BF92-4832-BC96-FCF1395A891E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45</xdr:row>
      <xdr:rowOff>0</xdr:rowOff>
    </xdr:from>
    <xdr:ext cx="95250" cy="295275"/>
    <xdr:sp macro="" textlink="">
      <xdr:nvSpPr>
        <xdr:cNvPr id="6081" name="Cuadro de texto 1028">
          <a:extLst>
            <a:ext uri="{FF2B5EF4-FFF2-40B4-BE49-F238E27FC236}">
              <a16:creationId xmlns:a16="http://schemas.microsoft.com/office/drawing/2014/main" id="{D9BBD3E6-6D1C-4A3A-92D9-7ED37A1CBE3B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82" name="Text Box 8">
          <a:extLst>
            <a:ext uri="{FF2B5EF4-FFF2-40B4-BE49-F238E27FC236}">
              <a16:creationId xmlns:a16="http://schemas.microsoft.com/office/drawing/2014/main" id="{A9D9C4D3-E24E-4614-8585-38466F06F63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83" name="Text Box 9">
          <a:extLst>
            <a:ext uri="{FF2B5EF4-FFF2-40B4-BE49-F238E27FC236}">
              <a16:creationId xmlns:a16="http://schemas.microsoft.com/office/drawing/2014/main" id="{D40262EB-3653-46BA-A8C3-C7C68F6E6FE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84" name="Text Box 8">
          <a:extLst>
            <a:ext uri="{FF2B5EF4-FFF2-40B4-BE49-F238E27FC236}">
              <a16:creationId xmlns:a16="http://schemas.microsoft.com/office/drawing/2014/main" id="{57FA4950-B4D1-4A98-87B1-7D1F65EBAF6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85" name="Text Box 9">
          <a:extLst>
            <a:ext uri="{FF2B5EF4-FFF2-40B4-BE49-F238E27FC236}">
              <a16:creationId xmlns:a16="http://schemas.microsoft.com/office/drawing/2014/main" id="{98DC3647-21CD-4DBD-A795-99A1D780A8B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86" name="Text Box 8">
          <a:extLst>
            <a:ext uri="{FF2B5EF4-FFF2-40B4-BE49-F238E27FC236}">
              <a16:creationId xmlns:a16="http://schemas.microsoft.com/office/drawing/2014/main" id="{F92A8CF1-A616-47A2-B63C-C0E8ACB78E1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87" name="Text Box 9">
          <a:extLst>
            <a:ext uri="{FF2B5EF4-FFF2-40B4-BE49-F238E27FC236}">
              <a16:creationId xmlns:a16="http://schemas.microsoft.com/office/drawing/2014/main" id="{F7069245-88E7-4261-90E7-2F94CF4365C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88" name="Text Box 8">
          <a:extLst>
            <a:ext uri="{FF2B5EF4-FFF2-40B4-BE49-F238E27FC236}">
              <a16:creationId xmlns:a16="http://schemas.microsoft.com/office/drawing/2014/main" id="{C067CC49-F598-4045-A37B-D56AD305B52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89" name="Text Box 9">
          <a:extLst>
            <a:ext uri="{FF2B5EF4-FFF2-40B4-BE49-F238E27FC236}">
              <a16:creationId xmlns:a16="http://schemas.microsoft.com/office/drawing/2014/main" id="{F8770F7B-ED95-4804-8E27-A5F7AC8B7D0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90" name="Text Box 8">
          <a:extLst>
            <a:ext uri="{FF2B5EF4-FFF2-40B4-BE49-F238E27FC236}">
              <a16:creationId xmlns:a16="http://schemas.microsoft.com/office/drawing/2014/main" id="{EEBF05BF-9253-4F2C-89FF-58D02EE568C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91" name="Text Box 9">
          <a:extLst>
            <a:ext uri="{FF2B5EF4-FFF2-40B4-BE49-F238E27FC236}">
              <a16:creationId xmlns:a16="http://schemas.microsoft.com/office/drawing/2014/main" id="{5D0300C8-9943-4224-8AB7-56E5CBB3644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92" name="Text Box 8">
          <a:extLst>
            <a:ext uri="{FF2B5EF4-FFF2-40B4-BE49-F238E27FC236}">
              <a16:creationId xmlns:a16="http://schemas.microsoft.com/office/drawing/2014/main" id="{7AA00299-355B-4E9F-A0F8-A2ADF49B728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93" name="Text Box 9">
          <a:extLst>
            <a:ext uri="{FF2B5EF4-FFF2-40B4-BE49-F238E27FC236}">
              <a16:creationId xmlns:a16="http://schemas.microsoft.com/office/drawing/2014/main" id="{1F8D8BEA-78B4-4259-9B34-DBE218B9037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94" name="Text Box 8">
          <a:extLst>
            <a:ext uri="{FF2B5EF4-FFF2-40B4-BE49-F238E27FC236}">
              <a16:creationId xmlns:a16="http://schemas.microsoft.com/office/drawing/2014/main" id="{ED603E2F-83F5-4AE9-9952-98409B58785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95" name="Text Box 9">
          <a:extLst>
            <a:ext uri="{FF2B5EF4-FFF2-40B4-BE49-F238E27FC236}">
              <a16:creationId xmlns:a16="http://schemas.microsoft.com/office/drawing/2014/main" id="{5E7867F8-E394-4ADE-A02E-6EBD85E4137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96" name="Text Box 8">
          <a:extLst>
            <a:ext uri="{FF2B5EF4-FFF2-40B4-BE49-F238E27FC236}">
              <a16:creationId xmlns:a16="http://schemas.microsoft.com/office/drawing/2014/main" id="{8A7FD4DF-E260-457F-A894-1C530EBB0CC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97" name="Text Box 9">
          <a:extLst>
            <a:ext uri="{FF2B5EF4-FFF2-40B4-BE49-F238E27FC236}">
              <a16:creationId xmlns:a16="http://schemas.microsoft.com/office/drawing/2014/main" id="{06383B9D-62DC-4CA0-BAB1-75F45C42E17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98" name="Text Box 8">
          <a:extLst>
            <a:ext uri="{FF2B5EF4-FFF2-40B4-BE49-F238E27FC236}">
              <a16:creationId xmlns:a16="http://schemas.microsoft.com/office/drawing/2014/main" id="{FDC7E010-711C-4037-9FB2-F836B5F2CF3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099" name="Text Box 9">
          <a:extLst>
            <a:ext uri="{FF2B5EF4-FFF2-40B4-BE49-F238E27FC236}">
              <a16:creationId xmlns:a16="http://schemas.microsoft.com/office/drawing/2014/main" id="{6A7C1436-0637-4FD8-B76C-6542934309A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00" name="Text Box 8">
          <a:extLst>
            <a:ext uri="{FF2B5EF4-FFF2-40B4-BE49-F238E27FC236}">
              <a16:creationId xmlns:a16="http://schemas.microsoft.com/office/drawing/2014/main" id="{2B9667D1-4FF8-4F2C-9286-4BD7B9DFC08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01" name="Text Box 9">
          <a:extLst>
            <a:ext uri="{FF2B5EF4-FFF2-40B4-BE49-F238E27FC236}">
              <a16:creationId xmlns:a16="http://schemas.microsoft.com/office/drawing/2014/main" id="{2D333C9D-72D2-4285-9666-127991653AF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02" name="Text Box 8">
          <a:extLst>
            <a:ext uri="{FF2B5EF4-FFF2-40B4-BE49-F238E27FC236}">
              <a16:creationId xmlns:a16="http://schemas.microsoft.com/office/drawing/2014/main" id="{489F31ED-81B1-410E-977A-81BF3A7C73F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03" name="Text Box 9">
          <a:extLst>
            <a:ext uri="{FF2B5EF4-FFF2-40B4-BE49-F238E27FC236}">
              <a16:creationId xmlns:a16="http://schemas.microsoft.com/office/drawing/2014/main" id="{A21B575F-1542-4AEF-AE22-5822AD316CA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04" name="Text Box 8">
          <a:extLst>
            <a:ext uri="{FF2B5EF4-FFF2-40B4-BE49-F238E27FC236}">
              <a16:creationId xmlns:a16="http://schemas.microsoft.com/office/drawing/2014/main" id="{1D443DDA-DE45-48DA-AC37-EC06CC5A56A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05" name="Text Box 9">
          <a:extLst>
            <a:ext uri="{FF2B5EF4-FFF2-40B4-BE49-F238E27FC236}">
              <a16:creationId xmlns:a16="http://schemas.microsoft.com/office/drawing/2014/main" id="{A765FECA-863D-4C45-AD8B-51DC602C149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06" name="Text Box 8">
          <a:extLst>
            <a:ext uri="{FF2B5EF4-FFF2-40B4-BE49-F238E27FC236}">
              <a16:creationId xmlns:a16="http://schemas.microsoft.com/office/drawing/2014/main" id="{DA4CCA2F-CFCC-4CC4-B99C-119777EB0C0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07" name="Text Box 9">
          <a:extLst>
            <a:ext uri="{FF2B5EF4-FFF2-40B4-BE49-F238E27FC236}">
              <a16:creationId xmlns:a16="http://schemas.microsoft.com/office/drawing/2014/main" id="{8D83BDCF-2B2F-4461-8B0B-11B41653A47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08" name="Text Box 8">
          <a:extLst>
            <a:ext uri="{FF2B5EF4-FFF2-40B4-BE49-F238E27FC236}">
              <a16:creationId xmlns:a16="http://schemas.microsoft.com/office/drawing/2014/main" id="{844A3E2A-2460-4004-810B-439E4BB0C69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09" name="Text Box 9">
          <a:extLst>
            <a:ext uri="{FF2B5EF4-FFF2-40B4-BE49-F238E27FC236}">
              <a16:creationId xmlns:a16="http://schemas.microsoft.com/office/drawing/2014/main" id="{10F62DB0-613A-4A04-AF85-95707BDCD6C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10" name="Text Box 8">
          <a:extLst>
            <a:ext uri="{FF2B5EF4-FFF2-40B4-BE49-F238E27FC236}">
              <a16:creationId xmlns:a16="http://schemas.microsoft.com/office/drawing/2014/main" id="{9996A545-4CEF-492A-BD0C-0FCAD26F771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11" name="Text Box 9">
          <a:extLst>
            <a:ext uri="{FF2B5EF4-FFF2-40B4-BE49-F238E27FC236}">
              <a16:creationId xmlns:a16="http://schemas.microsoft.com/office/drawing/2014/main" id="{E84E30FF-C808-4D3C-81D8-90C4977BBC4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12" name="Text Box 8">
          <a:extLst>
            <a:ext uri="{FF2B5EF4-FFF2-40B4-BE49-F238E27FC236}">
              <a16:creationId xmlns:a16="http://schemas.microsoft.com/office/drawing/2014/main" id="{FF6AEF56-F7D1-42B3-AD4F-1A8DBCF8CBB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13" name="Text Box 9">
          <a:extLst>
            <a:ext uri="{FF2B5EF4-FFF2-40B4-BE49-F238E27FC236}">
              <a16:creationId xmlns:a16="http://schemas.microsoft.com/office/drawing/2014/main" id="{B2DF332B-24DB-41F6-9DF9-D380A016B49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14" name="Text Box 8">
          <a:extLst>
            <a:ext uri="{FF2B5EF4-FFF2-40B4-BE49-F238E27FC236}">
              <a16:creationId xmlns:a16="http://schemas.microsoft.com/office/drawing/2014/main" id="{2703139B-4E0F-4156-BE76-D764C374FF0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15" name="Text Box 9">
          <a:extLst>
            <a:ext uri="{FF2B5EF4-FFF2-40B4-BE49-F238E27FC236}">
              <a16:creationId xmlns:a16="http://schemas.microsoft.com/office/drawing/2014/main" id="{3FA07D2D-8634-42AA-9EB6-8D43BEBC2C1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16" name="Text Box 8">
          <a:extLst>
            <a:ext uri="{FF2B5EF4-FFF2-40B4-BE49-F238E27FC236}">
              <a16:creationId xmlns:a16="http://schemas.microsoft.com/office/drawing/2014/main" id="{32A744FC-DF3E-444A-947B-100E870F133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17" name="Text Box 9">
          <a:extLst>
            <a:ext uri="{FF2B5EF4-FFF2-40B4-BE49-F238E27FC236}">
              <a16:creationId xmlns:a16="http://schemas.microsoft.com/office/drawing/2014/main" id="{A523D650-01E9-4FB9-925F-CE9E397D2FB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18" name="Text Box 8">
          <a:extLst>
            <a:ext uri="{FF2B5EF4-FFF2-40B4-BE49-F238E27FC236}">
              <a16:creationId xmlns:a16="http://schemas.microsoft.com/office/drawing/2014/main" id="{703B40A1-3EEB-40C6-B450-7B8F4F03EAF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19" name="Text Box 9">
          <a:extLst>
            <a:ext uri="{FF2B5EF4-FFF2-40B4-BE49-F238E27FC236}">
              <a16:creationId xmlns:a16="http://schemas.microsoft.com/office/drawing/2014/main" id="{86803B52-7954-402F-91DD-A818F8DFDE4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20" name="Text Box 8">
          <a:extLst>
            <a:ext uri="{FF2B5EF4-FFF2-40B4-BE49-F238E27FC236}">
              <a16:creationId xmlns:a16="http://schemas.microsoft.com/office/drawing/2014/main" id="{4B73EBBB-DCCF-46B0-B6E1-F864B2C8449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21" name="Text Box 9">
          <a:extLst>
            <a:ext uri="{FF2B5EF4-FFF2-40B4-BE49-F238E27FC236}">
              <a16:creationId xmlns:a16="http://schemas.microsoft.com/office/drawing/2014/main" id="{20A340A2-13E7-4C10-9C85-A926C78EBD0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22" name="Text Box 8">
          <a:extLst>
            <a:ext uri="{FF2B5EF4-FFF2-40B4-BE49-F238E27FC236}">
              <a16:creationId xmlns:a16="http://schemas.microsoft.com/office/drawing/2014/main" id="{F821ADB4-6F96-441B-8C24-C0F7D6AB1E4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23" name="Text Box 9">
          <a:extLst>
            <a:ext uri="{FF2B5EF4-FFF2-40B4-BE49-F238E27FC236}">
              <a16:creationId xmlns:a16="http://schemas.microsoft.com/office/drawing/2014/main" id="{04472729-90E5-496A-8869-B4C1806167B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24" name="Text Box 8">
          <a:extLst>
            <a:ext uri="{FF2B5EF4-FFF2-40B4-BE49-F238E27FC236}">
              <a16:creationId xmlns:a16="http://schemas.microsoft.com/office/drawing/2014/main" id="{879DF29D-4CA5-4DBC-A5C1-E38E02FDE7A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25" name="Text Box 9">
          <a:extLst>
            <a:ext uri="{FF2B5EF4-FFF2-40B4-BE49-F238E27FC236}">
              <a16:creationId xmlns:a16="http://schemas.microsoft.com/office/drawing/2014/main" id="{5836CBE8-C0AA-4987-9D2B-C13D940B5AD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26" name="Text Box 8">
          <a:extLst>
            <a:ext uri="{FF2B5EF4-FFF2-40B4-BE49-F238E27FC236}">
              <a16:creationId xmlns:a16="http://schemas.microsoft.com/office/drawing/2014/main" id="{64852932-12E2-4789-BAD2-C1D4DC2830C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27" name="Text Box 9">
          <a:extLst>
            <a:ext uri="{FF2B5EF4-FFF2-40B4-BE49-F238E27FC236}">
              <a16:creationId xmlns:a16="http://schemas.microsoft.com/office/drawing/2014/main" id="{FFF544E8-9BF9-4123-BE9C-9C21E19E7DB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28" name="Text Box 8">
          <a:extLst>
            <a:ext uri="{FF2B5EF4-FFF2-40B4-BE49-F238E27FC236}">
              <a16:creationId xmlns:a16="http://schemas.microsoft.com/office/drawing/2014/main" id="{0C16D7B5-39F4-44C1-8E8A-68CA89DB0D3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29" name="Text Box 9">
          <a:extLst>
            <a:ext uri="{FF2B5EF4-FFF2-40B4-BE49-F238E27FC236}">
              <a16:creationId xmlns:a16="http://schemas.microsoft.com/office/drawing/2014/main" id="{75097B83-7EBE-42EE-9E3E-BC0A311D39E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30" name="Text Box 8">
          <a:extLst>
            <a:ext uri="{FF2B5EF4-FFF2-40B4-BE49-F238E27FC236}">
              <a16:creationId xmlns:a16="http://schemas.microsoft.com/office/drawing/2014/main" id="{E10D9F87-78FF-4849-9560-93A7EFD288B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31" name="Text Box 9">
          <a:extLst>
            <a:ext uri="{FF2B5EF4-FFF2-40B4-BE49-F238E27FC236}">
              <a16:creationId xmlns:a16="http://schemas.microsoft.com/office/drawing/2014/main" id="{9823122D-0CBF-49A6-BE9F-594BBC87A79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32" name="Text Box 8">
          <a:extLst>
            <a:ext uri="{FF2B5EF4-FFF2-40B4-BE49-F238E27FC236}">
              <a16:creationId xmlns:a16="http://schemas.microsoft.com/office/drawing/2014/main" id="{30F0CCF5-71F0-43A1-BA01-5D263D06860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33" name="Text Box 9">
          <a:extLst>
            <a:ext uri="{FF2B5EF4-FFF2-40B4-BE49-F238E27FC236}">
              <a16:creationId xmlns:a16="http://schemas.microsoft.com/office/drawing/2014/main" id="{65C9A5CE-D84C-464F-B1B3-D0250A8AFAD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34" name="Text Box 8">
          <a:extLst>
            <a:ext uri="{FF2B5EF4-FFF2-40B4-BE49-F238E27FC236}">
              <a16:creationId xmlns:a16="http://schemas.microsoft.com/office/drawing/2014/main" id="{59D09289-0A34-41E4-B2EC-56B20E2AC5A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35" name="Text Box 9">
          <a:extLst>
            <a:ext uri="{FF2B5EF4-FFF2-40B4-BE49-F238E27FC236}">
              <a16:creationId xmlns:a16="http://schemas.microsoft.com/office/drawing/2014/main" id="{77DD3DB3-FDE6-4384-80B6-E74DAB851CD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36" name="Text Box 8">
          <a:extLst>
            <a:ext uri="{FF2B5EF4-FFF2-40B4-BE49-F238E27FC236}">
              <a16:creationId xmlns:a16="http://schemas.microsoft.com/office/drawing/2014/main" id="{59066495-B218-440F-9D81-87EEFEF7501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37" name="Text Box 9">
          <a:extLst>
            <a:ext uri="{FF2B5EF4-FFF2-40B4-BE49-F238E27FC236}">
              <a16:creationId xmlns:a16="http://schemas.microsoft.com/office/drawing/2014/main" id="{8B7EC848-7CD7-4EAE-B76A-4E250B79E05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38" name="Text Box 8">
          <a:extLst>
            <a:ext uri="{FF2B5EF4-FFF2-40B4-BE49-F238E27FC236}">
              <a16:creationId xmlns:a16="http://schemas.microsoft.com/office/drawing/2014/main" id="{8EFFE18D-C295-46F3-9590-A80B583050F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39" name="Text Box 9">
          <a:extLst>
            <a:ext uri="{FF2B5EF4-FFF2-40B4-BE49-F238E27FC236}">
              <a16:creationId xmlns:a16="http://schemas.microsoft.com/office/drawing/2014/main" id="{FBA928A2-6322-4376-8CC5-1B6F52BC17B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40" name="Text Box 8">
          <a:extLst>
            <a:ext uri="{FF2B5EF4-FFF2-40B4-BE49-F238E27FC236}">
              <a16:creationId xmlns:a16="http://schemas.microsoft.com/office/drawing/2014/main" id="{9B9ECFE9-766F-4345-9D35-1665F13659F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41" name="Text Box 9">
          <a:extLst>
            <a:ext uri="{FF2B5EF4-FFF2-40B4-BE49-F238E27FC236}">
              <a16:creationId xmlns:a16="http://schemas.microsoft.com/office/drawing/2014/main" id="{1C24D017-19B6-440E-9B7B-78610DA4E00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42" name="Text Box 8">
          <a:extLst>
            <a:ext uri="{FF2B5EF4-FFF2-40B4-BE49-F238E27FC236}">
              <a16:creationId xmlns:a16="http://schemas.microsoft.com/office/drawing/2014/main" id="{F97881AA-175D-4464-999F-AB7963B125E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43" name="Text Box 9">
          <a:extLst>
            <a:ext uri="{FF2B5EF4-FFF2-40B4-BE49-F238E27FC236}">
              <a16:creationId xmlns:a16="http://schemas.microsoft.com/office/drawing/2014/main" id="{9A488E59-3CB3-46BB-84E6-37773142783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44" name="Text Box 8">
          <a:extLst>
            <a:ext uri="{FF2B5EF4-FFF2-40B4-BE49-F238E27FC236}">
              <a16:creationId xmlns:a16="http://schemas.microsoft.com/office/drawing/2014/main" id="{078008D3-FF58-431F-B2E9-99E5F47FDFA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45" name="Text Box 9">
          <a:extLst>
            <a:ext uri="{FF2B5EF4-FFF2-40B4-BE49-F238E27FC236}">
              <a16:creationId xmlns:a16="http://schemas.microsoft.com/office/drawing/2014/main" id="{283B4FFB-8943-4980-B01A-E833EC37E8D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46" name="Text Box 8">
          <a:extLst>
            <a:ext uri="{FF2B5EF4-FFF2-40B4-BE49-F238E27FC236}">
              <a16:creationId xmlns:a16="http://schemas.microsoft.com/office/drawing/2014/main" id="{33CE8618-9E7E-49C3-BD51-4FA1A0FEF2E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47" name="Text Box 9">
          <a:extLst>
            <a:ext uri="{FF2B5EF4-FFF2-40B4-BE49-F238E27FC236}">
              <a16:creationId xmlns:a16="http://schemas.microsoft.com/office/drawing/2014/main" id="{1B12289E-F3DB-4B91-90D8-B5DA35AFFB4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48" name="Text Box 8">
          <a:extLst>
            <a:ext uri="{FF2B5EF4-FFF2-40B4-BE49-F238E27FC236}">
              <a16:creationId xmlns:a16="http://schemas.microsoft.com/office/drawing/2014/main" id="{8228A78F-1F44-4022-A8C0-5B48E7580EE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49" name="Text Box 9">
          <a:extLst>
            <a:ext uri="{FF2B5EF4-FFF2-40B4-BE49-F238E27FC236}">
              <a16:creationId xmlns:a16="http://schemas.microsoft.com/office/drawing/2014/main" id="{B8974493-80B0-4AE6-A96F-574E0670C02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50" name="Text Box 8">
          <a:extLst>
            <a:ext uri="{FF2B5EF4-FFF2-40B4-BE49-F238E27FC236}">
              <a16:creationId xmlns:a16="http://schemas.microsoft.com/office/drawing/2014/main" id="{1B3120A4-78FA-4487-9198-57A3BB22E97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51" name="Text Box 9">
          <a:extLst>
            <a:ext uri="{FF2B5EF4-FFF2-40B4-BE49-F238E27FC236}">
              <a16:creationId xmlns:a16="http://schemas.microsoft.com/office/drawing/2014/main" id="{4393DD52-C76F-46DF-BC3D-E650EB5CCC7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4893DEB6-688D-4B2F-A4C5-3D2F38DCC6E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53" name="Text Box 9">
          <a:extLst>
            <a:ext uri="{FF2B5EF4-FFF2-40B4-BE49-F238E27FC236}">
              <a16:creationId xmlns:a16="http://schemas.microsoft.com/office/drawing/2014/main" id="{6F894FB2-7D67-4288-A0E7-B3F195641A1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54" name="Text Box 8">
          <a:extLst>
            <a:ext uri="{FF2B5EF4-FFF2-40B4-BE49-F238E27FC236}">
              <a16:creationId xmlns:a16="http://schemas.microsoft.com/office/drawing/2014/main" id="{BEB62C29-F815-4066-91D2-A23B7935F38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55" name="Text Box 9">
          <a:extLst>
            <a:ext uri="{FF2B5EF4-FFF2-40B4-BE49-F238E27FC236}">
              <a16:creationId xmlns:a16="http://schemas.microsoft.com/office/drawing/2014/main" id="{57DBE250-CEAA-49A0-9742-8B3F79F105D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56" name="Text Box 8">
          <a:extLst>
            <a:ext uri="{FF2B5EF4-FFF2-40B4-BE49-F238E27FC236}">
              <a16:creationId xmlns:a16="http://schemas.microsoft.com/office/drawing/2014/main" id="{48A2A776-BF0D-4B75-ABFF-8394CF6100C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57" name="Text Box 9">
          <a:extLst>
            <a:ext uri="{FF2B5EF4-FFF2-40B4-BE49-F238E27FC236}">
              <a16:creationId xmlns:a16="http://schemas.microsoft.com/office/drawing/2014/main" id="{D76D79BC-A783-46B7-9A7A-BBF80336122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58" name="Text Box 8">
          <a:extLst>
            <a:ext uri="{FF2B5EF4-FFF2-40B4-BE49-F238E27FC236}">
              <a16:creationId xmlns:a16="http://schemas.microsoft.com/office/drawing/2014/main" id="{4BC1025B-74ED-4B78-8107-D68566E9FFF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59" name="Text Box 9">
          <a:extLst>
            <a:ext uri="{FF2B5EF4-FFF2-40B4-BE49-F238E27FC236}">
              <a16:creationId xmlns:a16="http://schemas.microsoft.com/office/drawing/2014/main" id="{C850951E-37DA-42FC-B9E3-12C2382C0CC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60" name="Text Box 8">
          <a:extLst>
            <a:ext uri="{FF2B5EF4-FFF2-40B4-BE49-F238E27FC236}">
              <a16:creationId xmlns:a16="http://schemas.microsoft.com/office/drawing/2014/main" id="{35A59893-11CB-4BDD-9847-A65A03E1852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61" name="Text Box 9">
          <a:extLst>
            <a:ext uri="{FF2B5EF4-FFF2-40B4-BE49-F238E27FC236}">
              <a16:creationId xmlns:a16="http://schemas.microsoft.com/office/drawing/2014/main" id="{A0C1599D-E7D9-4308-BBD8-3F6D555621C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62" name="Text Box 8">
          <a:extLst>
            <a:ext uri="{FF2B5EF4-FFF2-40B4-BE49-F238E27FC236}">
              <a16:creationId xmlns:a16="http://schemas.microsoft.com/office/drawing/2014/main" id="{12B008BC-2964-44B6-8402-0C10F86D245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63" name="Text Box 9">
          <a:extLst>
            <a:ext uri="{FF2B5EF4-FFF2-40B4-BE49-F238E27FC236}">
              <a16:creationId xmlns:a16="http://schemas.microsoft.com/office/drawing/2014/main" id="{964B0F35-2E0C-482A-B722-F7DAEDB0BFB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64" name="Text Box 8">
          <a:extLst>
            <a:ext uri="{FF2B5EF4-FFF2-40B4-BE49-F238E27FC236}">
              <a16:creationId xmlns:a16="http://schemas.microsoft.com/office/drawing/2014/main" id="{F778AA5A-D37B-4427-BE65-10E72259516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65" name="Text Box 9">
          <a:extLst>
            <a:ext uri="{FF2B5EF4-FFF2-40B4-BE49-F238E27FC236}">
              <a16:creationId xmlns:a16="http://schemas.microsoft.com/office/drawing/2014/main" id="{CF5FEA54-CE2D-4D97-80B6-11A32EBA53B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66" name="Text Box 8">
          <a:extLst>
            <a:ext uri="{FF2B5EF4-FFF2-40B4-BE49-F238E27FC236}">
              <a16:creationId xmlns:a16="http://schemas.microsoft.com/office/drawing/2014/main" id="{11E3F8C3-908B-44BA-B51F-54799C444C3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67" name="Text Box 9">
          <a:extLst>
            <a:ext uri="{FF2B5EF4-FFF2-40B4-BE49-F238E27FC236}">
              <a16:creationId xmlns:a16="http://schemas.microsoft.com/office/drawing/2014/main" id="{FD20AA3F-99D9-4372-B050-CC4E7630182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68" name="Text Box 8">
          <a:extLst>
            <a:ext uri="{FF2B5EF4-FFF2-40B4-BE49-F238E27FC236}">
              <a16:creationId xmlns:a16="http://schemas.microsoft.com/office/drawing/2014/main" id="{A4D918CB-43A4-4D60-B0A8-D8DF93F2418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69" name="Text Box 9">
          <a:extLst>
            <a:ext uri="{FF2B5EF4-FFF2-40B4-BE49-F238E27FC236}">
              <a16:creationId xmlns:a16="http://schemas.microsoft.com/office/drawing/2014/main" id="{61981F3A-9E39-4121-9F1A-2412361EB82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70" name="Text Box 8">
          <a:extLst>
            <a:ext uri="{FF2B5EF4-FFF2-40B4-BE49-F238E27FC236}">
              <a16:creationId xmlns:a16="http://schemas.microsoft.com/office/drawing/2014/main" id="{1EAEDED0-6455-4FA5-B532-378B0387EFB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71" name="Text Box 9">
          <a:extLst>
            <a:ext uri="{FF2B5EF4-FFF2-40B4-BE49-F238E27FC236}">
              <a16:creationId xmlns:a16="http://schemas.microsoft.com/office/drawing/2014/main" id="{63730A63-62DB-4797-9A6F-90E6AC9F4B7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72" name="Text Box 8">
          <a:extLst>
            <a:ext uri="{FF2B5EF4-FFF2-40B4-BE49-F238E27FC236}">
              <a16:creationId xmlns:a16="http://schemas.microsoft.com/office/drawing/2014/main" id="{B7ADDB35-58C7-4E63-86EC-E70808C03DF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73" name="Text Box 9">
          <a:extLst>
            <a:ext uri="{FF2B5EF4-FFF2-40B4-BE49-F238E27FC236}">
              <a16:creationId xmlns:a16="http://schemas.microsoft.com/office/drawing/2014/main" id="{2C1BC232-4FD6-46C4-9496-F243DFBEE1B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74" name="Text Box 8">
          <a:extLst>
            <a:ext uri="{FF2B5EF4-FFF2-40B4-BE49-F238E27FC236}">
              <a16:creationId xmlns:a16="http://schemas.microsoft.com/office/drawing/2014/main" id="{8B6900A4-5740-4AEC-B820-24E81796BC1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75" name="Text Box 9">
          <a:extLst>
            <a:ext uri="{FF2B5EF4-FFF2-40B4-BE49-F238E27FC236}">
              <a16:creationId xmlns:a16="http://schemas.microsoft.com/office/drawing/2014/main" id="{4A7E0891-4810-4143-A7DD-1FC7181D802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76" name="Text Box 8">
          <a:extLst>
            <a:ext uri="{FF2B5EF4-FFF2-40B4-BE49-F238E27FC236}">
              <a16:creationId xmlns:a16="http://schemas.microsoft.com/office/drawing/2014/main" id="{21E0EB06-20F8-4403-BFC4-4F8BF47E2FE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77" name="Text Box 9">
          <a:extLst>
            <a:ext uri="{FF2B5EF4-FFF2-40B4-BE49-F238E27FC236}">
              <a16:creationId xmlns:a16="http://schemas.microsoft.com/office/drawing/2014/main" id="{46F32986-C307-4A42-89C8-6983BBC71AE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78" name="Text Box 8">
          <a:extLst>
            <a:ext uri="{FF2B5EF4-FFF2-40B4-BE49-F238E27FC236}">
              <a16:creationId xmlns:a16="http://schemas.microsoft.com/office/drawing/2014/main" id="{062E1D3E-16D8-4E30-BC8D-80D877DB89C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79" name="Text Box 9">
          <a:extLst>
            <a:ext uri="{FF2B5EF4-FFF2-40B4-BE49-F238E27FC236}">
              <a16:creationId xmlns:a16="http://schemas.microsoft.com/office/drawing/2014/main" id="{60E57FD9-4B2E-402E-977C-89B1CC44332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80" name="Text Box 8">
          <a:extLst>
            <a:ext uri="{FF2B5EF4-FFF2-40B4-BE49-F238E27FC236}">
              <a16:creationId xmlns:a16="http://schemas.microsoft.com/office/drawing/2014/main" id="{5A5AB2B4-F96F-4B92-8F9D-9C7BE0A632A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81" name="Text Box 9">
          <a:extLst>
            <a:ext uri="{FF2B5EF4-FFF2-40B4-BE49-F238E27FC236}">
              <a16:creationId xmlns:a16="http://schemas.microsoft.com/office/drawing/2014/main" id="{44C426C2-6E2A-4F93-8169-2D62D8D55E5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82" name="Text Box 8">
          <a:extLst>
            <a:ext uri="{FF2B5EF4-FFF2-40B4-BE49-F238E27FC236}">
              <a16:creationId xmlns:a16="http://schemas.microsoft.com/office/drawing/2014/main" id="{E8ED8404-53E3-45ED-A0F9-FA84247EDE1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83" name="Text Box 9">
          <a:extLst>
            <a:ext uri="{FF2B5EF4-FFF2-40B4-BE49-F238E27FC236}">
              <a16:creationId xmlns:a16="http://schemas.microsoft.com/office/drawing/2014/main" id="{3552A820-62EE-4D73-8CD0-9E01A54C17A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84" name="Text Box 8">
          <a:extLst>
            <a:ext uri="{FF2B5EF4-FFF2-40B4-BE49-F238E27FC236}">
              <a16:creationId xmlns:a16="http://schemas.microsoft.com/office/drawing/2014/main" id="{E2E1CA10-2496-47B0-B8E5-F681C09DC65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85" name="Text Box 9">
          <a:extLst>
            <a:ext uri="{FF2B5EF4-FFF2-40B4-BE49-F238E27FC236}">
              <a16:creationId xmlns:a16="http://schemas.microsoft.com/office/drawing/2014/main" id="{7E3043B0-788E-4023-9ABE-81986BDEFE4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86" name="Text Box 8">
          <a:extLst>
            <a:ext uri="{FF2B5EF4-FFF2-40B4-BE49-F238E27FC236}">
              <a16:creationId xmlns:a16="http://schemas.microsoft.com/office/drawing/2014/main" id="{131A9826-6006-4342-AABA-6B4038DF89E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87" name="Text Box 9">
          <a:extLst>
            <a:ext uri="{FF2B5EF4-FFF2-40B4-BE49-F238E27FC236}">
              <a16:creationId xmlns:a16="http://schemas.microsoft.com/office/drawing/2014/main" id="{920D0D5C-C9EE-4A70-BB6E-1F42C16E07D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88" name="Text Box 8">
          <a:extLst>
            <a:ext uri="{FF2B5EF4-FFF2-40B4-BE49-F238E27FC236}">
              <a16:creationId xmlns:a16="http://schemas.microsoft.com/office/drawing/2014/main" id="{B80A8CA1-B51E-4076-9D12-BAA1A511CFF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89" name="Text Box 9">
          <a:extLst>
            <a:ext uri="{FF2B5EF4-FFF2-40B4-BE49-F238E27FC236}">
              <a16:creationId xmlns:a16="http://schemas.microsoft.com/office/drawing/2014/main" id="{5103C459-EBB1-44A0-AAFD-CEC5DA9BD64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90" name="Text Box 8">
          <a:extLst>
            <a:ext uri="{FF2B5EF4-FFF2-40B4-BE49-F238E27FC236}">
              <a16:creationId xmlns:a16="http://schemas.microsoft.com/office/drawing/2014/main" id="{8B3E57BC-72F6-485E-8BC5-7D4E5A54399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91" name="Text Box 9">
          <a:extLst>
            <a:ext uri="{FF2B5EF4-FFF2-40B4-BE49-F238E27FC236}">
              <a16:creationId xmlns:a16="http://schemas.microsoft.com/office/drawing/2014/main" id="{84FE47A5-26B8-466F-AC75-CF03C325B67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92" name="Text Box 8">
          <a:extLst>
            <a:ext uri="{FF2B5EF4-FFF2-40B4-BE49-F238E27FC236}">
              <a16:creationId xmlns:a16="http://schemas.microsoft.com/office/drawing/2014/main" id="{CA21661B-E233-4EBB-B28B-5AC846D155B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93" name="Text Box 9">
          <a:extLst>
            <a:ext uri="{FF2B5EF4-FFF2-40B4-BE49-F238E27FC236}">
              <a16:creationId xmlns:a16="http://schemas.microsoft.com/office/drawing/2014/main" id="{41419C74-CC52-49CB-B30A-912724507D4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94" name="Text Box 8">
          <a:extLst>
            <a:ext uri="{FF2B5EF4-FFF2-40B4-BE49-F238E27FC236}">
              <a16:creationId xmlns:a16="http://schemas.microsoft.com/office/drawing/2014/main" id="{B52B68B0-0774-4FC0-AAD3-6AE4A7237C6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95" name="Text Box 9">
          <a:extLst>
            <a:ext uri="{FF2B5EF4-FFF2-40B4-BE49-F238E27FC236}">
              <a16:creationId xmlns:a16="http://schemas.microsoft.com/office/drawing/2014/main" id="{91DD77BF-1552-4414-B90F-4CF6514A525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96" name="Text Box 8">
          <a:extLst>
            <a:ext uri="{FF2B5EF4-FFF2-40B4-BE49-F238E27FC236}">
              <a16:creationId xmlns:a16="http://schemas.microsoft.com/office/drawing/2014/main" id="{FFC7D4A1-EF33-4D63-BA34-44351C31352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97" name="Text Box 9">
          <a:extLst>
            <a:ext uri="{FF2B5EF4-FFF2-40B4-BE49-F238E27FC236}">
              <a16:creationId xmlns:a16="http://schemas.microsoft.com/office/drawing/2014/main" id="{E72AB27F-B3D9-401F-97D3-04ABE818A91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98" name="Text Box 8">
          <a:extLst>
            <a:ext uri="{FF2B5EF4-FFF2-40B4-BE49-F238E27FC236}">
              <a16:creationId xmlns:a16="http://schemas.microsoft.com/office/drawing/2014/main" id="{0EE0E339-96B9-476D-90CE-897E7E6FBE9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199" name="Text Box 9">
          <a:extLst>
            <a:ext uri="{FF2B5EF4-FFF2-40B4-BE49-F238E27FC236}">
              <a16:creationId xmlns:a16="http://schemas.microsoft.com/office/drawing/2014/main" id="{62C49419-1244-400B-BC19-BA6233B4538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00" name="Text Box 8">
          <a:extLst>
            <a:ext uri="{FF2B5EF4-FFF2-40B4-BE49-F238E27FC236}">
              <a16:creationId xmlns:a16="http://schemas.microsoft.com/office/drawing/2014/main" id="{D9B6C9F3-E14E-47FF-BB3D-C8D6C38EA3B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01" name="Text Box 9">
          <a:extLst>
            <a:ext uri="{FF2B5EF4-FFF2-40B4-BE49-F238E27FC236}">
              <a16:creationId xmlns:a16="http://schemas.microsoft.com/office/drawing/2014/main" id="{DBE5989D-86D4-402A-8095-F72B9B63640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02" name="Text Box 8">
          <a:extLst>
            <a:ext uri="{FF2B5EF4-FFF2-40B4-BE49-F238E27FC236}">
              <a16:creationId xmlns:a16="http://schemas.microsoft.com/office/drawing/2014/main" id="{A17D93E9-BD56-4FF0-A3F8-56F2252AA05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03" name="Text Box 9">
          <a:extLst>
            <a:ext uri="{FF2B5EF4-FFF2-40B4-BE49-F238E27FC236}">
              <a16:creationId xmlns:a16="http://schemas.microsoft.com/office/drawing/2014/main" id="{8D4DF11C-4257-4F73-A088-513F173FA94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04" name="Text Box 8">
          <a:extLst>
            <a:ext uri="{FF2B5EF4-FFF2-40B4-BE49-F238E27FC236}">
              <a16:creationId xmlns:a16="http://schemas.microsoft.com/office/drawing/2014/main" id="{77041864-6AA6-4461-9F79-A27EE2BFA4C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05" name="Text Box 9">
          <a:extLst>
            <a:ext uri="{FF2B5EF4-FFF2-40B4-BE49-F238E27FC236}">
              <a16:creationId xmlns:a16="http://schemas.microsoft.com/office/drawing/2014/main" id="{B88160A3-1E45-4154-9695-73B02BDFDA4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06" name="Text Box 8">
          <a:extLst>
            <a:ext uri="{FF2B5EF4-FFF2-40B4-BE49-F238E27FC236}">
              <a16:creationId xmlns:a16="http://schemas.microsoft.com/office/drawing/2014/main" id="{DA7C0E74-DB19-4FF4-A93F-E2E7E3F4534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07" name="Text Box 9">
          <a:extLst>
            <a:ext uri="{FF2B5EF4-FFF2-40B4-BE49-F238E27FC236}">
              <a16:creationId xmlns:a16="http://schemas.microsoft.com/office/drawing/2014/main" id="{38A9E897-ACDC-42DE-A286-B9B4F7CE73C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08" name="Text Box 8">
          <a:extLst>
            <a:ext uri="{FF2B5EF4-FFF2-40B4-BE49-F238E27FC236}">
              <a16:creationId xmlns:a16="http://schemas.microsoft.com/office/drawing/2014/main" id="{9A273497-D0D9-4D53-8FCC-D5B76BE05A5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09" name="Text Box 9">
          <a:extLst>
            <a:ext uri="{FF2B5EF4-FFF2-40B4-BE49-F238E27FC236}">
              <a16:creationId xmlns:a16="http://schemas.microsoft.com/office/drawing/2014/main" id="{1BE540C1-897F-4312-906A-9EA48A491EC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10" name="Text Box 8">
          <a:extLst>
            <a:ext uri="{FF2B5EF4-FFF2-40B4-BE49-F238E27FC236}">
              <a16:creationId xmlns:a16="http://schemas.microsoft.com/office/drawing/2014/main" id="{27E14653-C449-48B3-9AB8-5532F453737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11" name="Text Box 9">
          <a:extLst>
            <a:ext uri="{FF2B5EF4-FFF2-40B4-BE49-F238E27FC236}">
              <a16:creationId xmlns:a16="http://schemas.microsoft.com/office/drawing/2014/main" id="{A3E763D8-96F0-415D-AAEC-646E62C8434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12" name="Text Box 8">
          <a:extLst>
            <a:ext uri="{FF2B5EF4-FFF2-40B4-BE49-F238E27FC236}">
              <a16:creationId xmlns:a16="http://schemas.microsoft.com/office/drawing/2014/main" id="{C51BB947-FE90-4C14-B9D7-912F3D24D70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13" name="Text Box 9">
          <a:extLst>
            <a:ext uri="{FF2B5EF4-FFF2-40B4-BE49-F238E27FC236}">
              <a16:creationId xmlns:a16="http://schemas.microsoft.com/office/drawing/2014/main" id="{0554F1E8-2CD9-430E-A20A-297AFDEA8E6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14" name="Text Box 8">
          <a:extLst>
            <a:ext uri="{FF2B5EF4-FFF2-40B4-BE49-F238E27FC236}">
              <a16:creationId xmlns:a16="http://schemas.microsoft.com/office/drawing/2014/main" id="{4E659018-5093-4790-AF4D-185F998F96C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15" name="Text Box 9">
          <a:extLst>
            <a:ext uri="{FF2B5EF4-FFF2-40B4-BE49-F238E27FC236}">
              <a16:creationId xmlns:a16="http://schemas.microsoft.com/office/drawing/2014/main" id="{C2F5DD32-B21F-44BF-A57F-775660ECF34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16" name="Text Box 8">
          <a:extLst>
            <a:ext uri="{FF2B5EF4-FFF2-40B4-BE49-F238E27FC236}">
              <a16:creationId xmlns:a16="http://schemas.microsoft.com/office/drawing/2014/main" id="{5D39775E-9088-4EB8-8CD4-A7707A43B1C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17" name="Text Box 9">
          <a:extLst>
            <a:ext uri="{FF2B5EF4-FFF2-40B4-BE49-F238E27FC236}">
              <a16:creationId xmlns:a16="http://schemas.microsoft.com/office/drawing/2014/main" id="{4DEEB847-DCF2-40EA-9478-149DB482688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18" name="Text Box 8">
          <a:extLst>
            <a:ext uri="{FF2B5EF4-FFF2-40B4-BE49-F238E27FC236}">
              <a16:creationId xmlns:a16="http://schemas.microsoft.com/office/drawing/2014/main" id="{90164080-87B6-4ED8-B67E-FD009B6E849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19" name="Text Box 9">
          <a:extLst>
            <a:ext uri="{FF2B5EF4-FFF2-40B4-BE49-F238E27FC236}">
              <a16:creationId xmlns:a16="http://schemas.microsoft.com/office/drawing/2014/main" id="{262B05E2-9DE0-4147-A0AE-EFB771CE845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20" name="Text Box 8">
          <a:extLst>
            <a:ext uri="{FF2B5EF4-FFF2-40B4-BE49-F238E27FC236}">
              <a16:creationId xmlns:a16="http://schemas.microsoft.com/office/drawing/2014/main" id="{1B486A13-4670-4656-A442-F0634A26A8E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21" name="Text Box 9">
          <a:extLst>
            <a:ext uri="{FF2B5EF4-FFF2-40B4-BE49-F238E27FC236}">
              <a16:creationId xmlns:a16="http://schemas.microsoft.com/office/drawing/2014/main" id="{9D233D49-5DC0-422D-B451-3B450FFB5DB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22" name="Text Box 8">
          <a:extLst>
            <a:ext uri="{FF2B5EF4-FFF2-40B4-BE49-F238E27FC236}">
              <a16:creationId xmlns:a16="http://schemas.microsoft.com/office/drawing/2014/main" id="{F6B4D403-0138-4E0E-987C-A3E63076BF7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23" name="Text Box 9">
          <a:extLst>
            <a:ext uri="{FF2B5EF4-FFF2-40B4-BE49-F238E27FC236}">
              <a16:creationId xmlns:a16="http://schemas.microsoft.com/office/drawing/2014/main" id="{EFE3AA1B-6B36-441D-8FFC-1531AFAEBE8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24" name="Text Box 8">
          <a:extLst>
            <a:ext uri="{FF2B5EF4-FFF2-40B4-BE49-F238E27FC236}">
              <a16:creationId xmlns:a16="http://schemas.microsoft.com/office/drawing/2014/main" id="{6BBF0461-383B-421F-9521-94C428F7A28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25" name="Text Box 9">
          <a:extLst>
            <a:ext uri="{FF2B5EF4-FFF2-40B4-BE49-F238E27FC236}">
              <a16:creationId xmlns:a16="http://schemas.microsoft.com/office/drawing/2014/main" id="{89AC9EA2-CFDF-4C31-85DA-EF692FC5C58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26" name="Text Box 8">
          <a:extLst>
            <a:ext uri="{FF2B5EF4-FFF2-40B4-BE49-F238E27FC236}">
              <a16:creationId xmlns:a16="http://schemas.microsoft.com/office/drawing/2014/main" id="{3808BAB1-8602-454A-A29E-C22D435DFEC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27" name="Text Box 9">
          <a:extLst>
            <a:ext uri="{FF2B5EF4-FFF2-40B4-BE49-F238E27FC236}">
              <a16:creationId xmlns:a16="http://schemas.microsoft.com/office/drawing/2014/main" id="{E2E6A383-FB52-4870-9E24-844DA0ECC80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28" name="Text Box 8">
          <a:extLst>
            <a:ext uri="{FF2B5EF4-FFF2-40B4-BE49-F238E27FC236}">
              <a16:creationId xmlns:a16="http://schemas.microsoft.com/office/drawing/2014/main" id="{E4E221FE-313C-4CA0-B5EC-F3344257526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29" name="Text Box 9">
          <a:extLst>
            <a:ext uri="{FF2B5EF4-FFF2-40B4-BE49-F238E27FC236}">
              <a16:creationId xmlns:a16="http://schemas.microsoft.com/office/drawing/2014/main" id="{23F5A02F-1625-452E-9F2D-EDEDC196E84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30" name="Text Box 8">
          <a:extLst>
            <a:ext uri="{FF2B5EF4-FFF2-40B4-BE49-F238E27FC236}">
              <a16:creationId xmlns:a16="http://schemas.microsoft.com/office/drawing/2014/main" id="{F2A05C86-EC6F-4057-96AF-D9095A75B14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31" name="Text Box 9">
          <a:extLst>
            <a:ext uri="{FF2B5EF4-FFF2-40B4-BE49-F238E27FC236}">
              <a16:creationId xmlns:a16="http://schemas.microsoft.com/office/drawing/2014/main" id="{CF5C7D3C-7AAE-4F97-8186-EC92A7BF9E2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32" name="Text Box 8">
          <a:extLst>
            <a:ext uri="{FF2B5EF4-FFF2-40B4-BE49-F238E27FC236}">
              <a16:creationId xmlns:a16="http://schemas.microsoft.com/office/drawing/2014/main" id="{9A3232C1-96B4-4C4C-A229-BE3FECBBA5E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33" name="Text Box 9">
          <a:extLst>
            <a:ext uri="{FF2B5EF4-FFF2-40B4-BE49-F238E27FC236}">
              <a16:creationId xmlns:a16="http://schemas.microsoft.com/office/drawing/2014/main" id="{76BF68FC-DB73-4019-B16B-23BBA68C374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34" name="Text Box 8">
          <a:extLst>
            <a:ext uri="{FF2B5EF4-FFF2-40B4-BE49-F238E27FC236}">
              <a16:creationId xmlns:a16="http://schemas.microsoft.com/office/drawing/2014/main" id="{46BFD82C-625A-41DD-8519-FACCAEDA232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35" name="Text Box 9">
          <a:extLst>
            <a:ext uri="{FF2B5EF4-FFF2-40B4-BE49-F238E27FC236}">
              <a16:creationId xmlns:a16="http://schemas.microsoft.com/office/drawing/2014/main" id="{AD15E54C-D9E6-4625-8AD0-2C6D33F8AA0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36" name="Text Box 8">
          <a:extLst>
            <a:ext uri="{FF2B5EF4-FFF2-40B4-BE49-F238E27FC236}">
              <a16:creationId xmlns:a16="http://schemas.microsoft.com/office/drawing/2014/main" id="{BC188200-51A7-4DAF-8B83-4F93C69CFD7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37" name="Text Box 9">
          <a:extLst>
            <a:ext uri="{FF2B5EF4-FFF2-40B4-BE49-F238E27FC236}">
              <a16:creationId xmlns:a16="http://schemas.microsoft.com/office/drawing/2014/main" id="{F3DF754A-FCA5-4B34-BEA6-8FE0E6563D9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38" name="Text Box 8">
          <a:extLst>
            <a:ext uri="{FF2B5EF4-FFF2-40B4-BE49-F238E27FC236}">
              <a16:creationId xmlns:a16="http://schemas.microsoft.com/office/drawing/2014/main" id="{303CCC3B-C078-4AA9-874B-79F2BF5CAE3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39" name="Text Box 9">
          <a:extLst>
            <a:ext uri="{FF2B5EF4-FFF2-40B4-BE49-F238E27FC236}">
              <a16:creationId xmlns:a16="http://schemas.microsoft.com/office/drawing/2014/main" id="{6DE6DCD0-53CB-48D9-9ADA-65071A5164C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40" name="Text Box 8">
          <a:extLst>
            <a:ext uri="{FF2B5EF4-FFF2-40B4-BE49-F238E27FC236}">
              <a16:creationId xmlns:a16="http://schemas.microsoft.com/office/drawing/2014/main" id="{5562AEDC-CCE7-4832-BFAF-408C0E16CC3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41" name="Text Box 9">
          <a:extLst>
            <a:ext uri="{FF2B5EF4-FFF2-40B4-BE49-F238E27FC236}">
              <a16:creationId xmlns:a16="http://schemas.microsoft.com/office/drawing/2014/main" id="{1A724591-E002-47F6-ABFA-12D9CD6BA5F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42" name="Text Box 8">
          <a:extLst>
            <a:ext uri="{FF2B5EF4-FFF2-40B4-BE49-F238E27FC236}">
              <a16:creationId xmlns:a16="http://schemas.microsoft.com/office/drawing/2014/main" id="{48621344-A088-41CE-B6A3-EB86A981704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43" name="Text Box 9">
          <a:extLst>
            <a:ext uri="{FF2B5EF4-FFF2-40B4-BE49-F238E27FC236}">
              <a16:creationId xmlns:a16="http://schemas.microsoft.com/office/drawing/2014/main" id="{4C46A13F-389D-4629-A584-B8F777FAD40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44" name="Text Box 8">
          <a:extLst>
            <a:ext uri="{FF2B5EF4-FFF2-40B4-BE49-F238E27FC236}">
              <a16:creationId xmlns:a16="http://schemas.microsoft.com/office/drawing/2014/main" id="{9A5438BA-30E3-4493-B053-FCB8C232B5B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45" name="Text Box 9">
          <a:extLst>
            <a:ext uri="{FF2B5EF4-FFF2-40B4-BE49-F238E27FC236}">
              <a16:creationId xmlns:a16="http://schemas.microsoft.com/office/drawing/2014/main" id="{D1ECA496-5CDB-4CB2-A34E-310404EA614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46" name="Text Box 8">
          <a:extLst>
            <a:ext uri="{FF2B5EF4-FFF2-40B4-BE49-F238E27FC236}">
              <a16:creationId xmlns:a16="http://schemas.microsoft.com/office/drawing/2014/main" id="{60D46383-AAFB-4433-BDEA-FCAA444765E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47" name="Text Box 9">
          <a:extLst>
            <a:ext uri="{FF2B5EF4-FFF2-40B4-BE49-F238E27FC236}">
              <a16:creationId xmlns:a16="http://schemas.microsoft.com/office/drawing/2014/main" id="{5370E255-3CAE-4C58-A171-CA071F6B651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48" name="Text Box 8">
          <a:extLst>
            <a:ext uri="{FF2B5EF4-FFF2-40B4-BE49-F238E27FC236}">
              <a16:creationId xmlns:a16="http://schemas.microsoft.com/office/drawing/2014/main" id="{34B6AA19-5FD8-4FFA-AE0C-3EF4D8D39BA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49" name="Text Box 9">
          <a:extLst>
            <a:ext uri="{FF2B5EF4-FFF2-40B4-BE49-F238E27FC236}">
              <a16:creationId xmlns:a16="http://schemas.microsoft.com/office/drawing/2014/main" id="{FC9D505E-3D84-4A93-BC0E-4FC47C15913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50" name="Text Box 8">
          <a:extLst>
            <a:ext uri="{FF2B5EF4-FFF2-40B4-BE49-F238E27FC236}">
              <a16:creationId xmlns:a16="http://schemas.microsoft.com/office/drawing/2014/main" id="{BA5F47A8-A5A2-408D-8353-BCD393576E3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51" name="Text Box 9">
          <a:extLst>
            <a:ext uri="{FF2B5EF4-FFF2-40B4-BE49-F238E27FC236}">
              <a16:creationId xmlns:a16="http://schemas.microsoft.com/office/drawing/2014/main" id="{9FC1DED8-B5C0-4BB9-8255-178DFDC7456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52" name="Text Box 8">
          <a:extLst>
            <a:ext uri="{FF2B5EF4-FFF2-40B4-BE49-F238E27FC236}">
              <a16:creationId xmlns:a16="http://schemas.microsoft.com/office/drawing/2014/main" id="{33F853DA-0FBD-4FCD-83F9-78D81E82C72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53" name="Text Box 9">
          <a:extLst>
            <a:ext uri="{FF2B5EF4-FFF2-40B4-BE49-F238E27FC236}">
              <a16:creationId xmlns:a16="http://schemas.microsoft.com/office/drawing/2014/main" id="{B737AFAF-7DB8-466F-AA47-04F992D83E1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54" name="Text Box 8">
          <a:extLst>
            <a:ext uri="{FF2B5EF4-FFF2-40B4-BE49-F238E27FC236}">
              <a16:creationId xmlns:a16="http://schemas.microsoft.com/office/drawing/2014/main" id="{CF23846F-B5F8-44A2-B1AA-FF8F05D9966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55" name="Text Box 9">
          <a:extLst>
            <a:ext uri="{FF2B5EF4-FFF2-40B4-BE49-F238E27FC236}">
              <a16:creationId xmlns:a16="http://schemas.microsoft.com/office/drawing/2014/main" id="{C958BAA8-4025-4808-9570-F989F4B2154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56" name="Text Box 8">
          <a:extLst>
            <a:ext uri="{FF2B5EF4-FFF2-40B4-BE49-F238E27FC236}">
              <a16:creationId xmlns:a16="http://schemas.microsoft.com/office/drawing/2014/main" id="{1B510AA3-5F96-4BA0-B775-7D1E8D674B7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57" name="Text Box 9">
          <a:extLst>
            <a:ext uri="{FF2B5EF4-FFF2-40B4-BE49-F238E27FC236}">
              <a16:creationId xmlns:a16="http://schemas.microsoft.com/office/drawing/2014/main" id="{FB21604C-4C5E-4C60-B7ED-1A31ACFF5A4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58" name="Text Box 8">
          <a:extLst>
            <a:ext uri="{FF2B5EF4-FFF2-40B4-BE49-F238E27FC236}">
              <a16:creationId xmlns:a16="http://schemas.microsoft.com/office/drawing/2014/main" id="{0777D1D6-0A04-4030-81F2-E53BD45E96D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59" name="Text Box 9">
          <a:extLst>
            <a:ext uri="{FF2B5EF4-FFF2-40B4-BE49-F238E27FC236}">
              <a16:creationId xmlns:a16="http://schemas.microsoft.com/office/drawing/2014/main" id="{CC537C6E-0A81-41B4-A6CE-0AB488B1556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60" name="Text Box 8">
          <a:extLst>
            <a:ext uri="{FF2B5EF4-FFF2-40B4-BE49-F238E27FC236}">
              <a16:creationId xmlns:a16="http://schemas.microsoft.com/office/drawing/2014/main" id="{67DA38B0-85EB-4399-9D57-A5ED975748D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61" name="Text Box 9">
          <a:extLst>
            <a:ext uri="{FF2B5EF4-FFF2-40B4-BE49-F238E27FC236}">
              <a16:creationId xmlns:a16="http://schemas.microsoft.com/office/drawing/2014/main" id="{33F29769-2DD4-4F38-B79A-1751365F434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62" name="Text Box 8">
          <a:extLst>
            <a:ext uri="{FF2B5EF4-FFF2-40B4-BE49-F238E27FC236}">
              <a16:creationId xmlns:a16="http://schemas.microsoft.com/office/drawing/2014/main" id="{A886B121-D68C-4D93-91DE-B4E2E76184C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63" name="Text Box 9">
          <a:extLst>
            <a:ext uri="{FF2B5EF4-FFF2-40B4-BE49-F238E27FC236}">
              <a16:creationId xmlns:a16="http://schemas.microsoft.com/office/drawing/2014/main" id="{E5D8CD74-0C35-452B-A4C3-5262877FD6B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64" name="Text Box 8">
          <a:extLst>
            <a:ext uri="{FF2B5EF4-FFF2-40B4-BE49-F238E27FC236}">
              <a16:creationId xmlns:a16="http://schemas.microsoft.com/office/drawing/2014/main" id="{CAE95712-6DFE-4F5C-BAFF-4E32FBDD663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65" name="Text Box 9">
          <a:extLst>
            <a:ext uri="{FF2B5EF4-FFF2-40B4-BE49-F238E27FC236}">
              <a16:creationId xmlns:a16="http://schemas.microsoft.com/office/drawing/2014/main" id="{1B326CAB-7E6D-4745-B021-D55D6C3406B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66" name="Text Box 8">
          <a:extLst>
            <a:ext uri="{FF2B5EF4-FFF2-40B4-BE49-F238E27FC236}">
              <a16:creationId xmlns:a16="http://schemas.microsoft.com/office/drawing/2014/main" id="{39D33A31-7278-4E74-895F-5D628874AD3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67" name="Text Box 9">
          <a:extLst>
            <a:ext uri="{FF2B5EF4-FFF2-40B4-BE49-F238E27FC236}">
              <a16:creationId xmlns:a16="http://schemas.microsoft.com/office/drawing/2014/main" id="{318A3A8C-A6AF-47D9-B773-B9B61FD5795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68" name="Text Box 8">
          <a:extLst>
            <a:ext uri="{FF2B5EF4-FFF2-40B4-BE49-F238E27FC236}">
              <a16:creationId xmlns:a16="http://schemas.microsoft.com/office/drawing/2014/main" id="{02D0E9FA-3DFE-4752-8219-A9C9337B379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69" name="Text Box 9">
          <a:extLst>
            <a:ext uri="{FF2B5EF4-FFF2-40B4-BE49-F238E27FC236}">
              <a16:creationId xmlns:a16="http://schemas.microsoft.com/office/drawing/2014/main" id="{C6A00544-ED67-4C6C-8C91-34CF84E3443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70" name="Text Box 8">
          <a:extLst>
            <a:ext uri="{FF2B5EF4-FFF2-40B4-BE49-F238E27FC236}">
              <a16:creationId xmlns:a16="http://schemas.microsoft.com/office/drawing/2014/main" id="{98E06450-F369-401B-BA26-64A2313DAFD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71" name="Text Box 9">
          <a:extLst>
            <a:ext uri="{FF2B5EF4-FFF2-40B4-BE49-F238E27FC236}">
              <a16:creationId xmlns:a16="http://schemas.microsoft.com/office/drawing/2014/main" id="{EF4AC2FA-6285-49DE-904D-50A8E3B7621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72" name="Text Box 8">
          <a:extLst>
            <a:ext uri="{FF2B5EF4-FFF2-40B4-BE49-F238E27FC236}">
              <a16:creationId xmlns:a16="http://schemas.microsoft.com/office/drawing/2014/main" id="{DD2C1B0C-E021-4EE3-8BF2-F6053D71827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73" name="Text Box 9">
          <a:extLst>
            <a:ext uri="{FF2B5EF4-FFF2-40B4-BE49-F238E27FC236}">
              <a16:creationId xmlns:a16="http://schemas.microsoft.com/office/drawing/2014/main" id="{5ACF39B3-CF84-4B18-A384-326B1AA16BE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74" name="Text Box 8">
          <a:extLst>
            <a:ext uri="{FF2B5EF4-FFF2-40B4-BE49-F238E27FC236}">
              <a16:creationId xmlns:a16="http://schemas.microsoft.com/office/drawing/2014/main" id="{B0CF3E0E-6D0A-40BC-816B-0BACA8F9EEA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75" name="Text Box 9">
          <a:extLst>
            <a:ext uri="{FF2B5EF4-FFF2-40B4-BE49-F238E27FC236}">
              <a16:creationId xmlns:a16="http://schemas.microsoft.com/office/drawing/2014/main" id="{9F8F6BF1-CC57-4D8A-9F59-5B7E41B7E8D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76" name="Text Box 8">
          <a:extLst>
            <a:ext uri="{FF2B5EF4-FFF2-40B4-BE49-F238E27FC236}">
              <a16:creationId xmlns:a16="http://schemas.microsoft.com/office/drawing/2014/main" id="{09878BA4-6A9E-4177-9791-0B95AEB7FFF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77" name="Text Box 9">
          <a:extLst>
            <a:ext uri="{FF2B5EF4-FFF2-40B4-BE49-F238E27FC236}">
              <a16:creationId xmlns:a16="http://schemas.microsoft.com/office/drawing/2014/main" id="{2E73A053-D51A-4630-A9C4-C5E42FE122A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78" name="Text Box 8">
          <a:extLst>
            <a:ext uri="{FF2B5EF4-FFF2-40B4-BE49-F238E27FC236}">
              <a16:creationId xmlns:a16="http://schemas.microsoft.com/office/drawing/2014/main" id="{409FB31F-6B14-4E90-A583-526E1F86940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79" name="Text Box 9">
          <a:extLst>
            <a:ext uri="{FF2B5EF4-FFF2-40B4-BE49-F238E27FC236}">
              <a16:creationId xmlns:a16="http://schemas.microsoft.com/office/drawing/2014/main" id="{D55A29EA-22E2-4576-957C-835B7DEACFE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80" name="Text Box 8">
          <a:extLst>
            <a:ext uri="{FF2B5EF4-FFF2-40B4-BE49-F238E27FC236}">
              <a16:creationId xmlns:a16="http://schemas.microsoft.com/office/drawing/2014/main" id="{BC2D2811-14D3-4E75-B1C5-DB851762B75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81" name="Text Box 9">
          <a:extLst>
            <a:ext uri="{FF2B5EF4-FFF2-40B4-BE49-F238E27FC236}">
              <a16:creationId xmlns:a16="http://schemas.microsoft.com/office/drawing/2014/main" id="{22C05915-2EC4-4870-ABFD-8C27AEE1685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82" name="Text Box 8">
          <a:extLst>
            <a:ext uri="{FF2B5EF4-FFF2-40B4-BE49-F238E27FC236}">
              <a16:creationId xmlns:a16="http://schemas.microsoft.com/office/drawing/2014/main" id="{BDC90895-96EB-46A7-AA6E-0624BE220BF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83" name="Text Box 9">
          <a:extLst>
            <a:ext uri="{FF2B5EF4-FFF2-40B4-BE49-F238E27FC236}">
              <a16:creationId xmlns:a16="http://schemas.microsoft.com/office/drawing/2014/main" id="{749F03CF-9B80-42B8-BFDF-5274BF81ACC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84" name="Text Box 8">
          <a:extLst>
            <a:ext uri="{FF2B5EF4-FFF2-40B4-BE49-F238E27FC236}">
              <a16:creationId xmlns:a16="http://schemas.microsoft.com/office/drawing/2014/main" id="{6C1DF52E-FCDF-4270-AEBE-12177CCE000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85" name="Text Box 9">
          <a:extLst>
            <a:ext uri="{FF2B5EF4-FFF2-40B4-BE49-F238E27FC236}">
              <a16:creationId xmlns:a16="http://schemas.microsoft.com/office/drawing/2014/main" id="{185EA9BD-F7D6-41EB-B04F-0EB3EAC5659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86" name="Text Box 8">
          <a:extLst>
            <a:ext uri="{FF2B5EF4-FFF2-40B4-BE49-F238E27FC236}">
              <a16:creationId xmlns:a16="http://schemas.microsoft.com/office/drawing/2014/main" id="{6233F545-032A-4065-A7B1-8CDF4D61C3E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87" name="Text Box 9">
          <a:extLst>
            <a:ext uri="{FF2B5EF4-FFF2-40B4-BE49-F238E27FC236}">
              <a16:creationId xmlns:a16="http://schemas.microsoft.com/office/drawing/2014/main" id="{2CADD424-5DAF-4171-AA0A-F9186ACA72D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88" name="Text Box 8">
          <a:extLst>
            <a:ext uri="{FF2B5EF4-FFF2-40B4-BE49-F238E27FC236}">
              <a16:creationId xmlns:a16="http://schemas.microsoft.com/office/drawing/2014/main" id="{6D9B4A59-8501-4F49-A8E0-AA175ECF373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89" name="Text Box 9">
          <a:extLst>
            <a:ext uri="{FF2B5EF4-FFF2-40B4-BE49-F238E27FC236}">
              <a16:creationId xmlns:a16="http://schemas.microsoft.com/office/drawing/2014/main" id="{1940C487-7429-4811-8806-DDE61B444F0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90" name="Text Box 8">
          <a:extLst>
            <a:ext uri="{FF2B5EF4-FFF2-40B4-BE49-F238E27FC236}">
              <a16:creationId xmlns:a16="http://schemas.microsoft.com/office/drawing/2014/main" id="{76D84B9A-A81A-419B-82D5-DA6B5916C73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91" name="Text Box 9">
          <a:extLst>
            <a:ext uri="{FF2B5EF4-FFF2-40B4-BE49-F238E27FC236}">
              <a16:creationId xmlns:a16="http://schemas.microsoft.com/office/drawing/2014/main" id="{EFE71D52-E6F8-4CB4-8996-28B10DB8F4E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92" name="Text Box 8">
          <a:extLst>
            <a:ext uri="{FF2B5EF4-FFF2-40B4-BE49-F238E27FC236}">
              <a16:creationId xmlns:a16="http://schemas.microsoft.com/office/drawing/2014/main" id="{CCC20A6A-9B91-4507-A562-F158C6B6222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93" name="Text Box 9">
          <a:extLst>
            <a:ext uri="{FF2B5EF4-FFF2-40B4-BE49-F238E27FC236}">
              <a16:creationId xmlns:a16="http://schemas.microsoft.com/office/drawing/2014/main" id="{4DD413FB-4C32-49CD-A6AC-A8CC9F2714B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94" name="Text Box 8">
          <a:extLst>
            <a:ext uri="{FF2B5EF4-FFF2-40B4-BE49-F238E27FC236}">
              <a16:creationId xmlns:a16="http://schemas.microsoft.com/office/drawing/2014/main" id="{CE859B07-6680-43BF-B3E1-30AA100FACE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95" name="Text Box 9">
          <a:extLst>
            <a:ext uri="{FF2B5EF4-FFF2-40B4-BE49-F238E27FC236}">
              <a16:creationId xmlns:a16="http://schemas.microsoft.com/office/drawing/2014/main" id="{41C5150A-581B-4861-BBC3-81AFBB87E00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96" name="Text Box 8">
          <a:extLst>
            <a:ext uri="{FF2B5EF4-FFF2-40B4-BE49-F238E27FC236}">
              <a16:creationId xmlns:a16="http://schemas.microsoft.com/office/drawing/2014/main" id="{0A060B7C-C121-4C39-86D7-AE4201944CE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297" name="Text Box 9">
          <a:extLst>
            <a:ext uri="{FF2B5EF4-FFF2-40B4-BE49-F238E27FC236}">
              <a16:creationId xmlns:a16="http://schemas.microsoft.com/office/drawing/2014/main" id="{7B047188-3B8D-4B2E-B708-02C13FA5C15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45</xdr:row>
      <xdr:rowOff>0</xdr:rowOff>
    </xdr:from>
    <xdr:ext cx="95250" cy="295275"/>
    <xdr:sp macro="" textlink="">
      <xdr:nvSpPr>
        <xdr:cNvPr id="6298" name="Text Box 15">
          <a:extLst>
            <a:ext uri="{FF2B5EF4-FFF2-40B4-BE49-F238E27FC236}">
              <a16:creationId xmlns:a16="http://schemas.microsoft.com/office/drawing/2014/main" id="{CF4B748B-F7F7-4CC1-9195-1DDF5D902394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45</xdr:row>
      <xdr:rowOff>0</xdr:rowOff>
    </xdr:from>
    <xdr:ext cx="95250" cy="295275"/>
    <xdr:sp macro="" textlink="">
      <xdr:nvSpPr>
        <xdr:cNvPr id="6299" name="Cuadro de texto 1028">
          <a:extLst>
            <a:ext uri="{FF2B5EF4-FFF2-40B4-BE49-F238E27FC236}">
              <a16:creationId xmlns:a16="http://schemas.microsoft.com/office/drawing/2014/main" id="{D9305352-DE0B-400F-9DDD-DCE4E289CE0D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00" name="Text Box 8">
          <a:extLst>
            <a:ext uri="{FF2B5EF4-FFF2-40B4-BE49-F238E27FC236}">
              <a16:creationId xmlns:a16="http://schemas.microsoft.com/office/drawing/2014/main" id="{C0786B31-3675-4E7D-9B5E-85F9A8A861E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01" name="Text Box 9">
          <a:extLst>
            <a:ext uri="{FF2B5EF4-FFF2-40B4-BE49-F238E27FC236}">
              <a16:creationId xmlns:a16="http://schemas.microsoft.com/office/drawing/2014/main" id="{1539DAE1-DADE-4C2E-9DE1-8313DBA6B3F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02" name="Text Box 8">
          <a:extLst>
            <a:ext uri="{FF2B5EF4-FFF2-40B4-BE49-F238E27FC236}">
              <a16:creationId xmlns:a16="http://schemas.microsoft.com/office/drawing/2014/main" id="{51965E0C-EB5A-483E-A2EB-141E699AC32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03" name="Text Box 9">
          <a:extLst>
            <a:ext uri="{FF2B5EF4-FFF2-40B4-BE49-F238E27FC236}">
              <a16:creationId xmlns:a16="http://schemas.microsoft.com/office/drawing/2014/main" id="{7EBD0653-DCCD-496C-87ED-D8A254C3FF7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04" name="Text Box 8">
          <a:extLst>
            <a:ext uri="{FF2B5EF4-FFF2-40B4-BE49-F238E27FC236}">
              <a16:creationId xmlns:a16="http://schemas.microsoft.com/office/drawing/2014/main" id="{2AFA1E30-B06E-4384-8D2E-D08202099B3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05" name="Text Box 9">
          <a:extLst>
            <a:ext uri="{FF2B5EF4-FFF2-40B4-BE49-F238E27FC236}">
              <a16:creationId xmlns:a16="http://schemas.microsoft.com/office/drawing/2014/main" id="{B16C824E-82DD-4368-9DE2-C7863DA76AD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06" name="Text Box 8">
          <a:extLst>
            <a:ext uri="{FF2B5EF4-FFF2-40B4-BE49-F238E27FC236}">
              <a16:creationId xmlns:a16="http://schemas.microsoft.com/office/drawing/2014/main" id="{BAC28D3B-6895-4FAF-BB5A-336905DFF3F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07" name="Text Box 9">
          <a:extLst>
            <a:ext uri="{FF2B5EF4-FFF2-40B4-BE49-F238E27FC236}">
              <a16:creationId xmlns:a16="http://schemas.microsoft.com/office/drawing/2014/main" id="{356D31E7-A500-436B-92F4-6051222878D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08" name="Text Box 8">
          <a:extLst>
            <a:ext uri="{FF2B5EF4-FFF2-40B4-BE49-F238E27FC236}">
              <a16:creationId xmlns:a16="http://schemas.microsoft.com/office/drawing/2014/main" id="{6D419DAB-4FC9-410B-9781-37D738825E7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09" name="Text Box 9">
          <a:extLst>
            <a:ext uri="{FF2B5EF4-FFF2-40B4-BE49-F238E27FC236}">
              <a16:creationId xmlns:a16="http://schemas.microsoft.com/office/drawing/2014/main" id="{1CEE7741-CED0-442D-B89A-9471E7E485A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10" name="Text Box 8">
          <a:extLst>
            <a:ext uri="{FF2B5EF4-FFF2-40B4-BE49-F238E27FC236}">
              <a16:creationId xmlns:a16="http://schemas.microsoft.com/office/drawing/2014/main" id="{F99DB869-E697-4B24-875A-617B32CDE9A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11" name="Text Box 9">
          <a:extLst>
            <a:ext uri="{FF2B5EF4-FFF2-40B4-BE49-F238E27FC236}">
              <a16:creationId xmlns:a16="http://schemas.microsoft.com/office/drawing/2014/main" id="{3507AA6E-604E-4D58-9ED7-92C7F024417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12" name="Text Box 8">
          <a:extLst>
            <a:ext uri="{FF2B5EF4-FFF2-40B4-BE49-F238E27FC236}">
              <a16:creationId xmlns:a16="http://schemas.microsoft.com/office/drawing/2014/main" id="{DFCE95EE-B58D-464B-BD0D-8B19255BA05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13" name="Text Box 9">
          <a:extLst>
            <a:ext uri="{FF2B5EF4-FFF2-40B4-BE49-F238E27FC236}">
              <a16:creationId xmlns:a16="http://schemas.microsoft.com/office/drawing/2014/main" id="{DEA4331A-5E3F-4582-ABFF-F73CB51F3B5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14" name="Text Box 8">
          <a:extLst>
            <a:ext uri="{FF2B5EF4-FFF2-40B4-BE49-F238E27FC236}">
              <a16:creationId xmlns:a16="http://schemas.microsoft.com/office/drawing/2014/main" id="{7318D2D1-F285-4B9F-8832-8118D31B663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15" name="Text Box 9">
          <a:extLst>
            <a:ext uri="{FF2B5EF4-FFF2-40B4-BE49-F238E27FC236}">
              <a16:creationId xmlns:a16="http://schemas.microsoft.com/office/drawing/2014/main" id="{ADA87690-AD7D-4DF9-B9FD-4A5F2A183E5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16" name="Text Box 8">
          <a:extLst>
            <a:ext uri="{FF2B5EF4-FFF2-40B4-BE49-F238E27FC236}">
              <a16:creationId xmlns:a16="http://schemas.microsoft.com/office/drawing/2014/main" id="{FABA8684-F3C6-435F-831E-BA1E28B64C2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17" name="Text Box 9">
          <a:extLst>
            <a:ext uri="{FF2B5EF4-FFF2-40B4-BE49-F238E27FC236}">
              <a16:creationId xmlns:a16="http://schemas.microsoft.com/office/drawing/2014/main" id="{B595B81D-EA4C-4E09-B145-F1F0DFD6648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18" name="Text Box 8">
          <a:extLst>
            <a:ext uri="{FF2B5EF4-FFF2-40B4-BE49-F238E27FC236}">
              <a16:creationId xmlns:a16="http://schemas.microsoft.com/office/drawing/2014/main" id="{B86BE2E8-6B95-45B9-94D0-5620EA06BA0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19" name="Text Box 9">
          <a:extLst>
            <a:ext uri="{FF2B5EF4-FFF2-40B4-BE49-F238E27FC236}">
              <a16:creationId xmlns:a16="http://schemas.microsoft.com/office/drawing/2014/main" id="{55D300A7-BE64-404B-B3C8-43CB3E48840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20" name="Text Box 8">
          <a:extLst>
            <a:ext uri="{FF2B5EF4-FFF2-40B4-BE49-F238E27FC236}">
              <a16:creationId xmlns:a16="http://schemas.microsoft.com/office/drawing/2014/main" id="{92603D96-A011-456E-8CBE-CB5500806B5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21" name="Text Box 9">
          <a:extLst>
            <a:ext uri="{FF2B5EF4-FFF2-40B4-BE49-F238E27FC236}">
              <a16:creationId xmlns:a16="http://schemas.microsoft.com/office/drawing/2014/main" id="{B7F1D986-7EE3-4536-8059-96D4AED4D44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22" name="Text Box 8">
          <a:extLst>
            <a:ext uri="{FF2B5EF4-FFF2-40B4-BE49-F238E27FC236}">
              <a16:creationId xmlns:a16="http://schemas.microsoft.com/office/drawing/2014/main" id="{4A297891-475B-4692-A1D2-DBCFDB59515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23" name="Text Box 9">
          <a:extLst>
            <a:ext uri="{FF2B5EF4-FFF2-40B4-BE49-F238E27FC236}">
              <a16:creationId xmlns:a16="http://schemas.microsoft.com/office/drawing/2014/main" id="{FEF83B08-0E3D-4797-B178-276128F08AF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24" name="Text Box 8">
          <a:extLst>
            <a:ext uri="{FF2B5EF4-FFF2-40B4-BE49-F238E27FC236}">
              <a16:creationId xmlns:a16="http://schemas.microsoft.com/office/drawing/2014/main" id="{EEE4E473-DDA5-425C-941D-01D864CA1D8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25" name="Text Box 9">
          <a:extLst>
            <a:ext uri="{FF2B5EF4-FFF2-40B4-BE49-F238E27FC236}">
              <a16:creationId xmlns:a16="http://schemas.microsoft.com/office/drawing/2014/main" id="{BDC39980-5533-4F76-A8BC-38F99F68D1A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26" name="Text Box 8">
          <a:extLst>
            <a:ext uri="{FF2B5EF4-FFF2-40B4-BE49-F238E27FC236}">
              <a16:creationId xmlns:a16="http://schemas.microsoft.com/office/drawing/2014/main" id="{AF6403E2-B317-4B35-82D2-0C32DD830BE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27" name="Text Box 9">
          <a:extLst>
            <a:ext uri="{FF2B5EF4-FFF2-40B4-BE49-F238E27FC236}">
              <a16:creationId xmlns:a16="http://schemas.microsoft.com/office/drawing/2014/main" id="{4DB33156-FD20-4CBA-9B1F-EAF2F168C70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28" name="Text Box 8">
          <a:extLst>
            <a:ext uri="{FF2B5EF4-FFF2-40B4-BE49-F238E27FC236}">
              <a16:creationId xmlns:a16="http://schemas.microsoft.com/office/drawing/2014/main" id="{5D4DD35D-1142-4996-B39F-5EAFF3D9158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29" name="Text Box 9">
          <a:extLst>
            <a:ext uri="{FF2B5EF4-FFF2-40B4-BE49-F238E27FC236}">
              <a16:creationId xmlns:a16="http://schemas.microsoft.com/office/drawing/2014/main" id="{DE977EAA-FF11-4CAD-B829-85FE7E37834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30" name="Text Box 8">
          <a:extLst>
            <a:ext uri="{FF2B5EF4-FFF2-40B4-BE49-F238E27FC236}">
              <a16:creationId xmlns:a16="http://schemas.microsoft.com/office/drawing/2014/main" id="{F8760E99-CB14-44CA-8BC0-CC7D11B004D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31" name="Text Box 9">
          <a:extLst>
            <a:ext uri="{FF2B5EF4-FFF2-40B4-BE49-F238E27FC236}">
              <a16:creationId xmlns:a16="http://schemas.microsoft.com/office/drawing/2014/main" id="{9C0433D2-1EDA-44A4-93B9-0356520EF8C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32" name="Text Box 8">
          <a:extLst>
            <a:ext uri="{FF2B5EF4-FFF2-40B4-BE49-F238E27FC236}">
              <a16:creationId xmlns:a16="http://schemas.microsoft.com/office/drawing/2014/main" id="{CE5DEC02-0F30-4A3F-9975-FF59D56D767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33" name="Text Box 9">
          <a:extLst>
            <a:ext uri="{FF2B5EF4-FFF2-40B4-BE49-F238E27FC236}">
              <a16:creationId xmlns:a16="http://schemas.microsoft.com/office/drawing/2014/main" id="{C3E0B622-49FF-4AC9-A7A3-1FB041A1769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34" name="Text Box 8">
          <a:extLst>
            <a:ext uri="{FF2B5EF4-FFF2-40B4-BE49-F238E27FC236}">
              <a16:creationId xmlns:a16="http://schemas.microsoft.com/office/drawing/2014/main" id="{2ACFECC1-25E7-44E9-AC00-F67E57932D2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35" name="Text Box 9">
          <a:extLst>
            <a:ext uri="{FF2B5EF4-FFF2-40B4-BE49-F238E27FC236}">
              <a16:creationId xmlns:a16="http://schemas.microsoft.com/office/drawing/2014/main" id="{38F6CDE0-644B-4F05-B875-FED9B197365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36" name="Text Box 8">
          <a:extLst>
            <a:ext uri="{FF2B5EF4-FFF2-40B4-BE49-F238E27FC236}">
              <a16:creationId xmlns:a16="http://schemas.microsoft.com/office/drawing/2014/main" id="{88AC92CE-A1C2-4E73-B075-6F6BC88A068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37" name="Text Box 9">
          <a:extLst>
            <a:ext uri="{FF2B5EF4-FFF2-40B4-BE49-F238E27FC236}">
              <a16:creationId xmlns:a16="http://schemas.microsoft.com/office/drawing/2014/main" id="{66E6469B-1E8A-4BE0-92E2-9BBF08C6C83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38" name="Text Box 8">
          <a:extLst>
            <a:ext uri="{FF2B5EF4-FFF2-40B4-BE49-F238E27FC236}">
              <a16:creationId xmlns:a16="http://schemas.microsoft.com/office/drawing/2014/main" id="{522CFF93-748C-47C8-98AA-A70E792A3CC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39" name="Text Box 9">
          <a:extLst>
            <a:ext uri="{FF2B5EF4-FFF2-40B4-BE49-F238E27FC236}">
              <a16:creationId xmlns:a16="http://schemas.microsoft.com/office/drawing/2014/main" id="{A4D3FDF3-1D24-456E-B3A8-E65032E5F8F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40" name="Text Box 8">
          <a:extLst>
            <a:ext uri="{FF2B5EF4-FFF2-40B4-BE49-F238E27FC236}">
              <a16:creationId xmlns:a16="http://schemas.microsoft.com/office/drawing/2014/main" id="{879F5986-E6AA-4EB0-960E-119F4861044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41" name="Text Box 9">
          <a:extLst>
            <a:ext uri="{FF2B5EF4-FFF2-40B4-BE49-F238E27FC236}">
              <a16:creationId xmlns:a16="http://schemas.microsoft.com/office/drawing/2014/main" id="{894AD257-BCB3-4719-A865-69B14186A9E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42" name="Text Box 8">
          <a:extLst>
            <a:ext uri="{FF2B5EF4-FFF2-40B4-BE49-F238E27FC236}">
              <a16:creationId xmlns:a16="http://schemas.microsoft.com/office/drawing/2014/main" id="{97039B39-5C83-404F-B643-EFD678A2B1C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43" name="Text Box 9">
          <a:extLst>
            <a:ext uri="{FF2B5EF4-FFF2-40B4-BE49-F238E27FC236}">
              <a16:creationId xmlns:a16="http://schemas.microsoft.com/office/drawing/2014/main" id="{8AD46881-E8B7-40A1-B25F-58194CC9245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44" name="Text Box 8">
          <a:extLst>
            <a:ext uri="{FF2B5EF4-FFF2-40B4-BE49-F238E27FC236}">
              <a16:creationId xmlns:a16="http://schemas.microsoft.com/office/drawing/2014/main" id="{698FCCAD-DF7D-4716-ADD2-9D5762D8B5E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45" name="Text Box 9">
          <a:extLst>
            <a:ext uri="{FF2B5EF4-FFF2-40B4-BE49-F238E27FC236}">
              <a16:creationId xmlns:a16="http://schemas.microsoft.com/office/drawing/2014/main" id="{F65C9628-C9C0-4FD7-B61E-5A08E4E2E4E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46" name="Text Box 8">
          <a:extLst>
            <a:ext uri="{FF2B5EF4-FFF2-40B4-BE49-F238E27FC236}">
              <a16:creationId xmlns:a16="http://schemas.microsoft.com/office/drawing/2014/main" id="{32B5B56F-EE90-4FA3-B35A-410FA92230F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47" name="Text Box 9">
          <a:extLst>
            <a:ext uri="{FF2B5EF4-FFF2-40B4-BE49-F238E27FC236}">
              <a16:creationId xmlns:a16="http://schemas.microsoft.com/office/drawing/2014/main" id="{D1B18456-8F38-4041-958D-B95AE680A53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48" name="Text Box 8">
          <a:extLst>
            <a:ext uri="{FF2B5EF4-FFF2-40B4-BE49-F238E27FC236}">
              <a16:creationId xmlns:a16="http://schemas.microsoft.com/office/drawing/2014/main" id="{E7DAC420-82EC-4098-893A-2E0F9D1786A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49" name="Text Box 9">
          <a:extLst>
            <a:ext uri="{FF2B5EF4-FFF2-40B4-BE49-F238E27FC236}">
              <a16:creationId xmlns:a16="http://schemas.microsoft.com/office/drawing/2014/main" id="{714FDFEA-41A3-4B48-B9F3-8C57E022557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50" name="Text Box 8">
          <a:extLst>
            <a:ext uri="{FF2B5EF4-FFF2-40B4-BE49-F238E27FC236}">
              <a16:creationId xmlns:a16="http://schemas.microsoft.com/office/drawing/2014/main" id="{0A83E437-32D3-4348-AE23-55A2DF82588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51" name="Text Box 9">
          <a:extLst>
            <a:ext uri="{FF2B5EF4-FFF2-40B4-BE49-F238E27FC236}">
              <a16:creationId xmlns:a16="http://schemas.microsoft.com/office/drawing/2014/main" id="{1D62A42A-BACF-4549-9C6B-473FBEA6F23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52" name="Text Box 8">
          <a:extLst>
            <a:ext uri="{FF2B5EF4-FFF2-40B4-BE49-F238E27FC236}">
              <a16:creationId xmlns:a16="http://schemas.microsoft.com/office/drawing/2014/main" id="{6D120BE8-0AA7-4ED1-92F9-F29DA8141E6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53" name="Text Box 9">
          <a:extLst>
            <a:ext uri="{FF2B5EF4-FFF2-40B4-BE49-F238E27FC236}">
              <a16:creationId xmlns:a16="http://schemas.microsoft.com/office/drawing/2014/main" id="{AB135CD5-E48C-4CAF-8EA2-96463D8D8EE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54" name="Text Box 8">
          <a:extLst>
            <a:ext uri="{FF2B5EF4-FFF2-40B4-BE49-F238E27FC236}">
              <a16:creationId xmlns:a16="http://schemas.microsoft.com/office/drawing/2014/main" id="{4B6327E9-3978-4BE1-9D2F-C25976F1186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55" name="Text Box 9">
          <a:extLst>
            <a:ext uri="{FF2B5EF4-FFF2-40B4-BE49-F238E27FC236}">
              <a16:creationId xmlns:a16="http://schemas.microsoft.com/office/drawing/2014/main" id="{4DF4CE92-D57E-4A0B-92AA-63FBE9656E6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56" name="Text Box 8">
          <a:extLst>
            <a:ext uri="{FF2B5EF4-FFF2-40B4-BE49-F238E27FC236}">
              <a16:creationId xmlns:a16="http://schemas.microsoft.com/office/drawing/2014/main" id="{3A929DA6-5D3F-47E6-B026-0EAA380D312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57" name="Text Box 9">
          <a:extLst>
            <a:ext uri="{FF2B5EF4-FFF2-40B4-BE49-F238E27FC236}">
              <a16:creationId xmlns:a16="http://schemas.microsoft.com/office/drawing/2014/main" id="{FD67F08C-5BFC-4BB3-9DEC-B5FCA02D4D2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58" name="Text Box 8">
          <a:extLst>
            <a:ext uri="{FF2B5EF4-FFF2-40B4-BE49-F238E27FC236}">
              <a16:creationId xmlns:a16="http://schemas.microsoft.com/office/drawing/2014/main" id="{D161CF18-A334-47C5-B616-6E7712B3D28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59" name="Text Box 9">
          <a:extLst>
            <a:ext uri="{FF2B5EF4-FFF2-40B4-BE49-F238E27FC236}">
              <a16:creationId xmlns:a16="http://schemas.microsoft.com/office/drawing/2014/main" id="{5CBE54E9-5D00-4346-BA52-F915D89E0D9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60" name="Text Box 8">
          <a:extLst>
            <a:ext uri="{FF2B5EF4-FFF2-40B4-BE49-F238E27FC236}">
              <a16:creationId xmlns:a16="http://schemas.microsoft.com/office/drawing/2014/main" id="{8BFAD2EC-177D-4512-88B1-2E0E428334F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61" name="Text Box 9">
          <a:extLst>
            <a:ext uri="{FF2B5EF4-FFF2-40B4-BE49-F238E27FC236}">
              <a16:creationId xmlns:a16="http://schemas.microsoft.com/office/drawing/2014/main" id="{72667E4D-1B29-4C32-A846-50F4F333E5F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62" name="Text Box 8">
          <a:extLst>
            <a:ext uri="{FF2B5EF4-FFF2-40B4-BE49-F238E27FC236}">
              <a16:creationId xmlns:a16="http://schemas.microsoft.com/office/drawing/2014/main" id="{B5CEA299-2BDC-4634-B7DF-1A5B7B41A71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63" name="Text Box 9">
          <a:extLst>
            <a:ext uri="{FF2B5EF4-FFF2-40B4-BE49-F238E27FC236}">
              <a16:creationId xmlns:a16="http://schemas.microsoft.com/office/drawing/2014/main" id="{D67D0B59-A3E3-4B03-98F4-0067A419E6F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64" name="Text Box 8">
          <a:extLst>
            <a:ext uri="{FF2B5EF4-FFF2-40B4-BE49-F238E27FC236}">
              <a16:creationId xmlns:a16="http://schemas.microsoft.com/office/drawing/2014/main" id="{1B92758D-6AD8-490F-9BFD-3937ACD22A3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65" name="Text Box 9">
          <a:extLst>
            <a:ext uri="{FF2B5EF4-FFF2-40B4-BE49-F238E27FC236}">
              <a16:creationId xmlns:a16="http://schemas.microsoft.com/office/drawing/2014/main" id="{90067167-7F68-4E9E-9C5D-AF7AE0A5672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66" name="Text Box 8">
          <a:extLst>
            <a:ext uri="{FF2B5EF4-FFF2-40B4-BE49-F238E27FC236}">
              <a16:creationId xmlns:a16="http://schemas.microsoft.com/office/drawing/2014/main" id="{FD3B7DE2-2E9F-468A-99BE-B49584AAC86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67" name="Text Box 9">
          <a:extLst>
            <a:ext uri="{FF2B5EF4-FFF2-40B4-BE49-F238E27FC236}">
              <a16:creationId xmlns:a16="http://schemas.microsoft.com/office/drawing/2014/main" id="{77E71983-5487-4EA9-A2EF-CEBC4603912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68" name="Text Box 8">
          <a:extLst>
            <a:ext uri="{FF2B5EF4-FFF2-40B4-BE49-F238E27FC236}">
              <a16:creationId xmlns:a16="http://schemas.microsoft.com/office/drawing/2014/main" id="{0B9FE410-C054-49F4-B0F6-C9581E20313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69" name="Text Box 9">
          <a:extLst>
            <a:ext uri="{FF2B5EF4-FFF2-40B4-BE49-F238E27FC236}">
              <a16:creationId xmlns:a16="http://schemas.microsoft.com/office/drawing/2014/main" id="{8663B65F-B8B0-491F-9F71-E3FB3AF96DE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70" name="Text Box 8">
          <a:extLst>
            <a:ext uri="{FF2B5EF4-FFF2-40B4-BE49-F238E27FC236}">
              <a16:creationId xmlns:a16="http://schemas.microsoft.com/office/drawing/2014/main" id="{9DA0A431-2CFC-445D-A0B7-38140B4DBD3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71" name="Text Box 9">
          <a:extLst>
            <a:ext uri="{FF2B5EF4-FFF2-40B4-BE49-F238E27FC236}">
              <a16:creationId xmlns:a16="http://schemas.microsoft.com/office/drawing/2014/main" id="{109CF8E7-2AB7-4BEE-B950-DC9B72EE02E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72" name="Text Box 8">
          <a:extLst>
            <a:ext uri="{FF2B5EF4-FFF2-40B4-BE49-F238E27FC236}">
              <a16:creationId xmlns:a16="http://schemas.microsoft.com/office/drawing/2014/main" id="{53E0EFE9-00B0-4D15-9872-602DF8276A8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73" name="Text Box 9">
          <a:extLst>
            <a:ext uri="{FF2B5EF4-FFF2-40B4-BE49-F238E27FC236}">
              <a16:creationId xmlns:a16="http://schemas.microsoft.com/office/drawing/2014/main" id="{54821270-5BC6-433E-84C1-FF31798F3A1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74" name="Text Box 8">
          <a:extLst>
            <a:ext uri="{FF2B5EF4-FFF2-40B4-BE49-F238E27FC236}">
              <a16:creationId xmlns:a16="http://schemas.microsoft.com/office/drawing/2014/main" id="{16D098E3-97BA-424F-BE00-4043F63303B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75" name="Text Box 9">
          <a:extLst>
            <a:ext uri="{FF2B5EF4-FFF2-40B4-BE49-F238E27FC236}">
              <a16:creationId xmlns:a16="http://schemas.microsoft.com/office/drawing/2014/main" id="{AFB27473-D70C-498C-9EDC-D254CC7F2C9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76" name="Text Box 8">
          <a:extLst>
            <a:ext uri="{FF2B5EF4-FFF2-40B4-BE49-F238E27FC236}">
              <a16:creationId xmlns:a16="http://schemas.microsoft.com/office/drawing/2014/main" id="{C1826B03-934C-45A0-ACD0-5D144567242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77" name="Text Box 9">
          <a:extLst>
            <a:ext uri="{FF2B5EF4-FFF2-40B4-BE49-F238E27FC236}">
              <a16:creationId xmlns:a16="http://schemas.microsoft.com/office/drawing/2014/main" id="{6BE30CBF-3E6A-4AF8-A77C-19C4B3B740B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78" name="Text Box 8">
          <a:extLst>
            <a:ext uri="{FF2B5EF4-FFF2-40B4-BE49-F238E27FC236}">
              <a16:creationId xmlns:a16="http://schemas.microsoft.com/office/drawing/2014/main" id="{8C2FADA0-BB9B-4947-8C6C-520BC8B636A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79" name="Text Box 9">
          <a:extLst>
            <a:ext uri="{FF2B5EF4-FFF2-40B4-BE49-F238E27FC236}">
              <a16:creationId xmlns:a16="http://schemas.microsoft.com/office/drawing/2014/main" id="{25BD57FC-C36C-4611-B024-2BA197B6D6D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80" name="Text Box 8">
          <a:extLst>
            <a:ext uri="{FF2B5EF4-FFF2-40B4-BE49-F238E27FC236}">
              <a16:creationId xmlns:a16="http://schemas.microsoft.com/office/drawing/2014/main" id="{CAA8D6D5-15DB-4C57-95D8-2E2CE550B3E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81" name="Text Box 9">
          <a:extLst>
            <a:ext uri="{FF2B5EF4-FFF2-40B4-BE49-F238E27FC236}">
              <a16:creationId xmlns:a16="http://schemas.microsoft.com/office/drawing/2014/main" id="{7DCF7F93-6C35-415F-A06D-4D31E4F5D99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82" name="Text Box 8">
          <a:extLst>
            <a:ext uri="{FF2B5EF4-FFF2-40B4-BE49-F238E27FC236}">
              <a16:creationId xmlns:a16="http://schemas.microsoft.com/office/drawing/2014/main" id="{9B54E41C-0B0A-4362-914C-C89C2808F14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83" name="Text Box 9">
          <a:extLst>
            <a:ext uri="{FF2B5EF4-FFF2-40B4-BE49-F238E27FC236}">
              <a16:creationId xmlns:a16="http://schemas.microsoft.com/office/drawing/2014/main" id="{67606B63-D6D5-4065-95CD-A3CF2DDEECC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84" name="Text Box 8">
          <a:extLst>
            <a:ext uri="{FF2B5EF4-FFF2-40B4-BE49-F238E27FC236}">
              <a16:creationId xmlns:a16="http://schemas.microsoft.com/office/drawing/2014/main" id="{8F0DB9CD-EADC-4379-88C8-D7BEB62D6D7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85" name="Text Box 9">
          <a:extLst>
            <a:ext uri="{FF2B5EF4-FFF2-40B4-BE49-F238E27FC236}">
              <a16:creationId xmlns:a16="http://schemas.microsoft.com/office/drawing/2014/main" id="{72AE0A90-E0BB-4698-8247-4E077911370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86" name="Text Box 8">
          <a:extLst>
            <a:ext uri="{FF2B5EF4-FFF2-40B4-BE49-F238E27FC236}">
              <a16:creationId xmlns:a16="http://schemas.microsoft.com/office/drawing/2014/main" id="{E1E6E436-4223-4E13-8D4F-8B54CC373CB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87" name="Text Box 9">
          <a:extLst>
            <a:ext uri="{FF2B5EF4-FFF2-40B4-BE49-F238E27FC236}">
              <a16:creationId xmlns:a16="http://schemas.microsoft.com/office/drawing/2014/main" id="{54CC017E-1A8C-4412-8B26-864DEA9EE96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88" name="Text Box 8">
          <a:extLst>
            <a:ext uri="{FF2B5EF4-FFF2-40B4-BE49-F238E27FC236}">
              <a16:creationId xmlns:a16="http://schemas.microsoft.com/office/drawing/2014/main" id="{4CDE2152-8307-4608-8279-9538F6FA0BB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89" name="Text Box 9">
          <a:extLst>
            <a:ext uri="{FF2B5EF4-FFF2-40B4-BE49-F238E27FC236}">
              <a16:creationId xmlns:a16="http://schemas.microsoft.com/office/drawing/2014/main" id="{BB158451-DECE-4D1F-BED4-9ED60EDB042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90" name="Text Box 8">
          <a:extLst>
            <a:ext uri="{FF2B5EF4-FFF2-40B4-BE49-F238E27FC236}">
              <a16:creationId xmlns:a16="http://schemas.microsoft.com/office/drawing/2014/main" id="{F98728AE-DF4B-46C5-815E-28D3019BAC8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91" name="Text Box 9">
          <a:extLst>
            <a:ext uri="{FF2B5EF4-FFF2-40B4-BE49-F238E27FC236}">
              <a16:creationId xmlns:a16="http://schemas.microsoft.com/office/drawing/2014/main" id="{E942B99A-B6D7-4B94-BD5F-E205DA566DF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92" name="Text Box 8">
          <a:extLst>
            <a:ext uri="{FF2B5EF4-FFF2-40B4-BE49-F238E27FC236}">
              <a16:creationId xmlns:a16="http://schemas.microsoft.com/office/drawing/2014/main" id="{B4B7308D-7ADD-4271-B657-6940DF4FC6C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93" name="Text Box 9">
          <a:extLst>
            <a:ext uri="{FF2B5EF4-FFF2-40B4-BE49-F238E27FC236}">
              <a16:creationId xmlns:a16="http://schemas.microsoft.com/office/drawing/2014/main" id="{9DA42700-1378-4433-A8BB-E7A07B36911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94" name="Text Box 8">
          <a:extLst>
            <a:ext uri="{FF2B5EF4-FFF2-40B4-BE49-F238E27FC236}">
              <a16:creationId xmlns:a16="http://schemas.microsoft.com/office/drawing/2014/main" id="{381159A0-95FF-4F02-A5A1-CA4DEB13EDA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95" name="Text Box 9">
          <a:extLst>
            <a:ext uri="{FF2B5EF4-FFF2-40B4-BE49-F238E27FC236}">
              <a16:creationId xmlns:a16="http://schemas.microsoft.com/office/drawing/2014/main" id="{26A41151-2188-4D48-854D-9ED15BA310A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96" name="Text Box 8">
          <a:extLst>
            <a:ext uri="{FF2B5EF4-FFF2-40B4-BE49-F238E27FC236}">
              <a16:creationId xmlns:a16="http://schemas.microsoft.com/office/drawing/2014/main" id="{B8FF2E8D-808C-4236-8EEB-CEEEA58E5C2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97" name="Text Box 9">
          <a:extLst>
            <a:ext uri="{FF2B5EF4-FFF2-40B4-BE49-F238E27FC236}">
              <a16:creationId xmlns:a16="http://schemas.microsoft.com/office/drawing/2014/main" id="{D6E08B57-8A5F-49E0-96F8-5996E32DDFC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98" name="Text Box 8">
          <a:extLst>
            <a:ext uri="{FF2B5EF4-FFF2-40B4-BE49-F238E27FC236}">
              <a16:creationId xmlns:a16="http://schemas.microsoft.com/office/drawing/2014/main" id="{3E8F74D3-BC2B-40E2-8940-0B3B502C125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399" name="Text Box 9">
          <a:extLst>
            <a:ext uri="{FF2B5EF4-FFF2-40B4-BE49-F238E27FC236}">
              <a16:creationId xmlns:a16="http://schemas.microsoft.com/office/drawing/2014/main" id="{3E532528-34DF-46D1-A5E0-8C3DA64A6F5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00" name="Text Box 8">
          <a:extLst>
            <a:ext uri="{FF2B5EF4-FFF2-40B4-BE49-F238E27FC236}">
              <a16:creationId xmlns:a16="http://schemas.microsoft.com/office/drawing/2014/main" id="{FAC121F1-DDF4-4539-B1DF-D57EE997C25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01" name="Text Box 9">
          <a:extLst>
            <a:ext uri="{FF2B5EF4-FFF2-40B4-BE49-F238E27FC236}">
              <a16:creationId xmlns:a16="http://schemas.microsoft.com/office/drawing/2014/main" id="{6E3C4080-AB63-4EB7-B8BB-FF8BD8F0A9E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02" name="Text Box 8">
          <a:extLst>
            <a:ext uri="{FF2B5EF4-FFF2-40B4-BE49-F238E27FC236}">
              <a16:creationId xmlns:a16="http://schemas.microsoft.com/office/drawing/2014/main" id="{582689CB-F5F8-4700-B61E-CFF3F1D8A27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03" name="Text Box 9">
          <a:extLst>
            <a:ext uri="{FF2B5EF4-FFF2-40B4-BE49-F238E27FC236}">
              <a16:creationId xmlns:a16="http://schemas.microsoft.com/office/drawing/2014/main" id="{C85CBE84-105B-4B4D-8180-AB5AC27C418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04" name="Text Box 8">
          <a:extLst>
            <a:ext uri="{FF2B5EF4-FFF2-40B4-BE49-F238E27FC236}">
              <a16:creationId xmlns:a16="http://schemas.microsoft.com/office/drawing/2014/main" id="{A4228AE8-9915-4669-883C-EABDC206F9C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05" name="Text Box 9">
          <a:extLst>
            <a:ext uri="{FF2B5EF4-FFF2-40B4-BE49-F238E27FC236}">
              <a16:creationId xmlns:a16="http://schemas.microsoft.com/office/drawing/2014/main" id="{DB99A81C-BC86-4EFA-8954-DD3CEBA551D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06" name="Text Box 8">
          <a:extLst>
            <a:ext uri="{FF2B5EF4-FFF2-40B4-BE49-F238E27FC236}">
              <a16:creationId xmlns:a16="http://schemas.microsoft.com/office/drawing/2014/main" id="{458EA994-DDE4-47B3-9A98-DEEC575DA5D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07" name="Text Box 9">
          <a:extLst>
            <a:ext uri="{FF2B5EF4-FFF2-40B4-BE49-F238E27FC236}">
              <a16:creationId xmlns:a16="http://schemas.microsoft.com/office/drawing/2014/main" id="{F1694B12-C9A5-4BE1-A9A4-47C3B3DB936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08" name="Text Box 8">
          <a:extLst>
            <a:ext uri="{FF2B5EF4-FFF2-40B4-BE49-F238E27FC236}">
              <a16:creationId xmlns:a16="http://schemas.microsoft.com/office/drawing/2014/main" id="{F3019ACF-3D8E-43C5-9B5E-26955D36BBF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09" name="Text Box 9">
          <a:extLst>
            <a:ext uri="{FF2B5EF4-FFF2-40B4-BE49-F238E27FC236}">
              <a16:creationId xmlns:a16="http://schemas.microsoft.com/office/drawing/2014/main" id="{31EC9215-22E1-4AE3-8181-C53EDF98FCD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10" name="Text Box 8">
          <a:extLst>
            <a:ext uri="{FF2B5EF4-FFF2-40B4-BE49-F238E27FC236}">
              <a16:creationId xmlns:a16="http://schemas.microsoft.com/office/drawing/2014/main" id="{D263C753-CBC0-4349-94E9-7911F479D6D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11" name="Text Box 9">
          <a:extLst>
            <a:ext uri="{FF2B5EF4-FFF2-40B4-BE49-F238E27FC236}">
              <a16:creationId xmlns:a16="http://schemas.microsoft.com/office/drawing/2014/main" id="{AD31B5AF-4F39-499F-9DC5-A4488413059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12" name="Text Box 8">
          <a:extLst>
            <a:ext uri="{FF2B5EF4-FFF2-40B4-BE49-F238E27FC236}">
              <a16:creationId xmlns:a16="http://schemas.microsoft.com/office/drawing/2014/main" id="{028A1FE7-AB02-48A5-8389-46B7F40E18A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13" name="Text Box 9">
          <a:extLst>
            <a:ext uri="{FF2B5EF4-FFF2-40B4-BE49-F238E27FC236}">
              <a16:creationId xmlns:a16="http://schemas.microsoft.com/office/drawing/2014/main" id="{41CBFFED-5594-41FE-8E6E-462463CB871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14" name="Text Box 8">
          <a:extLst>
            <a:ext uri="{FF2B5EF4-FFF2-40B4-BE49-F238E27FC236}">
              <a16:creationId xmlns:a16="http://schemas.microsoft.com/office/drawing/2014/main" id="{D76ED3CA-7663-46B3-BBB0-4E7C5121099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15" name="Text Box 9">
          <a:extLst>
            <a:ext uri="{FF2B5EF4-FFF2-40B4-BE49-F238E27FC236}">
              <a16:creationId xmlns:a16="http://schemas.microsoft.com/office/drawing/2014/main" id="{6AE93AE0-79C3-4559-8DC6-7B6894A9F4C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16" name="Text Box 8">
          <a:extLst>
            <a:ext uri="{FF2B5EF4-FFF2-40B4-BE49-F238E27FC236}">
              <a16:creationId xmlns:a16="http://schemas.microsoft.com/office/drawing/2014/main" id="{09EE6924-56E9-4465-A0A9-FC74B454386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17" name="Text Box 9">
          <a:extLst>
            <a:ext uri="{FF2B5EF4-FFF2-40B4-BE49-F238E27FC236}">
              <a16:creationId xmlns:a16="http://schemas.microsoft.com/office/drawing/2014/main" id="{899DE436-0885-4E04-9BE5-3A0AC9CCD1E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18" name="Text Box 8">
          <a:extLst>
            <a:ext uri="{FF2B5EF4-FFF2-40B4-BE49-F238E27FC236}">
              <a16:creationId xmlns:a16="http://schemas.microsoft.com/office/drawing/2014/main" id="{D0EAD563-CA73-4114-9377-B254F0B4959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19" name="Text Box 9">
          <a:extLst>
            <a:ext uri="{FF2B5EF4-FFF2-40B4-BE49-F238E27FC236}">
              <a16:creationId xmlns:a16="http://schemas.microsoft.com/office/drawing/2014/main" id="{CE4F9E0D-4CCC-4898-BDE0-477DDA90856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20" name="Text Box 8">
          <a:extLst>
            <a:ext uri="{FF2B5EF4-FFF2-40B4-BE49-F238E27FC236}">
              <a16:creationId xmlns:a16="http://schemas.microsoft.com/office/drawing/2014/main" id="{03D2AF57-10E0-436B-BED3-684A06DC6B4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21" name="Text Box 9">
          <a:extLst>
            <a:ext uri="{FF2B5EF4-FFF2-40B4-BE49-F238E27FC236}">
              <a16:creationId xmlns:a16="http://schemas.microsoft.com/office/drawing/2014/main" id="{6E9F99C1-3D67-4344-B489-013444701F9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22" name="Text Box 8">
          <a:extLst>
            <a:ext uri="{FF2B5EF4-FFF2-40B4-BE49-F238E27FC236}">
              <a16:creationId xmlns:a16="http://schemas.microsoft.com/office/drawing/2014/main" id="{39CFFF63-8574-460B-ABC7-6D0CC550147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23" name="Text Box 9">
          <a:extLst>
            <a:ext uri="{FF2B5EF4-FFF2-40B4-BE49-F238E27FC236}">
              <a16:creationId xmlns:a16="http://schemas.microsoft.com/office/drawing/2014/main" id="{0022F50A-8DCD-49A2-8137-538819FD963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24" name="Text Box 8">
          <a:extLst>
            <a:ext uri="{FF2B5EF4-FFF2-40B4-BE49-F238E27FC236}">
              <a16:creationId xmlns:a16="http://schemas.microsoft.com/office/drawing/2014/main" id="{82B2F20A-1ED5-48C9-B042-B6866E49758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25" name="Text Box 9">
          <a:extLst>
            <a:ext uri="{FF2B5EF4-FFF2-40B4-BE49-F238E27FC236}">
              <a16:creationId xmlns:a16="http://schemas.microsoft.com/office/drawing/2014/main" id="{8B94913F-9FCE-4AD4-B0D7-62732D8A57E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26" name="Text Box 8">
          <a:extLst>
            <a:ext uri="{FF2B5EF4-FFF2-40B4-BE49-F238E27FC236}">
              <a16:creationId xmlns:a16="http://schemas.microsoft.com/office/drawing/2014/main" id="{6B5A9CB1-628A-4700-90D0-322C354083B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27" name="Text Box 9">
          <a:extLst>
            <a:ext uri="{FF2B5EF4-FFF2-40B4-BE49-F238E27FC236}">
              <a16:creationId xmlns:a16="http://schemas.microsoft.com/office/drawing/2014/main" id="{467E6B5A-D08A-4D57-B327-42F1AC7129A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28" name="Text Box 8">
          <a:extLst>
            <a:ext uri="{FF2B5EF4-FFF2-40B4-BE49-F238E27FC236}">
              <a16:creationId xmlns:a16="http://schemas.microsoft.com/office/drawing/2014/main" id="{B219C732-59A4-4002-B0B0-E6D75D2333D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29" name="Text Box 9">
          <a:extLst>
            <a:ext uri="{FF2B5EF4-FFF2-40B4-BE49-F238E27FC236}">
              <a16:creationId xmlns:a16="http://schemas.microsoft.com/office/drawing/2014/main" id="{8A1FB060-D6B2-4D4F-874D-10EDA19C482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30" name="Text Box 8">
          <a:extLst>
            <a:ext uri="{FF2B5EF4-FFF2-40B4-BE49-F238E27FC236}">
              <a16:creationId xmlns:a16="http://schemas.microsoft.com/office/drawing/2014/main" id="{78566FEC-B30F-484F-8EAD-4CB3F7FD716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31" name="Text Box 9">
          <a:extLst>
            <a:ext uri="{FF2B5EF4-FFF2-40B4-BE49-F238E27FC236}">
              <a16:creationId xmlns:a16="http://schemas.microsoft.com/office/drawing/2014/main" id="{FA60A5DE-1B80-4797-B7AC-B46A56C4637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32" name="Text Box 8">
          <a:extLst>
            <a:ext uri="{FF2B5EF4-FFF2-40B4-BE49-F238E27FC236}">
              <a16:creationId xmlns:a16="http://schemas.microsoft.com/office/drawing/2014/main" id="{9633C280-8935-4731-8419-FA116AA17F6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33" name="Text Box 9">
          <a:extLst>
            <a:ext uri="{FF2B5EF4-FFF2-40B4-BE49-F238E27FC236}">
              <a16:creationId xmlns:a16="http://schemas.microsoft.com/office/drawing/2014/main" id="{423476AD-D90E-4288-B95C-78FB3C79515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34" name="Text Box 8">
          <a:extLst>
            <a:ext uri="{FF2B5EF4-FFF2-40B4-BE49-F238E27FC236}">
              <a16:creationId xmlns:a16="http://schemas.microsoft.com/office/drawing/2014/main" id="{9327697D-D072-4F88-A267-5CB9033A4A6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35" name="Text Box 9">
          <a:extLst>
            <a:ext uri="{FF2B5EF4-FFF2-40B4-BE49-F238E27FC236}">
              <a16:creationId xmlns:a16="http://schemas.microsoft.com/office/drawing/2014/main" id="{C89E445C-E66D-40AC-A442-4922018F768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36" name="Text Box 8">
          <a:extLst>
            <a:ext uri="{FF2B5EF4-FFF2-40B4-BE49-F238E27FC236}">
              <a16:creationId xmlns:a16="http://schemas.microsoft.com/office/drawing/2014/main" id="{E8AEE75F-2EDF-4591-AC66-159A943B575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37" name="Text Box 9">
          <a:extLst>
            <a:ext uri="{FF2B5EF4-FFF2-40B4-BE49-F238E27FC236}">
              <a16:creationId xmlns:a16="http://schemas.microsoft.com/office/drawing/2014/main" id="{6F677541-0632-42A7-B78A-9D5C9190B95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38" name="Text Box 8">
          <a:extLst>
            <a:ext uri="{FF2B5EF4-FFF2-40B4-BE49-F238E27FC236}">
              <a16:creationId xmlns:a16="http://schemas.microsoft.com/office/drawing/2014/main" id="{71B34B84-744B-47F8-AC94-4D057040B51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39" name="Text Box 9">
          <a:extLst>
            <a:ext uri="{FF2B5EF4-FFF2-40B4-BE49-F238E27FC236}">
              <a16:creationId xmlns:a16="http://schemas.microsoft.com/office/drawing/2014/main" id="{6C1A6FA5-82B4-4A1D-8C2B-D36E9B7F7C7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40" name="Text Box 8">
          <a:extLst>
            <a:ext uri="{FF2B5EF4-FFF2-40B4-BE49-F238E27FC236}">
              <a16:creationId xmlns:a16="http://schemas.microsoft.com/office/drawing/2014/main" id="{396215FE-B6E3-42D5-AE69-DA6F00A809C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41" name="Text Box 9">
          <a:extLst>
            <a:ext uri="{FF2B5EF4-FFF2-40B4-BE49-F238E27FC236}">
              <a16:creationId xmlns:a16="http://schemas.microsoft.com/office/drawing/2014/main" id="{AB71FA45-8EE4-4514-9202-C1EC704AE5C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71450"/>
    <xdr:sp macro="" textlink="">
      <xdr:nvSpPr>
        <xdr:cNvPr id="6442" name="Text Box 8">
          <a:extLst>
            <a:ext uri="{FF2B5EF4-FFF2-40B4-BE49-F238E27FC236}">
              <a16:creationId xmlns:a16="http://schemas.microsoft.com/office/drawing/2014/main" id="{DCCBB24D-FA66-437F-A758-97CA9CCACCD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43" name="Text Box 8">
          <a:extLst>
            <a:ext uri="{FF2B5EF4-FFF2-40B4-BE49-F238E27FC236}">
              <a16:creationId xmlns:a16="http://schemas.microsoft.com/office/drawing/2014/main" id="{AF20A964-EC0F-4CA5-ABAC-C67062C7DE9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44" name="Text Box 9">
          <a:extLst>
            <a:ext uri="{FF2B5EF4-FFF2-40B4-BE49-F238E27FC236}">
              <a16:creationId xmlns:a16="http://schemas.microsoft.com/office/drawing/2014/main" id="{3204F90D-A687-4133-ADEC-82E5124E81C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45" name="Text Box 8">
          <a:extLst>
            <a:ext uri="{FF2B5EF4-FFF2-40B4-BE49-F238E27FC236}">
              <a16:creationId xmlns:a16="http://schemas.microsoft.com/office/drawing/2014/main" id="{69AB0835-73C0-4D78-AE39-F808F7D19C1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46" name="Text Box 9">
          <a:extLst>
            <a:ext uri="{FF2B5EF4-FFF2-40B4-BE49-F238E27FC236}">
              <a16:creationId xmlns:a16="http://schemas.microsoft.com/office/drawing/2014/main" id="{C22D6AAB-1511-442D-A1D3-3397F787B1A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47" name="Text Box 8">
          <a:extLst>
            <a:ext uri="{FF2B5EF4-FFF2-40B4-BE49-F238E27FC236}">
              <a16:creationId xmlns:a16="http://schemas.microsoft.com/office/drawing/2014/main" id="{91A5D4D7-1DA3-476B-861E-DF8535A70A0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48" name="Text Box 9">
          <a:extLst>
            <a:ext uri="{FF2B5EF4-FFF2-40B4-BE49-F238E27FC236}">
              <a16:creationId xmlns:a16="http://schemas.microsoft.com/office/drawing/2014/main" id="{C423BFC1-8ABF-4062-B3F6-DD4D6A2BC68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49" name="Text Box 8">
          <a:extLst>
            <a:ext uri="{FF2B5EF4-FFF2-40B4-BE49-F238E27FC236}">
              <a16:creationId xmlns:a16="http://schemas.microsoft.com/office/drawing/2014/main" id="{1F08B053-1841-4C92-8A00-11B2FFAA995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50" name="Text Box 9">
          <a:extLst>
            <a:ext uri="{FF2B5EF4-FFF2-40B4-BE49-F238E27FC236}">
              <a16:creationId xmlns:a16="http://schemas.microsoft.com/office/drawing/2014/main" id="{EF27481F-5399-4CAC-ACA2-1E65545346C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51" name="Text Box 8">
          <a:extLst>
            <a:ext uri="{FF2B5EF4-FFF2-40B4-BE49-F238E27FC236}">
              <a16:creationId xmlns:a16="http://schemas.microsoft.com/office/drawing/2014/main" id="{9E11A95B-9099-4168-AD3B-AB3C8449F96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52" name="Text Box 9">
          <a:extLst>
            <a:ext uri="{FF2B5EF4-FFF2-40B4-BE49-F238E27FC236}">
              <a16:creationId xmlns:a16="http://schemas.microsoft.com/office/drawing/2014/main" id="{738E3DE7-68EB-4618-B7A0-7D5D13A35AF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53" name="Text Box 8">
          <a:extLst>
            <a:ext uri="{FF2B5EF4-FFF2-40B4-BE49-F238E27FC236}">
              <a16:creationId xmlns:a16="http://schemas.microsoft.com/office/drawing/2014/main" id="{7EEE9870-9FB0-4DF7-BD6A-949DF091EFA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54" name="Text Box 9">
          <a:extLst>
            <a:ext uri="{FF2B5EF4-FFF2-40B4-BE49-F238E27FC236}">
              <a16:creationId xmlns:a16="http://schemas.microsoft.com/office/drawing/2014/main" id="{54ED8AB8-3874-435C-BEC0-BADF798D0CD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55" name="Text Box 8">
          <a:extLst>
            <a:ext uri="{FF2B5EF4-FFF2-40B4-BE49-F238E27FC236}">
              <a16:creationId xmlns:a16="http://schemas.microsoft.com/office/drawing/2014/main" id="{287E7248-E798-496A-9092-BACC06CE453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56" name="Text Box 9">
          <a:extLst>
            <a:ext uri="{FF2B5EF4-FFF2-40B4-BE49-F238E27FC236}">
              <a16:creationId xmlns:a16="http://schemas.microsoft.com/office/drawing/2014/main" id="{C209F138-C948-40B1-99AD-67075FFE23B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57" name="Text Box 8">
          <a:extLst>
            <a:ext uri="{FF2B5EF4-FFF2-40B4-BE49-F238E27FC236}">
              <a16:creationId xmlns:a16="http://schemas.microsoft.com/office/drawing/2014/main" id="{F362EEA4-4C4A-4213-98BA-C37DD85FB63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58" name="Text Box 9">
          <a:extLst>
            <a:ext uri="{FF2B5EF4-FFF2-40B4-BE49-F238E27FC236}">
              <a16:creationId xmlns:a16="http://schemas.microsoft.com/office/drawing/2014/main" id="{9C48D080-9DBF-4A5E-924F-9CD82687471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59" name="Text Box 8">
          <a:extLst>
            <a:ext uri="{FF2B5EF4-FFF2-40B4-BE49-F238E27FC236}">
              <a16:creationId xmlns:a16="http://schemas.microsoft.com/office/drawing/2014/main" id="{B7DC0AA5-1EFE-4F44-BD5A-64FC042EAAC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60" name="Text Box 9">
          <a:extLst>
            <a:ext uri="{FF2B5EF4-FFF2-40B4-BE49-F238E27FC236}">
              <a16:creationId xmlns:a16="http://schemas.microsoft.com/office/drawing/2014/main" id="{605C175C-6ED3-44E1-ABA7-EE78282E7C5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61" name="Text Box 8">
          <a:extLst>
            <a:ext uri="{FF2B5EF4-FFF2-40B4-BE49-F238E27FC236}">
              <a16:creationId xmlns:a16="http://schemas.microsoft.com/office/drawing/2014/main" id="{57588743-BED5-4E76-A490-900BECDCDAC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62" name="Text Box 9">
          <a:extLst>
            <a:ext uri="{FF2B5EF4-FFF2-40B4-BE49-F238E27FC236}">
              <a16:creationId xmlns:a16="http://schemas.microsoft.com/office/drawing/2014/main" id="{A496D42A-61DD-4080-9364-8BDC95431D5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63" name="Text Box 8">
          <a:extLst>
            <a:ext uri="{FF2B5EF4-FFF2-40B4-BE49-F238E27FC236}">
              <a16:creationId xmlns:a16="http://schemas.microsoft.com/office/drawing/2014/main" id="{9BBEC3DB-F746-4081-BB3A-1F07FD30719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64" name="Text Box 9">
          <a:extLst>
            <a:ext uri="{FF2B5EF4-FFF2-40B4-BE49-F238E27FC236}">
              <a16:creationId xmlns:a16="http://schemas.microsoft.com/office/drawing/2014/main" id="{1D7A9BAD-8FA0-4104-A519-F24D6CF4D73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65" name="Text Box 8">
          <a:extLst>
            <a:ext uri="{FF2B5EF4-FFF2-40B4-BE49-F238E27FC236}">
              <a16:creationId xmlns:a16="http://schemas.microsoft.com/office/drawing/2014/main" id="{6787BBD5-5A3C-4893-A9E7-620AF92192D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66" name="Text Box 9">
          <a:extLst>
            <a:ext uri="{FF2B5EF4-FFF2-40B4-BE49-F238E27FC236}">
              <a16:creationId xmlns:a16="http://schemas.microsoft.com/office/drawing/2014/main" id="{AB448610-9D74-4B7B-9447-A90901216D0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67" name="Text Box 8">
          <a:extLst>
            <a:ext uri="{FF2B5EF4-FFF2-40B4-BE49-F238E27FC236}">
              <a16:creationId xmlns:a16="http://schemas.microsoft.com/office/drawing/2014/main" id="{114C6382-BD14-4FBE-8CEF-A92444D3DD8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68" name="Text Box 9">
          <a:extLst>
            <a:ext uri="{FF2B5EF4-FFF2-40B4-BE49-F238E27FC236}">
              <a16:creationId xmlns:a16="http://schemas.microsoft.com/office/drawing/2014/main" id="{0D9C7A9C-9EA9-4444-A989-A904F24BF67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69" name="Text Box 8">
          <a:extLst>
            <a:ext uri="{FF2B5EF4-FFF2-40B4-BE49-F238E27FC236}">
              <a16:creationId xmlns:a16="http://schemas.microsoft.com/office/drawing/2014/main" id="{0714CBA6-07D9-4FAE-B799-798853167AE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70" name="Text Box 9">
          <a:extLst>
            <a:ext uri="{FF2B5EF4-FFF2-40B4-BE49-F238E27FC236}">
              <a16:creationId xmlns:a16="http://schemas.microsoft.com/office/drawing/2014/main" id="{689DF9FA-FA8D-48C6-BB43-187A0CD4A99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71" name="Text Box 8">
          <a:extLst>
            <a:ext uri="{FF2B5EF4-FFF2-40B4-BE49-F238E27FC236}">
              <a16:creationId xmlns:a16="http://schemas.microsoft.com/office/drawing/2014/main" id="{D87C855D-C93F-425A-8A02-8D150BAAE8A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72" name="Text Box 9">
          <a:extLst>
            <a:ext uri="{FF2B5EF4-FFF2-40B4-BE49-F238E27FC236}">
              <a16:creationId xmlns:a16="http://schemas.microsoft.com/office/drawing/2014/main" id="{C499ADAE-D017-43D6-AB8B-7A55C047FF0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73" name="Text Box 8">
          <a:extLst>
            <a:ext uri="{FF2B5EF4-FFF2-40B4-BE49-F238E27FC236}">
              <a16:creationId xmlns:a16="http://schemas.microsoft.com/office/drawing/2014/main" id="{EE123FF1-560B-4DB8-B27E-6EC8E1E4E3D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74" name="Text Box 9">
          <a:extLst>
            <a:ext uri="{FF2B5EF4-FFF2-40B4-BE49-F238E27FC236}">
              <a16:creationId xmlns:a16="http://schemas.microsoft.com/office/drawing/2014/main" id="{C5492EB9-4635-4D59-9BEC-5C52DF5F969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75" name="Text Box 8">
          <a:extLst>
            <a:ext uri="{FF2B5EF4-FFF2-40B4-BE49-F238E27FC236}">
              <a16:creationId xmlns:a16="http://schemas.microsoft.com/office/drawing/2014/main" id="{F4A5C1A1-FB88-4629-8E41-DDDCD13285D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76" name="Text Box 9">
          <a:extLst>
            <a:ext uri="{FF2B5EF4-FFF2-40B4-BE49-F238E27FC236}">
              <a16:creationId xmlns:a16="http://schemas.microsoft.com/office/drawing/2014/main" id="{5082681F-34C6-41C8-80AF-1F39864E2A8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77" name="Text Box 8">
          <a:extLst>
            <a:ext uri="{FF2B5EF4-FFF2-40B4-BE49-F238E27FC236}">
              <a16:creationId xmlns:a16="http://schemas.microsoft.com/office/drawing/2014/main" id="{A1EEC044-965C-4771-B029-492CBA6244A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78" name="Text Box 9">
          <a:extLst>
            <a:ext uri="{FF2B5EF4-FFF2-40B4-BE49-F238E27FC236}">
              <a16:creationId xmlns:a16="http://schemas.microsoft.com/office/drawing/2014/main" id="{02469F3E-31A6-4075-932F-1F359152C39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79" name="Text Box 8">
          <a:extLst>
            <a:ext uri="{FF2B5EF4-FFF2-40B4-BE49-F238E27FC236}">
              <a16:creationId xmlns:a16="http://schemas.microsoft.com/office/drawing/2014/main" id="{43DB0330-74B9-480A-A173-0737C539F1B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80" name="Text Box 9">
          <a:extLst>
            <a:ext uri="{FF2B5EF4-FFF2-40B4-BE49-F238E27FC236}">
              <a16:creationId xmlns:a16="http://schemas.microsoft.com/office/drawing/2014/main" id="{DD5DF6DB-2EB6-4B66-B34D-905FBD5E536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81" name="Text Box 8">
          <a:extLst>
            <a:ext uri="{FF2B5EF4-FFF2-40B4-BE49-F238E27FC236}">
              <a16:creationId xmlns:a16="http://schemas.microsoft.com/office/drawing/2014/main" id="{B377414F-6289-41C7-BC28-25A21D4DB8E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82" name="Text Box 9">
          <a:extLst>
            <a:ext uri="{FF2B5EF4-FFF2-40B4-BE49-F238E27FC236}">
              <a16:creationId xmlns:a16="http://schemas.microsoft.com/office/drawing/2014/main" id="{B9683005-FF25-4A08-844C-6970DC25AD6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83" name="Text Box 8">
          <a:extLst>
            <a:ext uri="{FF2B5EF4-FFF2-40B4-BE49-F238E27FC236}">
              <a16:creationId xmlns:a16="http://schemas.microsoft.com/office/drawing/2014/main" id="{0E70272A-FE8E-4F24-AB35-A3252FDB2AF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84" name="Text Box 9">
          <a:extLst>
            <a:ext uri="{FF2B5EF4-FFF2-40B4-BE49-F238E27FC236}">
              <a16:creationId xmlns:a16="http://schemas.microsoft.com/office/drawing/2014/main" id="{5E22B6E6-2C98-470F-A055-8613CEDD43E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85" name="Text Box 8">
          <a:extLst>
            <a:ext uri="{FF2B5EF4-FFF2-40B4-BE49-F238E27FC236}">
              <a16:creationId xmlns:a16="http://schemas.microsoft.com/office/drawing/2014/main" id="{76FFF961-E14A-4F65-A298-BB059B09E50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86" name="Text Box 9">
          <a:extLst>
            <a:ext uri="{FF2B5EF4-FFF2-40B4-BE49-F238E27FC236}">
              <a16:creationId xmlns:a16="http://schemas.microsoft.com/office/drawing/2014/main" id="{2A66D15B-8C75-4FB7-9F92-200AF36CE96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87" name="Text Box 8">
          <a:extLst>
            <a:ext uri="{FF2B5EF4-FFF2-40B4-BE49-F238E27FC236}">
              <a16:creationId xmlns:a16="http://schemas.microsoft.com/office/drawing/2014/main" id="{01C72711-2627-4860-9D78-E6F47C4538A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88" name="Text Box 9">
          <a:extLst>
            <a:ext uri="{FF2B5EF4-FFF2-40B4-BE49-F238E27FC236}">
              <a16:creationId xmlns:a16="http://schemas.microsoft.com/office/drawing/2014/main" id="{BB4EF03F-CD9A-4749-BEA0-FF4DD936AA4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89" name="Text Box 8">
          <a:extLst>
            <a:ext uri="{FF2B5EF4-FFF2-40B4-BE49-F238E27FC236}">
              <a16:creationId xmlns:a16="http://schemas.microsoft.com/office/drawing/2014/main" id="{15941E7E-4F4B-498B-9C8B-4D836AF1A25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90" name="Text Box 9">
          <a:extLst>
            <a:ext uri="{FF2B5EF4-FFF2-40B4-BE49-F238E27FC236}">
              <a16:creationId xmlns:a16="http://schemas.microsoft.com/office/drawing/2014/main" id="{B424966E-3FEF-4E3A-A4E6-CCA42F118CF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91" name="Text Box 8">
          <a:extLst>
            <a:ext uri="{FF2B5EF4-FFF2-40B4-BE49-F238E27FC236}">
              <a16:creationId xmlns:a16="http://schemas.microsoft.com/office/drawing/2014/main" id="{9A173B26-D4B0-4D46-9080-3424389B352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92" name="Text Box 9">
          <a:extLst>
            <a:ext uri="{FF2B5EF4-FFF2-40B4-BE49-F238E27FC236}">
              <a16:creationId xmlns:a16="http://schemas.microsoft.com/office/drawing/2014/main" id="{FB83615B-041F-4DAE-A704-EDC7139F4D6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93" name="Text Box 8">
          <a:extLst>
            <a:ext uri="{FF2B5EF4-FFF2-40B4-BE49-F238E27FC236}">
              <a16:creationId xmlns:a16="http://schemas.microsoft.com/office/drawing/2014/main" id="{9412BFF7-BF22-44A7-B8CC-445F7796DB3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94" name="Text Box 9">
          <a:extLst>
            <a:ext uri="{FF2B5EF4-FFF2-40B4-BE49-F238E27FC236}">
              <a16:creationId xmlns:a16="http://schemas.microsoft.com/office/drawing/2014/main" id="{1F7E4798-F449-4DF4-B04A-528FD68A547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95" name="Text Box 8">
          <a:extLst>
            <a:ext uri="{FF2B5EF4-FFF2-40B4-BE49-F238E27FC236}">
              <a16:creationId xmlns:a16="http://schemas.microsoft.com/office/drawing/2014/main" id="{BF7FD41C-DB01-4A85-9313-42DF1DCBA8A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96" name="Text Box 9">
          <a:extLst>
            <a:ext uri="{FF2B5EF4-FFF2-40B4-BE49-F238E27FC236}">
              <a16:creationId xmlns:a16="http://schemas.microsoft.com/office/drawing/2014/main" id="{7742298D-E653-498C-9A94-A162B948B7C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97" name="Text Box 8">
          <a:extLst>
            <a:ext uri="{FF2B5EF4-FFF2-40B4-BE49-F238E27FC236}">
              <a16:creationId xmlns:a16="http://schemas.microsoft.com/office/drawing/2014/main" id="{55E06879-01CD-4AA1-B44E-8E7CE52D504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98" name="Text Box 9">
          <a:extLst>
            <a:ext uri="{FF2B5EF4-FFF2-40B4-BE49-F238E27FC236}">
              <a16:creationId xmlns:a16="http://schemas.microsoft.com/office/drawing/2014/main" id="{3FBCD2BE-6466-45AB-88AD-41B657921D0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499" name="Text Box 8">
          <a:extLst>
            <a:ext uri="{FF2B5EF4-FFF2-40B4-BE49-F238E27FC236}">
              <a16:creationId xmlns:a16="http://schemas.microsoft.com/office/drawing/2014/main" id="{9EDE3980-D416-47BE-B202-8FC394013B9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500" name="Text Box 9">
          <a:extLst>
            <a:ext uri="{FF2B5EF4-FFF2-40B4-BE49-F238E27FC236}">
              <a16:creationId xmlns:a16="http://schemas.microsoft.com/office/drawing/2014/main" id="{B64A2913-0395-4A49-A13B-BE0F3707A66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501" name="Text Box 8">
          <a:extLst>
            <a:ext uri="{FF2B5EF4-FFF2-40B4-BE49-F238E27FC236}">
              <a16:creationId xmlns:a16="http://schemas.microsoft.com/office/drawing/2014/main" id="{87EB0850-FF8B-4218-BEA1-BD001037D1B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502" name="Text Box 9">
          <a:extLst>
            <a:ext uri="{FF2B5EF4-FFF2-40B4-BE49-F238E27FC236}">
              <a16:creationId xmlns:a16="http://schemas.microsoft.com/office/drawing/2014/main" id="{AE5359C3-BE5B-464B-A9AD-E18DA2A5327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503" name="Text Box 8">
          <a:extLst>
            <a:ext uri="{FF2B5EF4-FFF2-40B4-BE49-F238E27FC236}">
              <a16:creationId xmlns:a16="http://schemas.microsoft.com/office/drawing/2014/main" id="{6C275982-AB34-4B7D-A588-98AB9F200B4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504" name="Text Box 9">
          <a:extLst>
            <a:ext uri="{FF2B5EF4-FFF2-40B4-BE49-F238E27FC236}">
              <a16:creationId xmlns:a16="http://schemas.microsoft.com/office/drawing/2014/main" id="{0520F439-4A7C-4786-BBE8-D1D3D8CBB90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505" name="Text Box 8">
          <a:extLst>
            <a:ext uri="{FF2B5EF4-FFF2-40B4-BE49-F238E27FC236}">
              <a16:creationId xmlns:a16="http://schemas.microsoft.com/office/drawing/2014/main" id="{048141CD-1886-4963-BE69-4B2EA8C56F7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506" name="Text Box 9">
          <a:extLst>
            <a:ext uri="{FF2B5EF4-FFF2-40B4-BE49-F238E27FC236}">
              <a16:creationId xmlns:a16="http://schemas.microsoft.com/office/drawing/2014/main" id="{9F25AA5A-32F4-476D-BC51-81207019503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507" name="Text Box 8">
          <a:extLst>
            <a:ext uri="{FF2B5EF4-FFF2-40B4-BE49-F238E27FC236}">
              <a16:creationId xmlns:a16="http://schemas.microsoft.com/office/drawing/2014/main" id="{D0A2A3CF-F26D-4B36-83DB-BE2C1B5EFFC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508" name="Text Box 9">
          <a:extLst>
            <a:ext uri="{FF2B5EF4-FFF2-40B4-BE49-F238E27FC236}">
              <a16:creationId xmlns:a16="http://schemas.microsoft.com/office/drawing/2014/main" id="{5BDFDB2B-BDA1-4C67-969D-BD569CD9D81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509" name="Text Box 8">
          <a:extLst>
            <a:ext uri="{FF2B5EF4-FFF2-40B4-BE49-F238E27FC236}">
              <a16:creationId xmlns:a16="http://schemas.microsoft.com/office/drawing/2014/main" id="{438D1E05-845C-4D66-87C9-3E090DD8F19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510" name="Text Box 9">
          <a:extLst>
            <a:ext uri="{FF2B5EF4-FFF2-40B4-BE49-F238E27FC236}">
              <a16:creationId xmlns:a16="http://schemas.microsoft.com/office/drawing/2014/main" id="{448735B0-468C-4602-9A83-75DAFF8EBF1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511" name="Text Box 8">
          <a:extLst>
            <a:ext uri="{FF2B5EF4-FFF2-40B4-BE49-F238E27FC236}">
              <a16:creationId xmlns:a16="http://schemas.microsoft.com/office/drawing/2014/main" id="{21D43C86-0897-49A3-9BA2-13DE4DC26AD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512" name="Text Box 9">
          <a:extLst>
            <a:ext uri="{FF2B5EF4-FFF2-40B4-BE49-F238E27FC236}">
              <a16:creationId xmlns:a16="http://schemas.microsoft.com/office/drawing/2014/main" id="{925991D7-8CA7-404E-A493-F182652A607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513" name="Text Box 8">
          <a:extLst>
            <a:ext uri="{FF2B5EF4-FFF2-40B4-BE49-F238E27FC236}">
              <a16:creationId xmlns:a16="http://schemas.microsoft.com/office/drawing/2014/main" id="{457B9362-00F4-446E-82A1-72047A4698E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45</xdr:row>
      <xdr:rowOff>0</xdr:rowOff>
    </xdr:from>
    <xdr:ext cx="0" cy="161925"/>
    <xdr:sp macro="" textlink="">
      <xdr:nvSpPr>
        <xdr:cNvPr id="6514" name="Text Box 9">
          <a:extLst>
            <a:ext uri="{FF2B5EF4-FFF2-40B4-BE49-F238E27FC236}">
              <a16:creationId xmlns:a16="http://schemas.microsoft.com/office/drawing/2014/main" id="{187D1F75-3A34-401B-A4D0-398948956BE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45</xdr:row>
      <xdr:rowOff>0</xdr:rowOff>
    </xdr:from>
    <xdr:ext cx="95250" cy="295275"/>
    <xdr:sp macro="" textlink="">
      <xdr:nvSpPr>
        <xdr:cNvPr id="6515" name="Text Box 15">
          <a:extLst>
            <a:ext uri="{FF2B5EF4-FFF2-40B4-BE49-F238E27FC236}">
              <a16:creationId xmlns:a16="http://schemas.microsoft.com/office/drawing/2014/main" id="{687E4360-7886-4310-8FF5-416F3307BE08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45</xdr:row>
      <xdr:rowOff>0</xdr:rowOff>
    </xdr:from>
    <xdr:ext cx="95250" cy="295275"/>
    <xdr:sp macro="" textlink="">
      <xdr:nvSpPr>
        <xdr:cNvPr id="6516" name="Cuadro de texto 1028">
          <a:extLst>
            <a:ext uri="{FF2B5EF4-FFF2-40B4-BE49-F238E27FC236}">
              <a16:creationId xmlns:a16="http://schemas.microsoft.com/office/drawing/2014/main" id="{906B8BEE-9767-44C4-90C2-956147E3D105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1400175</xdr:colOff>
      <xdr:row>45</xdr:row>
      <xdr:rowOff>0</xdr:rowOff>
    </xdr:from>
    <xdr:ext cx="95250" cy="295275"/>
    <xdr:sp macro="" textlink="">
      <xdr:nvSpPr>
        <xdr:cNvPr id="6517" name="Text Box 15">
          <a:extLst>
            <a:ext uri="{FF2B5EF4-FFF2-40B4-BE49-F238E27FC236}">
              <a16:creationId xmlns:a16="http://schemas.microsoft.com/office/drawing/2014/main" id="{D58C3856-C67F-405A-A0A0-1AEC5285ACFA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45</xdr:row>
      <xdr:rowOff>0</xdr:rowOff>
    </xdr:from>
    <xdr:ext cx="95250" cy="295275"/>
    <xdr:sp macro="" textlink="">
      <xdr:nvSpPr>
        <xdr:cNvPr id="6518" name="Cuadro de texto 1028">
          <a:extLst>
            <a:ext uri="{FF2B5EF4-FFF2-40B4-BE49-F238E27FC236}">
              <a16:creationId xmlns:a16="http://schemas.microsoft.com/office/drawing/2014/main" id="{038D83FF-0654-4944-ACA5-16215DEE8C6B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1400175</xdr:colOff>
      <xdr:row>45</xdr:row>
      <xdr:rowOff>0</xdr:rowOff>
    </xdr:from>
    <xdr:ext cx="95250" cy="295275"/>
    <xdr:sp macro="" textlink="">
      <xdr:nvSpPr>
        <xdr:cNvPr id="6519" name="Text Box 15">
          <a:extLst>
            <a:ext uri="{FF2B5EF4-FFF2-40B4-BE49-F238E27FC236}">
              <a16:creationId xmlns:a16="http://schemas.microsoft.com/office/drawing/2014/main" id="{C201B85F-E82E-4CE2-BDF5-EC810105B256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45</xdr:row>
      <xdr:rowOff>0</xdr:rowOff>
    </xdr:from>
    <xdr:ext cx="95250" cy="295275"/>
    <xdr:sp macro="" textlink="">
      <xdr:nvSpPr>
        <xdr:cNvPr id="6520" name="Cuadro de texto 1028">
          <a:extLst>
            <a:ext uri="{FF2B5EF4-FFF2-40B4-BE49-F238E27FC236}">
              <a16:creationId xmlns:a16="http://schemas.microsoft.com/office/drawing/2014/main" id="{FDA8836B-F400-4ECF-9548-882CD3C4A7A4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171450" cy="57150"/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905000" y="25107900"/>
          <a:ext cx="171450" cy="571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96</xdr:row>
      <xdr:rowOff>0</xdr:rowOff>
    </xdr:from>
    <xdr:ext cx="95250" cy="295275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2000250" y="161925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96</xdr:row>
      <xdr:rowOff>0</xdr:rowOff>
    </xdr:from>
    <xdr:ext cx="95250" cy="295275"/>
    <xdr:sp macro="" textlink="">
      <xdr:nvSpPr>
        <xdr:cNvPr id="303" name="Cuadro de texto 1028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2000250" y="161925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47" name="Text Box 9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50" name="Text Box 8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51" name="Text Box 9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52" name="Text Box 8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53" name="Text Box 9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79" name="Text Box 8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80" name="Text Box 9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81" name="Text Box 8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89" name="Text Box 8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90" name="Text Box 9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11" name="Text Box 8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15" name="Text Box 8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96</xdr:row>
      <xdr:rowOff>0</xdr:rowOff>
    </xdr:from>
    <xdr:ext cx="95250" cy="295275"/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2000250" y="161925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96</xdr:row>
      <xdr:rowOff>0</xdr:rowOff>
    </xdr:from>
    <xdr:ext cx="95250" cy="295275"/>
    <xdr:sp macro="" textlink="">
      <xdr:nvSpPr>
        <xdr:cNvPr id="520" name="Cuadro de texto 1028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2000250" y="161925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62" name="Text Box 8">
          <a:extLst>
            <a:ext uri="{FF2B5EF4-FFF2-40B4-BE49-F238E27FC236}">
              <a16:creationId xmlns:a16="http://schemas.microsoft.com/office/drawing/2014/main" id="{00000000-0008-0000-0200-0000D6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63" name="Text Box 9">
          <a:extLst>
            <a:ext uri="{FF2B5EF4-FFF2-40B4-BE49-F238E27FC236}">
              <a16:creationId xmlns:a16="http://schemas.microsoft.com/office/drawing/2014/main" id="{00000000-0008-0000-0200-0000D7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64" name="Text Box 8">
          <a:extLst>
            <a:ext uri="{FF2B5EF4-FFF2-40B4-BE49-F238E27FC236}">
              <a16:creationId xmlns:a16="http://schemas.microsoft.com/office/drawing/2014/main" id="{00000000-0008-0000-0200-0000D8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65" name="Text Box 9">
          <a:extLst>
            <a:ext uri="{FF2B5EF4-FFF2-40B4-BE49-F238E27FC236}">
              <a16:creationId xmlns:a16="http://schemas.microsoft.com/office/drawing/2014/main" id="{00000000-0008-0000-0200-0000D9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66" name="Text Box 8">
          <a:extLst>
            <a:ext uri="{FF2B5EF4-FFF2-40B4-BE49-F238E27FC236}">
              <a16:creationId xmlns:a16="http://schemas.microsoft.com/office/drawing/2014/main" id="{00000000-0008-0000-0200-0000DA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67" name="Text Box 9">
          <a:extLst>
            <a:ext uri="{FF2B5EF4-FFF2-40B4-BE49-F238E27FC236}">
              <a16:creationId xmlns:a16="http://schemas.microsoft.com/office/drawing/2014/main" id="{00000000-0008-0000-0200-0000DB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68" name="Text Box 8">
          <a:extLst>
            <a:ext uri="{FF2B5EF4-FFF2-40B4-BE49-F238E27FC236}">
              <a16:creationId xmlns:a16="http://schemas.microsoft.com/office/drawing/2014/main" id="{00000000-0008-0000-0200-0000DC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69" name="Text Box 9">
          <a:extLst>
            <a:ext uri="{FF2B5EF4-FFF2-40B4-BE49-F238E27FC236}">
              <a16:creationId xmlns:a16="http://schemas.microsoft.com/office/drawing/2014/main" id="{00000000-0008-0000-0200-0000DD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70" name="Text Box 8">
          <a:extLst>
            <a:ext uri="{FF2B5EF4-FFF2-40B4-BE49-F238E27FC236}">
              <a16:creationId xmlns:a16="http://schemas.microsoft.com/office/drawing/2014/main" id="{00000000-0008-0000-0200-0000DE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71" name="Text Box 9">
          <a:extLst>
            <a:ext uri="{FF2B5EF4-FFF2-40B4-BE49-F238E27FC236}">
              <a16:creationId xmlns:a16="http://schemas.microsoft.com/office/drawing/2014/main" id="{00000000-0008-0000-0200-0000DF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72" name="Text Box 8">
          <a:extLst>
            <a:ext uri="{FF2B5EF4-FFF2-40B4-BE49-F238E27FC236}">
              <a16:creationId xmlns:a16="http://schemas.microsoft.com/office/drawing/2014/main" id="{00000000-0008-0000-0200-0000E0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73" name="Text Box 9">
          <a:extLst>
            <a:ext uri="{FF2B5EF4-FFF2-40B4-BE49-F238E27FC236}">
              <a16:creationId xmlns:a16="http://schemas.microsoft.com/office/drawing/2014/main" id="{00000000-0008-0000-0200-0000E1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74" name="Text Box 8">
          <a:extLst>
            <a:ext uri="{FF2B5EF4-FFF2-40B4-BE49-F238E27FC236}">
              <a16:creationId xmlns:a16="http://schemas.microsoft.com/office/drawing/2014/main" id="{00000000-0008-0000-0200-0000E2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75" name="Text Box 9">
          <a:extLst>
            <a:ext uri="{FF2B5EF4-FFF2-40B4-BE49-F238E27FC236}">
              <a16:creationId xmlns:a16="http://schemas.microsoft.com/office/drawing/2014/main" id="{00000000-0008-0000-0200-0000E3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76" name="Text Box 8">
          <a:extLst>
            <a:ext uri="{FF2B5EF4-FFF2-40B4-BE49-F238E27FC236}">
              <a16:creationId xmlns:a16="http://schemas.microsoft.com/office/drawing/2014/main" id="{00000000-0008-0000-0200-0000E4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77" name="Text Box 9">
          <a:extLst>
            <a:ext uri="{FF2B5EF4-FFF2-40B4-BE49-F238E27FC236}">
              <a16:creationId xmlns:a16="http://schemas.microsoft.com/office/drawing/2014/main" id="{00000000-0008-0000-0200-0000E5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78" name="Text Box 8">
          <a:extLst>
            <a:ext uri="{FF2B5EF4-FFF2-40B4-BE49-F238E27FC236}">
              <a16:creationId xmlns:a16="http://schemas.microsoft.com/office/drawing/2014/main" id="{00000000-0008-0000-0200-0000E6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79" name="Text Box 9">
          <a:extLst>
            <a:ext uri="{FF2B5EF4-FFF2-40B4-BE49-F238E27FC236}">
              <a16:creationId xmlns:a16="http://schemas.microsoft.com/office/drawing/2014/main" id="{00000000-0008-0000-0200-0000E7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80" name="Text Box 8">
          <a:extLst>
            <a:ext uri="{FF2B5EF4-FFF2-40B4-BE49-F238E27FC236}">
              <a16:creationId xmlns:a16="http://schemas.microsoft.com/office/drawing/2014/main" id="{00000000-0008-0000-0200-0000E8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81" name="Text Box 9">
          <a:extLst>
            <a:ext uri="{FF2B5EF4-FFF2-40B4-BE49-F238E27FC236}">
              <a16:creationId xmlns:a16="http://schemas.microsoft.com/office/drawing/2014/main" id="{00000000-0008-0000-0200-0000E9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82" name="Text Box 8">
          <a:extLst>
            <a:ext uri="{FF2B5EF4-FFF2-40B4-BE49-F238E27FC236}">
              <a16:creationId xmlns:a16="http://schemas.microsoft.com/office/drawing/2014/main" id="{00000000-0008-0000-0200-0000EA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83" name="Text Box 9">
          <a:extLst>
            <a:ext uri="{FF2B5EF4-FFF2-40B4-BE49-F238E27FC236}">
              <a16:creationId xmlns:a16="http://schemas.microsoft.com/office/drawing/2014/main" id="{00000000-0008-0000-0200-0000EB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84" name="Text Box 8">
          <a:extLst>
            <a:ext uri="{FF2B5EF4-FFF2-40B4-BE49-F238E27FC236}">
              <a16:creationId xmlns:a16="http://schemas.microsoft.com/office/drawing/2014/main" id="{00000000-0008-0000-0200-0000EC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85" name="Text Box 9">
          <a:extLst>
            <a:ext uri="{FF2B5EF4-FFF2-40B4-BE49-F238E27FC236}">
              <a16:creationId xmlns:a16="http://schemas.microsoft.com/office/drawing/2014/main" id="{00000000-0008-0000-0200-0000ED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86" name="Text Box 8">
          <a:extLst>
            <a:ext uri="{FF2B5EF4-FFF2-40B4-BE49-F238E27FC236}">
              <a16:creationId xmlns:a16="http://schemas.microsoft.com/office/drawing/2014/main" id="{00000000-0008-0000-0200-0000EE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87" name="Text Box 9">
          <a:extLst>
            <a:ext uri="{FF2B5EF4-FFF2-40B4-BE49-F238E27FC236}">
              <a16:creationId xmlns:a16="http://schemas.microsoft.com/office/drawing/2014/main" id="{00000000-0008-0000-0200-0000EF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88" name="Text Box 8">
          <a:extLst>
            <a:ext uri="{FF2B5EF4-FFF2-40B4-BE49-F238E27FC236}">
              <a16:creationId xmlns:a16="http://schemas.microsoft.com/office/drawing/2014/main" id="{00000000-0008-0000-0200-0000F0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89" name="Text Box 9">
          <a:extLst>
            <a:ext uri="{FF2B5EF4-FFF2-40B4-BE49-F238E27FC236}">
              <a16:creationId xmlns:a16="http://schemas.microsoft.com/office/drawing/2014/main" id="{00000000-0008-0000-0200-0000F1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90" name="Text Box 8">
          <a:extLst>
            <a:ext uri="{FF2B5EF4-FFF2-40B4-BE49-F238E27FC236}">
              <a16:creationId xmlns:a16="http://schemas.microsoft.com/office/drawing/2014/main" id="{00000000-0008-0000-0200-0000F2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91" name="Text Box 9">
          <a:extLst>
            <a:ext uri="{FF2B5EF4-FFF2-40B4-BE49-F238E27FC236}">
              <a16:creationId xmlns:a16="http://schemas.microsoft.com/office/drawing/2014/main" id="{00000000-0008-0000-0200-0000F3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92" name="Text Box 8">
          <a:extLst>
            <a:ext uri="{FF2B5EF4-FFF2-40B4-BE49-F238E27FC236}">
              <a16:creationId xmlns:a16="http://schemas.microsoft.com/office/drawing/2014/main" id="{00000000-0008-0000-0200-0000F4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93" name="Text Box 9">
          <a:extLst>
            <a:ext uri="{FF2B5EF4-FFF2-40B4-BE49-F238E27FC236}">
              <a16:creationId xmlns:a16="http://schemas.microsoft.com/office/drawing/2014/main" id="{00000000-0008-0000-0200-0000F5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94" name="Text Box 8">
          <a:extLst>
            <a:ext uri="{FF2B5EF4-FFF2-40B4-BE49-F238E27FC236}">
              <a16:creationId xmlns:a16="http://schemas.microsoft.com/office/drawing/2014/main" id="{00000000-0008-0000-0200-0000F6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95" name="Text Box 9">
          <a:extLst>
            <a:ext uri="{FF2B5EF4-FFF2-40B4-BE49-F238E27FC236}">
              <a16:creationId xmlns:a16="http://schemas.microsoft.com/office/drawing/2014/main" id="{00000000-0008-0000-0200-0000F7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96" name="Text Box 8">
          <a:extLst>
            <a:ext uri="{FF2B5EF4-FFF2-40B4-BE49-F238E27FC236}">
              <a16:creationId xmlns:a16="http://schemas.microsoft.com/office/drawing/2014/main" id="{00000000-0008-0000-0200-0000F8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97" name="Text Box 9">
          <a:extLst>
            <a:ext uri="{FF2B5EF4-FFF2-40B4-BE49-F238E27FC236}">
              <a16:creationId xmlns:a16="http://schemas.microsoft.com/office/drawing/2014/main" id="{00000000-0008-0000-0200-0000F9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98" name="Text Box 8">
          <a:extLst>
            <a:ext uri="{FF2B5EF4-FFF2-40B4-BE49-F238E27FC236}">
              <a16:creationId xmlns:a16="http://schemas.microsoft.com/office/drawing/2014/main" id="{00000000-0008-0000-0200-0000FA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299" name="Text Box 9">
          <a:extLst>
            <a:ext uri="{FF2B5EF4-FFF2-40B4-BE49-F238E27FC236}">
              <a16:creationId xmlns:a16="http://schemas.microsoft.com/office/drawing/2014/main" id="{00000000-0008-0000-0200-0000FB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00" name="Text Box 8">
          <a:extLst>
            <a:ext uri="{FF2B5EF4-FFF2-40B4-BE49-F238E27FC236}">
              <a16:creationId xmlns:a16="http://schemas.microsoft.com/office/drawing/2014/main" id="{00000000-0008-0000-0200-0000FC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01" name="Text Box 9">
          <a:extLst>
            <a:ext uri="{FF2B5EF4-FFF2-40B4-BE49-F238E27FC236}">
              <a16:creationId xmlns:a16="http://schemas.microsoft.com/office/drawing/2014/main" id="{00000000-0008-0000-0200-0000FD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02" name="Text Box 8">
          <a:extLst>
            <a:ext uri="{FF2B5EF4-FFF2-40B4-BE49-F238E27FC236}">
              <a16:creationId xmlns:a16="http://schemas.microsoft.com/office/drawing/2014/main" id="{00000000-0008-0000-0200-0000FE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03" name="Text Box 9">
          <a:extLst>
            <a:ext uri="{FF2B5EF4-FFF2-40B4-BE49-F238E27FC236}">
              <a16:creationId xmlns:a16="http://schemas.microsoft.com/office/drawing/2014/main" id="{00000000-0008-0000-0200-0000FF08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04" name="Text Box 8">
          <a:extLst>
            <a:ext uri="{FF2B5EF4-FFF2-40B4-BE49-F238E27FC236}">
              <a16:creationId xmlns:a16="http://schemas.microsoft.com/office/drawing/2014/main" id="{00000000-0008-0000-0200-000000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05" name="Text Box 9">
          <a:extLst>
            <a:ext uri="{FF2B5EF4-FFF2-40B4-BE49-F238E27FC236}">
              <a16:creationId xmlns:a16="http://schemas.microsoft.com/office/drawing/2014/main" id="{00000000-0008-0000-0200-000001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06" name="Text Box 8">
          <a:extLst>
            <a:ext uri="{FF2B5EF4-FFF2-40B4-BE49-F238E27FC236}">
              <a16:creationId xmlns:a16="http://schemas.microsoft.com/office/drawing/2014/main" id="{00000000-0008-0000-0200-000002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07" name="Text Box 9">
          <a:extLst>
            <a:ext uri="{FF2B5EF4-FFF2-40B4-BE49-F238E27FC236}">
              <a16:creationId xmlns:a16="http://schemas.microsoft.com/office/drawing/2014/main" id="{00000000-0008-0000-0200-000003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08" name="Text Box 8">
          <a:extLst>
            <a:ext uri="{FF2B5EF4-FFF2-40B4-BE49-F238E27FC236}">
              <a16:creationId xmlns:a16="http://schemas.microsoft.com/office/drawing/2014/main" id="{00000000-0008-0000-0200-000004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09" name="Text Box 9">
          <a:extLst>
            <a:ext uri="{FF2B5EF4-FFF2-40B4-BE49-F238E27FC236}">
              <a16:creationId xmlns:a16="http://schemas.microsoft.com/office/drawing/2014/main" id="{00000000-0008-0000-0200-000005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10" name="Text Box 8">
          <a:extLst>
            <a:ext uri="{FF2B5EF4-FFF2-40B4-BE49-F238E27FC236}">
              <a16:creationId xmlns:a16="http://schemas.microsoft.com/office/drawing/2014/main" id="{00000000-0008-0000-0200-000006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11" name="Text Box 9">
          <a:extLst>
            <a:ext uri="{FF2B5EF4-FFF2-40B4-BE49-F238E27FC236}">
              <a16:creationId xmlns:a16="http://schemas.microsoft.com/office/drawing/2014/main" id="{00000000-0008-0000-0200-000007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12" name="Text Box 8">
          <a:extLst>
            <a:ext uri="{FF2B5EF4-FFF2-40B4-BE49-F238E27FC236}">
              <a16:creationId xmlns:a16="http://schemas.microsoft.com/office/drawing/2014/main" id="{00000000-0008-0000-0200-000008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13" name="Text Box 9">
          <a:extLst>
            <a:ext uri="{FF2B5EF4-FFF2-40B4-BE49-F238E27FC236}">
              <a16:creationId xmlns:a16="http://schemas.microsoft.com/office/drawing/2014/main" id="{00000000-0008-0000-0200-000009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14" name="Text Box 8">
          <a:extLst>
            <a:ext uri="{FF2B5EF4-FFF2-40B4-BE49-F238E27FC236}">
              <a16:creationId xmlns:a16="http://schemas.microsoft.com/office/drawing/2014/main" id="{00000000-0008-0000-0200-00000A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15" name="Text Box 9">
          <a:extLst>
            <a:ext uri="{FF2B5EF4-FFF2-40B4-BE49-F238E27FC236}">
              <a16:creationId xmlns:a16="http://schemas.microsoft.com/office/drawing/2014/main" id="{00000000-0008-0000-0200-00000B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16" name="Text Box 8">
          <a:extLst>
            <a:ext uri="{FF2B5EF4-FFF2-40B4-BE49-F238E27FC236}">
              <a16:creationId xmlns:a16="http://schemas.microsoft.com/office/drawing/2014/main" id="{00000000-0008-0000-0200-00000C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17" name="Text Box 9">
          <a:extLst>
            <a:ext uri="{FF2B5EF4-FFF2-40B4-BE49-F238E27FC236}">
              <a16:creationId xmlns:a16="http://schemas.microsoft.com/office/drawing/2014/main" id="{00000000-0008-0000-0200-00000D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18" name="Text Box 8">
          <a:extLst>
            <a:ext uri="{FF2B5EF4-FFF2-40B4-BE49-F238E27FC236}">
              <a16:creationId xmlns:a16="http://schemas.microsoft.com/office/drawing/2014/main" id="{00000000-0008-0000-0200-00000E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19" name="Text Box 9">
          <a:extLst>
            <a:ext uri="{FF2B5EF4-FFF2-40B4-BE49-F238E27FC236}">
              <a16:creationId xmlns:a16="http://schemas.microsoft.com/office/drawing/2014/main" id="{00000000-0008-0000-0200-00000F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20" name="Text Box 8">
          <a:extLst>
            <a:ext uri="{FF2B5EF4-FFF2-40B4-BE49-F238E27FC236}">
              <a16:creationId xmlns:a16="http://schemas.microsoft.com/office/drawing/2014/main" id="{00000000-0008-0000-0200-000010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21" name="Text Box 9">
          <a:extLst>
            <a:ext uri="{FF2B5EF4-FFF2-40B4-BE49-F238E27FC236}">
              <a16:creationId xmlns:a16="http://schemas.microsoft.com/office/drawing/2014/main" id="{00000000-0008-0000-0200-000011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22" name="Text Box 8">
          <a:extLst>
            <a:ext uri="{FF2B5EF4-FFF2-40B4-BE49-F238E27FC236}">
              <a16:creationId xmlns:a16="http://schemas.microsoft.com/office/drawing/2014/main" id="{00000000-0008-0000-0200-000012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23" name="Text Box 9">
          <a:extLst>
            <a:ext uri="{FF2B5EF4-FFF2-40B4-BE49-F238E27FC236}">
              <a16:creationId xmlns:a16="http://schemas.microsoft.com/office/drawing/2014/main" id="{00000000-0008-0000-0200-000013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24" name="Text Box 8">
          <a:extLst>
            <a:ext uri="{FF2B5EF4-FFF2-40B4-BE49-F238E27FC236}">
              <a16:creationId xmlns:a16="http://schemas.microsoft.com/office/drawing/2014/main" id="{00000000-0008-0000-0200-000014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25" name="Text Box 9">
          <a:extLst>
            <a:ext uri="{FF2B5EF4-FFF2-40B4-BE49-F238E27FC236}">
              <a16:creationId xmlns:a16="http://schemas.microsoft.com/office/drawing/2014/main" id="{00000000-0008-0000-0200-000015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26" name="Text Box 8">
          <a:extLst>
            <a:ext uri="{FF2B5EF4-FFF2-40B4-BE49-F238E27FC236}">
              <a16:creationId xmlns:a16="http://schemas.microsoft.com/office/drawing/2014/main" id="{00000000-0008-0000-0200-000016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27" name="Text Box 9">
          <a:extLst>
            <a:ext uri="{FF2B5EF4-FFF2-40B4-BE49-F238E27FC236}">
              <a16:creationId xmlns:a16="http://schemas.microsoft.com/office/drawing/2014/main" id="{00000000-0008-0000-0200-000017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28" name="Text Box 8">
          <a:extLst>
            <a:ext uri="{FF2B5EF4-FFF2-40B4-BE49-F238E27FC236}">
              <a16:creationId xmlns:a16="http://schemas.microsoft.com/office/drawing/2014/main" id="{00000000-0008-0000-0200-000018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29" name="Text Box 9">
          <a:extLst>
            <a:ext uri="{FF2B5EF4-FFF2-40B4-BE49-F238E27FC236}">
              <a16:creationId xmlns:a16="http://schemas.microsoft.com/office/drawing/2014/main" id="{00000000-0008-0000-0200-000019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30" name="Text Box 8">
          <a:extLst>
            <a:ext uri="{FF2B5EF4-FFF2-40B4-BE49-F238E27FC236}">
              <a16:creationId xmlns:a16="http://schemas.microsoft.com/office/drawing/2014/main" id="{00000000-0008-0000-0200-00001A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31" name="Text Box 9">
          <a:extLst>
            <a:ext uri="{FF2B5EF4-FFF2-40B4-BE49-F238E27FC236}">
              <a16:creationId xmlns:a16="http://schemas.microsoft.com/office/drawing/2014/main" id="{00000000-0008-0000-0200-00001B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32" name="Text Box 8">
          <a:extLst>
            <a:ext uri="{FF2B5EF4-FFF2-40B4-BE49-F238E27FC236}">
              <a16:creationId xmlns:a16="http://schemas.microsoft.com/office/drawing/2014/main" id="{00000000-0008-0000-0200-00001C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71450"/>
    <xdr:sp macro="" textlink="">
      <xdr:nvSpPr>
        <xdr:cNvPr id="2333" name="Text Box 9">
          <a:extLst>
            <a:ext uri="{FF2B5EF4-FFF2-40B4-BE49-F238E27FC236}">
              <a16:creationId xmlns:a16="http://schemas.microsoft.com/office/drawing/2014/main" id="{00000000-0008-0000-0200-00001D09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34" name="Text Box 8">
          <a:extLst>
            <a:ext uri="{FF2B5EF4-FFF2-40B4-BE49-F238E27FC236}">
              <a16:creationId xmlns:a16="http://schemas.microsoft.com/office/drawing/2014/main" id="{00000000-0008-0000-0200-00001E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35" name="Text Box 9">
          <a:extLst>
            <a:ext uri="{FF2B5EF4-FFF2-40B4-BE49-F238E27FC236}">
              <a16:creationId xmlns:a16="http://schemas.microsoft.com/office/drawing/2014/main" id="{00000000-0008-0000-0200-00001F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36" name="Text Box 8">
          <a:extLst>
            <a:ext uri="{FF2B5EF4-FFF2-40B4-BE49-F238E27FC236}">
              <a16:creationId xmlns:a16="http://schemas.microsoft.com/office/drawing/2014/main" id="{00000000-0008-0000-0200-000020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37" name="Text Box 9">
          <a:extLst>
            <a:ext uri="{FF2B5EF4-FFF2-40B4-BE49-F238E27FC236}">
              <a16:creationId xmlns:a16="http://schemas.microsoft.com/office/drawing/2014/main" id="{00000000-0008-0000-0200-000021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38" name="Text Box 8">
          <a:extLst>
            <a:ext uri="{FF2B5EF4-FFF2-40B4-BE49-F238E27FC236}">
              <a16:creationId xmlns:a16="http://schemas.microsoft.com/office/drawing/2014/main" id="{00000000-0008-0000-0200-000022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39" name="Text Box 9">
          <a:extLst>
            <a:ext uri="{FF2B5EF4-FFF2-40B4-BE49-F238E27FC236}">
              <a16:creationId xmlns:a16="http://schemas.microsoft.com/office/drawing/2014/main" id="{00000000-0008-0000-0200-000023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40" name="Text Box 8">
          <a:extLst>
            <a:ext uri="{FF2B5EF4-FFF2-40B4-BE49-F238E27FC236}">
              <a16:creationId xmlns:a16="http://schemas.microsoft.com/office/drawing/2014/main" id="{00000000-0008-0000-0200-000024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41" name="Text Box 9">
          <a:extLst>
            <a:ext uri="{FF2B5EF4-FFF2-40B4-BE49-F238E27FC236}">
              <a16:creationId xmlns:a16="http://schemas.microsoft.com/office/drawing/2014/main" id="{00000000-0008-0000-0200-000025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42" name="Text Box 8">
          <a:extLst>
            <a:ext uri="{FF2B5EF4-FFF2-40B4-BE49-F238E27FC236}">
              <a16:creationId xmlns:a16="http://schemas.microsoft.com/office/drawing/2014/main" id="{00000000-0008-0000-0200-000026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43" name="Text Box 9">
          <a:extLst>
            <a:ext uri="{FF2B5EF4-FFF2-40B4-BE49-F238E27FC236}">
              <a16:creationId xmlns:a16="http://schemas.microsoft.com/office/drawing/2014/main" id="{00000000-0008-0000-0200-000027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44" name="Text Box 8">
          <a:extLst>
            <a:ext uri="{FF2B5EF4-FFF2-40B4-BE49-F238E27FC236}">
              <a16:creationId xmlns:a16="http://schemas.microsoft.com/office/drawing/2014/main" id="{00000000-0008-0000-0200-000028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45" name="Text Box 9">
          <a:extLst>
            <a:ext uri="{FF2B5EF4-FFF2-40B4-BE49-F238E27FC236}">
              <a16:creationId xmlns:a16="http://schemas.microsoft.com/office/drawing/2014/main" id="{00000000-0008-0000-0200-000029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46" name="Text Box 8">
          <a:extLst>
            <a:ext uri="{FF2B5EF4-FFF2-40B4-BE49-F238E27FC236}">
              <a16:creationId xmlns:a16="http://schemas.microsoft.com/office/drawing/2014/main" id="{00000000-0008-0000-0200-00002A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47" name="Text Box 9">
          <a:extLst>
            <a:ext uri="{FF2B5EF4-FFF2-40B4-BE49-F238E27FC236}">
              <a16:creationId xmlns:a16="http://schemas.microsoft.com/office/drawing/2014/main" id="{00000000-0008-0000-0200-00002B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48" name="Text Box 8">
          <a:extLst>
            <a:ext uri="{FF2B5EF4-FFF2-40B4-BE49-F238E27FC236}">
              <a16:creationId xmlns:a16="http://schemas.microsoft.com/office/drawing/2014/main" id="{00000000-0008-0000-0200-00002C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49" name="Text Box 9">
          <a:extLst>
            <a:ext uri="{FF2B5EF4-FFF2-40B4-BE49-F238E27FC236}">
              <a16:creationId xmlns:a16="http://schemas.microsoft.com/office/drawing/2014/main" id="{00000000-0008-0000-0200-00002D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50" name="Text Box 8">
          <a:extLst>
            <a:ext uri="{FF2B5EF4-FFF2-40B4-BE49-F238E27FC236}">
              <a16:creationId xmlns:a16="http://schemas.microsoft.com/office/drawing/2014/main" id="{00000000-0008-0000-0200-00002E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51" name="Text Box 9">
          <a:extLst>
            <a:ext uri="{FF2B5EF4-FFF2-40B4-BE49-F238E27FC236}">
              <a16:creationId xmlns:a16="http://schemas.microsoft.com/office/drawing/2014/main" id="{00000000-0008-0000-0200-00002F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52" name="Text Box 8">
          <a:extLst>
            <a:ext uri="{FF2B5EF4-FFF2-40B4-BE49-F238E27FC236}">
              <a16:creationId xmlns:a16="http://schemas.microsoft.com/office/drawing/2014/main" id="{00000000-0008-0000-0200-000030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53" name="Text Box 9">
          <a:extLst>
            <a:ext uri="{FF2B5EF4-FFF2-40B4-BE49-F238E27FC236}">
              <a16:creationId xmlns:a16="http://schemas.microsoft.com/office/drawing/2014/main" id="{00000000-0008-0000-0200-000031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54" name="Text Box 8">
          <a:extLst>
            <a:ext uri="{FF2B5EF4-FFF2-40B4-BE49-F238E27FC236}">
              <a16:creationId xmlns:a16="http://schemas.microsoft.com/office/drawing/2014/main" id="{00000000-0008-0000-0200-000032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55" name="Text Box 9">
          <a:extLst>
            <a:ext uri="{FF2B5EF4-FFF2-40B4-BE49-F238E27FC236}">
              <a16:creationId xmlns:a16="http://schemas.microsoft.com/office/drawing/2014/main" id="{00000000-0008-0000-0200-000033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56" name="Text Box 8">
          <a:extLst>
            <a:ext uri="{FF2B5EF4-FFF2-40B4-BE49-F238E27FC236}">
              <a16:creationId xmlns:a16="http://schemas.microsoft.com/office/drawing/2014/main" id="{00000000-0008-0000-0200-000034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57" name="Text Box 9">
          <a:extLst>
            <a:ext uri="{FF2B5EF4-FFF2-40B4-BE49-F238E27FC236}">
              <a16:creationId xmlns:a16="http://schemas.microsoft.com/office/drawing/2014/main" id="{00000000-0008-0000-0200-000035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58" name="Text Box 8">
          <a:extLst>
            <a:ext uri="{FF2B5EF4-FFF2-40B4-BE49-F238E27FC236}">
              <a16:creationId xmlns:a16="http://schemas.microsoft.com/office/drawing/2014/main" id="{00000000-0008-0000-0200-000036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59" name="Text Box 9">
          <a:extLst>
            <a:ext uri="{FF2B5EF4-FFF2-40B4-BE49-F238E27FC236}">
              <a16:creationId xmlns:a16="http://schemas.microsoft.com/office/drawing/2014/main" id="{00000000-0008-0000-0200-000037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60" name="Text Box 8">
          <a:extLst>
            <a:ext uri="{FF2B5EF4-FFF2-40B4-BE49-F238E27FC236}">
              <a16:creationId xmlns:a16="http://schemas.microsoft.com/office/drawing/2014/main" id="{00000000-0008-0000-0200-000038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61" name="Text Box 9">
          <a:extLst>
            <a:ext uri="{FF2B5EF4-FFF2-40B4-BE49-F238E27FC236}">
              <a16:creationId xmlns:a16="http://schemas.microsoft.com/office/drawing/2014/main" id="{00000000-0008-0000-0200-000039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62" name="Text Box 8">
          <a:extLst>
            <a:ext uri="{FF2B5EF4-FFF2-40B4-BE49-F238E27FC236}">
              <a16:creationId xmlns:a16="http://schemas.microsoft.com/office/drawing/2014/main" id="{00000000-0008-0000-0200-00003A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63" name="Text Box 9">
          <a:extLst>
            <a:ext uri="{FF2B5EF4-FFF2-40B4-BE49-F238E27FC236}">
              <a16:creationId xmlns:a16="http://schemas.microsoft.com/office/drawing/2014/main" id="{00000000-0008-0000-0200-00003B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64" name="Text Box 8">
          <a:extLst>
            <a:ext uri="{FF2B5EF4-FFF2-40B4-BE49-F238E27FC236}">
              <a16:creationId xmlns:a16="http://schemas.microsoft.com/office/drawing/2014/main" id="{00000000-0008-0000-0200-00003C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65" name="Text Box 9">
          <a:extLst>
            <a:ext uri="{FF2B5EF4-FFF2-40B4-BE49-F238E27FC236}">
              <a16:creationId xmlns:a16="http://schemas.microsoft.com/office/drawing/2014/main" id="{00000000-0008-0000-0200-00003D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66" name="Text Box 8">
          <a:extLst>
            <a:ext uri="{FF2B5EF4-FFF2-40B4-BE49-F238E27FC236}">
              <a16:creationId xmlns:a16="http://schemas.microsoft.com/office/drawing/2014/main" id="{00000000-0008-0000-0200-00003E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67" name="Text Box 9">
          <a:extLst>
            <a:ext uri="{FF2B5EF4-FFF2-40B4-BE49-F238E27FC236}">
              <a16:creationId xmlns:a16="http://schemas.microsoft.com/office/drawing/2014/main" id="{00000000-0008-0000-0200-00003F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68" name="Text Box 8">
          <a:extLst>
            <a:ext uri="{FF2B5EF4-FFF2-40B4-BE49-F238E27FC236}">
              <a16:creationId xmlns:a16="http://schemas.microsoft.com/office/drawing/2014/main" id="{00000000-0008-0000-0200-000040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69" name="Text Box 9">
          <a:extLst>
            <a:ext uri="{FF2B5EF4-FFF2-40B4-BE49-F238E27FC236}">
              <a16:creationId xmlns:a16="http://schemas.microsoft.com/office/drawing/2014/main" id="{00000000-0008-0000-0200-000041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70" name="Text Box 8">
          <a:extLst>
            <a:ext uri="{FF2B5EF4-FFF2-40B4-BE49-F238E27FC236}">
              <a16:creationId xmlns:a16="http://schemas.microsoft.com/office/drawing/2014/main" id="{00000000-0008-0000-0200-000042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71" name="Text Box 9">
          <a:extLst>
            <a:ext uri="{FF2B5EF4-FFF2-40B4-BE49-F238E27FC236}">
              <a16:creationId xmlns:a16="http://schemas.microsoft.com/office/drawing/2014/main" id="{00000000-0008-0000-0200-000043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72" name="Text Box 8">
          <a:extLst>
            <a:ext uri="{FF2B5EF4-FFF2-40B4-BE49-F238E27FC236}">
              <a16:creationId xmlns:a16="http://schemas.microsoft.com/office/drawing/2014/main" id="{00000000-0008-0000-0200-000044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73" name="Text Box 9">
          <a:extLst>
            <a:ext uri="{FF2B5EF4-FFF2-40B4-BE49-F238E27FC236}">
              <a16:creationId xmlns:a16="http://schemas.microsoft.com/office/drawing/2014/main" id="{00000000-0008-0000-0200-000045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74" name="Text Box 8">
          <a:extLst>
            <a:ext uri="{FF2B5EF4-FFF2-40B4-BE49-F238E27FC236}">
              <a16:creationId xmlns:a16="http://schemas.microsoft.com/office/drawing/2014/main" id="{00000000-0008-0000-0200-000046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75" name="Text Box 9">
          <a:extLst>
            <a:ext uri="{FF2B5EF4-FFF2-40B4-BE49-F238E27FC236}">
              <a16:creationId xmlns:a16="http://schemas.microsoft.com/office/drawing/2014/main" id="{00000000-0008-0000-0200-000047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76" name="Text Box 8">
          <a:extLst>
            <a:ext uri="{FF2B5EF4-FFF2-40B4-BE49-F238E27FC236}">
              <a16:creationId xmlns:a16="http://schemas.microsoft.com/office/drawing/2014/main" id="{00000000-0008-0000-0200-000048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77" name="Text Box 9">
          <a:extLst>
            <a:ext uri="{FF2B5EF4-FFF2-40B4-BE49-F238E27FC236}">
              <a16:creationId xmlns:a16="http://schemas.microsoft.com/office/drawing/2014/main" id="{00000000-0008-0000-0200-000049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78" name="Text Box 8">
          <a:extLst>
            <a:ext uri="{FF2B5EF4-FFF2-40B4-BE49-F238E27FC236}">
              <a16:creationId xmlns:a16="http://schemas.microsoft.com/office/drawing/2014/main" id="{00000000-0008-0000-0200-00004A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79" name="Text Box 9">
          <a:extLst>
            <a:ext uri="{FF2B5EF4-FFF2-40B4-BE49-F238E27FC236}">
              <a16:creationId xmlns:a16="http://schemas.microsoft.com/office/drawing/2014/main" id="{00000000-0008-0000-0200-00004B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80" name="Text Box 8">
          <a:extLst>
            <a:ext uri="{FF2B5EF4-FFF2-40B4-BE49-F238E27FC236}">
              <a16:creationId xmlns:a16="http://schemas.microsoft.com/office/drawing/2014/main" id="{00000000-0008-0000-0200-00004C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81" name="Text Box 9">
          <a:extLst>
            <a:ext uri="{FF2B5EF4-FFF2-40B4-BE49-F238E27FC236}">
              <a16:creationId xmlns:a16="http://schemas.microsoft.com/office/drawing/2014/main" id="{00000000-0008-0000-0200-00004D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82" name="Text Box 8">
          <a:extLst>
            <a:ext uri="{FF2B5EF4-FFF2-40B4-BE49-F238E27FC236}">
              <a16:creationId xmlns:a16="http://schemas.microsoft.com/office/drawing/2014/main" id="{00000000-0008-0000-0200-00004E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83" name="Text Box 9">
          <a:extLst>
            <a:ext uri="{FF2B5EF4-FFF2-40B4-BE49-F238E27FC236}">
              <a16:creationId xmlns:a16="http://schemas.microsoft.com/office/drawing/2014/main" id="{00000000-0008-0000-0200-00004F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84" name="Text Box 8">
          <a:extLst>
            <a:ext uri="{FF2B5EF4-FFF2-40B4-BE49-F238E27FC236}">
              <a16:creationId xmlns:a16="http://schemas.microsoft.com/office/drawing/2014/main" id="{00000000-0008-0000-0200-000050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85" name="Text Box 9">
          <a:extLst>
            <a:ext uri="{FF2B5EF4-FFF2-40B4-BE49-F238E27FC236}">
              <a16:creationId xmlns:a16="http://schemas.microsoft.com/office/drawing/2014/main" id="{00000000-0008-0000-0200-000051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86" name="Text Box 8">
          <a:extLst>
            <a:ext uri="{FF2B5EF4-FFF2-40B4-BE49-F238E27FC236}">
              <a16:creationId xmlns:a16="http://schemas.microsoft.com/office/drawing/2014/main" id="{00000000-0008-0000-0200-000052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87" name="Text Box 9">
          <a:extLst>
            <a:ext uri="{FF2B5EF4-FFF2-40B4-BE49-F238E27FC236}">
              <a16:creationId xmlns:a16="http://schemas.microsoft.com/office/drawing/2014/main" id="{00000000-0008-0000-0200-000053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88" name="Text Box 8">
          <a:extLst>
            <a:ext uri="{FF2B5EF4-FFF2-40B4-BE49-F238E27FC236}">
              <a16:creationId xmlns:a16="http://schemas.microsoft.com/office/drawing/2014/main" id="{00000000-0008-0000-0200-000054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89" name="Text Box 9">
          <a:extLst>
            <a:ext uri="{FF2B5EF4-FFF2-40B4-BE49-F238E27FC236}">
              <a16:creationId xmlns:a16="http://schemas.microsoft.com/office/drawing/2014/main" id="{00000000-0008-0000-0200-000055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90" name="Text Box 8">
          <a:extLst>
            <a:ext uri="{FF2B5EF4-FFF2-40B4-BE49-F238E27FC236}">
              <a16:creationId xmlns:a16="http://schemas.microsoft.com/office/drawing/2014/main" id="{00000000-0008-0000-0200-000056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91" name="Text Box 9">
          <a:extLst>
            <a:ext uri="{FF2B5EF4-FFF2-40B4-BE49-F238E27FC236}">
              <a16:creationId xmlns:a16="http://schemas.microsoft.com/office/drawing/2014/main" id="{00000000-0008-0000-0200-000057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92" name="Text Box 8">
          <a:extLst>
            <a:ext uri="{FF2B5EF4-FFF2-40B4-BE49-F238E27FC236}">
              <a16:creationId xmlns:a16="http://schemas.microsoft.com/office/drawing/2014/main" id="{00000000-0008-0000-0200-000058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93" name="Text Box 9">
          <a:extLst>
            <a:ext uri="{FF2B5EF4-FFF2-40B4-BE49-F238E27FC236}">
              <a16:creationId xmlns:a16="http://schemas.microsoft.com/office/drawing/2014/main" id="{00000000-0008-0000-0200-000059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94" name="Text Box 8">
          <a:extLst>
            <a:ext uri="{FF2B5EF4-FFF2-40B4-BE49-F238E27FC236}">
              <a16:creationId xmlns:a16="http://schemas.microsoft.com/office/drawing/2014/main" id="{00000000-0008-0000-0200-00005A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95" name="Text Box 9">
          <a:extLst>
            <a:ext uri="{FF2B5EF4-FFF2-40B4-BE49-F238E27FC236}">
              <a16:creationId xmlns:a16="http://schemas.microsoft.com/office/drawing/2014/main" id="{00000000-0008-0000-0200-00005B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96" name="Text Box 8">
          <a:extLst>
            <a:ext uri="{FF2B5EF4-FFF2-40B4-BE49-F238E27FC236}">
              <a16:creationId xmlns:a16="http://schemas.microsoft.com/office/drawing/2014/main" id="{00000000-0008-0000-0200-00005C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97" name="Text Box 9">
          <a:extLst>
            <a:ext uri="{FF2B5EF4-FFF2-40B4-BE49-F238E27FC236}">
              <a16:creationId xmlns:a16="http://schemas.microsoft.com/office/drawing/2014/main" id="{00000000-0008-0000-0200-00005D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98" name="Text Box 8">
          <a:extLst>
            <a:ext uri="{FF2B5EF4-FFF2-40B4-BE49-F238E27FC236}">
              <a16:creationId xmlns:a16="http://schemas.microsoft.com/office/drawing/2014/main" id="{00000000-0008-0000-0200-00005E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399" name="Text Box 9">
          <a:extLst>
            <a:ext uri="{FF2B5EF4-FFF2-40B4-BE49-F238E27FC236}">
              <a16:creationId xmlns:a16="http://schemas.microsoft.com/office/drawing/2014/main" id="{00000000-0008-0000-0200-00005F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00" name="Text Box 8">
          <a:extLst>
            <a:ext uri="{FF2B5EF4-FFF2-40B4-BE49-F238E27FC236}">
              <a16:creationId xmlns:a16="http://schemas.microsoft.com/office/drawing/2014/main" id="{00000000-0008-0000-0200-000060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01" name="Text Box 9">
          <a:extLst>
            <a:ext uri="{FF2B5EF4-FFF2-40B4-BE49-F238E27FC236}">
              <a16:creationId xmlns:a16="http://schemas.microsoft.com/office/drawing/2014/main" id="{00000000-0008-0000-0200-000061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02" name="Text Box 8">
          <a:extLst>
            <a:ext uri="{FF2B5EF4-FFF2-40B4-BE49-F238E27FC236}">
              <a16:creationId xmlns:a16="http://schemas.microsoft.com/office/drawing/2014/main" id="{00000000-0008-0000-0200-000062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03" name="Text Box 9">
          <a:extLst>
            <a:ext uri="{FF2B5EF4-FFF2-40B4-BE49-F238E27FC236}">
              <a16:creationId xmlns:a16="http://schemas.microsoft.com/office/drawing/2014/main" id="{00000000-0008-0000-0200-000063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04" name="Text Box 8">
          <a:extLst>
            <a:ext uri="{FF2B5EF4-FFF2-40B4-BE49-F238E27FC236}">
              <a16:creationId xmlns:a16="http://schemas.microsoft.com/office/drawing/2014/main" id="{00000000-0008-0000-0200-000064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05" name="Text Box 9">
          <a:extLst>
            <a:ext uri="{FF2B5EF4-FFF2-40B4-BE49-F238E27FC236}">
              <a16:creationId xmlns:a16="http://schemas.microsoft.com/office/drawing/2014/main" id="{00000000-0008-0000-0200-000065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06" name="Text Box 8">
          <a:extLst>
            <a:ext uri="{FF2B5EF4-FFF2-40B4-BE49-F238E27FC236}">
              <a16:creationId xmlns:a16="http://schemas.microsoft.com/office/drawing/2014/main" id="{00000000-0008-0000-0200-000066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07" name="Text Box 9">
          <a:extLst>
            <a:ext uri="{FF2B5EF4-FFF2-40B4-BE49-F238E27FC236}">
              <a16:creationId xmlns:a16="http://schemas.microsoft.com/office/drawing/2014/main" id="{00000000-0008-0000-0200-000067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08" name="Text Box 8">
          <a:extLst>
            <a:ext uri="{FF2B5EF4-FFF2-40B4-BE49-F238E27FC236}">
              <a16:creationId xmlns:a16="http://schemas.microsoft.com/office/drawing/2014/main" id="{00000000-0008-0000-0200-000068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09" name="Text Box 9">
          <a:extLst>
            <a:ext uri="{FF2B5EF4-FFF2-40B4-BE49-F238E27FC236}">
              <a16:creationId xmlns:a16="http://schemas.microsoft.com/office/drawing/2014/main" id="{00000000-0008-0000-0200-000069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10" name="Text Box 8">
          <a:extLst>
            <a:ext uri="{FF2B5EF4-FFF2-40B4-BE49-F238E27FC236}">
              <a16:creationId xmlns:a16="http://schemas.microsoft.com/office/drawing/2014/main" id="{00000000-0008-0000-0200-00006A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11" name="Text Box 9">
          <a:extLst>
            <a:ext uri="{FF2B5EF4-FFF2-40B4-BE49-F238E27FC236}">
              <a16:creationId xmlns:a16="http://schemas.microsoft.com/office/drawing/2014/main" id="{00000000-0008-0000-0200-00006B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12" name="Text Box 8">
          <a:extLst>
            <a:ext uri="{FF2B5EF4-FFF2-40B4-BE49-F238E27FC236}">
              <a16:creationId xmlns:a16="http://schemas.microsoft.com/office/drawing/2014/main" id="{00000000-0008-0000-0200-00006C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13" name="Text Box 9">
          <a:extLst>
            <a:ext uri="{FF2B5EF4-FFF2-40B4-BE49-F238E27FC236}">
              <a16:creationId xmlns:a16="http://schemas.microsoft.com/office/drawing/2014/main" id="{00000000-0008-0000-0200-00006D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14" name="Text Box 8">
          <a:extLst>
            <a:ext uri="{FF2B5EF4-FFF2-40B4-BE49-F238E27FC236}">
              <a16:creationId xmlns:a16="http://schemas.microsoft.com/office/drawing/2014/main" id="{00000000-0008-0000-0200-00006E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15" name="Text Box 9">
          <a:extLst>
            <a:ext uri="{FF2B5EF4-FFF2-40B4-BE49-F238E27FC236}">
              <a16:creationId xmlns:a16="http://schemas.microsoft.com/office/drawing/2014/main" id="{00000000-0008-0000-0200-00006F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16" name="Text Box 8">
          <a:extLst>
            <a:ext uri="{FF2B5EF4-FFF2-40B4-BE49-F238E27FC236}">
              <a16:creationId xmlns:a16="http://schemas.microsoft.com/office/drawing/2014/main" id="{00000000-0008-0000-0200-000070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17" name="Text Box 9">
          <a:extLst>
            <a:ext uri="{FF2B5EF4-FFF2-40B4-BE49-F238E27FC236}">
              <a16:creationId xmlns:a16="http://schemas.microsoft.com/office/drawing/2014/main" id="{00000000-0008-0000-0200-000071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18" name="Text Box 8">
          <a:extLst>
            <a:ext uri="{FF2B5EF4-FFF2-40B4-BE49-F238E27FC236}">
              <a16:creationId xmlns:a16="http://schemas.microsoft.com/office/drawing/2014/main" id="{00000000-0008-0000-0200-000072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19" name="Text Box 9">
          <a:extLst>
            <a:ext uri="{FF2B5EF4-FFF2-40B4-BE49-F238E27FC236}">
              <a16:creationId xmlns:a16="http://schemas.microsoft.com/office/drawing/2014/main" id="{00000000-0008-0000-0200-000073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20" name="Text Box 8">
          <a:extLst>
            <a:ext uri="{FF2B5EF4-FFF2-40B4-BE49-F238E27FC236}">
              <a16:creationId xmlns:a16="http://schemas.microsoft.com/office/drawing/2014/main" id="{00000000-0008-0000-0200-000074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21" name="Text Box 9">
          <a:extLst>
            <a:ext uri="{FF2B5EF4-FFF2-40B4-BE49-F238E27FC236}">
              <a16:creationId xmlns:a16="http://schemas.microsoft.com/office/drawing/2014/main" id="{00000000-0008-0000-0200-000075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22" name="Text Box 8">
          <a:extLst>
            <a:ext uri="{FF2B5EF4-FFF2-40B4-BE49-F238E27FC236}">
              <a16:creationId xmlns:a16="http://schemas.microsoft.com/office/drawing/2014/main" id="{00000000-0008-0000-0200-000076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23" name="Text Box 9">
          <a:extLst>
            <a:ext uri="{FF2B5EF4-FFF2-40B4-BE49-F238E27FC236}">
              <a16:creationId xmlns:a16="http://schemas.microsoft.com/office/drawing/2014/main" id="{00000000-0008-0000-0200-000077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24" name="Text Box 8">
          <a:extLst>
            <a:ext uri="{FF2B5EF4-FFF2-40B4-BE49-F238E27FC236}">
              <a16:creationId xmlns:a16="http://schemas.microsoft.com/office/drawing/2014/main" id="{00000000-0008-0000-0200-000078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25" name="Text Box 9">
          <a:extLst>
            <a:ext uri="{FF2B5EF4-FFF2-40B4-BE49-F238E27FC236}">
              <a16:creationId xmlns:a16="http://schemas.microsoft.com/office/drawing/2014/main" id="{00000000-0008-0000-0200-000079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26" name="Text Box 8">
          <a:extLst>
            <a:ext uri="{FF2B5EF4-FFF2-40B4-BE49-F238E27FC236}">
              <a16:creationId xmlns:a16="http://schemas.microsoft.com/office/drawing/2014/main" id="{00000000-0008-0000-0200-00007A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27" name="Text Box 9">
          <a:extLst>
            <a:ext uri="{FF2B5EF4-FFF2-40B4-BE49-F238E27FC236}">
              <a16:creationId xmlns:a16="http://schemas.microsoft.com/office/drawing/2014/main" id="{00000000-0008-0000-0200-00007B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28" name="Text Box 8">
          <a:extLst>
            <a:ext uri="{FF2B5EF4-FFF2-40B4-BE49-F238E27FC236}">
              <a16:creationId xmlns:a16="http://schemas.microsoft.com/office/drawing/2014/main" id="{00000000-0008-0000-0200-00007C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29" name="Text Box 9">
          <a:extLst>
            <a:ext uri="{FF2B5EF4-FFF2-40B4-BE49-F238E27FC236}">
              <a16:creationId xmlns:a16="http://schemas.microsoft.com/office/drawing/2014/main" id="{00000000-0008-0000-0200-00007D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30" name="Text Box 8">
          <a:extLst>
            <a:ext uri="{FF2B5EF4-FFF2-40B4-BE49-F238E27FC236}">
              <a16:creationId xmlns:a16="http://schemas.microsoft.com/office/drawing/2014/main" id="{00000000-0008-0000-0200-00007E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31" name="Text Box 9">
          <a:extLst>
            <a:ext uri="{FF2B5EF4-FFF2-40B4-BE49-F238E27FC236}">
              <a16:creationId xmlns:a16="http://schemas.microsoft.com/office/drawing/2014/main" id="{00000000-0008-0000-0200-00007F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32" name="Text Box 8">
          <a:extLst>
            <a:ext uri="{FF2B5EF4-FFF2-40B4-BE49-F238E27FC236}">
              <a16:creationId xmlns:a16="http://schemas.microsoft.com/office/drawing/2014/main" id="{00000000-0008-0000-0200-000080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33" name="Text Box 9">
          <a:extLst>
            <a:ext uri="{FF2B5EF4-FFF2-40B4-BE49-F238E27FC236}">
              <a16:creationId xmlns:a16="http://schemas.microsoft.com/office/drawing/2014/main" id="{00000000-0008-0000-0200-000081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34" name="Text Box 8">
          <a:extLst>
            <a:ext uri="{FF2B5EF4-FFF2-40B4-BE49-F238E27FC236}">
              <a16:creationId xmlns:a16="http://schemas.microsoft.com/office/drawing/2014/main" id="{00000000-0008-0000-0200-000082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35" name="Text Box 9">
          <a:extLst>
            <a:ext uri="{FF2B5EF4-FFF2-40B4-BE49-F238E27FC236}">
              <a16:creationId xmlns:a16="http://schemas.microsoft.com/office/drawing/2014/main" id="{00000000-0008-0000-0200-000083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36" name="Text Box 8">
          <a:extLst>
            <a:ext uri="{FF2B5EF4-FFF2-40B4-BE49-F238E27FC236}">
              <a16:creationId xmlns:a16="http://schemas.microsoft.com/office/drawing/2014/main" id="{00000000-0008-0000-0200-000084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37" name="Text Box 9">
          <a:extLst>
            <a:ext uri="{FF2B5EF4-FFF2-40B4-BE49-F238E27FC236}">
              <a16:creationId xmlns:a16="http://schemas.microsoft.com/office/drawing/2014/main" id="{00000000-0008-0000-0200-000085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38" name="Text Box 8">
          <a:extLst>
            <a:ext uri="{FF2B5EF4-FFF2-40B4-BE49-F238E27FC236}">
              <a16:creationId xmlns:a16="http://schemas.microsoft.com/office/drawing/2014/main" id="{00000000-0008-0000-0200-000086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39" name="Text Box 9">
          <a:extLst>
            <a:ext uri="{FF2B5EF4-FFF2-40B4-BE49-F238E27FC236}">
              <a16:creationId xmlns:a16="http://schemas.microsoft.com/office/drawing/2014/main" id="{00000000-0008-0000-0200-000087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40" name="Text Box 8">
          <a:extLst>
            <a:ext uri="{FF2B5EF4-FFF2-40B4-BE49-F238E27FC236}">
              <a16:creationId xmlns:a16="http://schemas.microsoft.com/office/drawing/2014/main" id="{00000000-0008-0000-0200-000088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41" name="Text Box 9">
          <a:extLst>
            <a:ext uri="{FF2B5EF4-FFF2-40B4-BE49-F238E27FC236}">
              <a16:creationId xmlns:a16="http://schemas.microsoft.com/office/drawing/2014/main" id="{00000000-0008-0000-0200-000089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42" name="Text Box 8">
          <a:extLst>
            <a:ext uri="{FF2B5EF4-FFF2-40B4-BE49-F238E27FC236}">
              <a16:creationId xmlns:a16="http://schemas.microsoft.com/office/drawing/2014/main" id="{00000000-0008-0000-0200-00008A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43" name="Text Box 9">
          <a:extLst>
            <a:ext uri="{FF2B5EF4-FFF2-40B4-BE49-F238E27FC236}">
              <a16:creationId xmlns:a16="http://schemas.microsoft.com/office/drawing/2014/main" id="{00000000-0008-0000-0200-00008B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44" name="Text Box 8">
          <a:extLst>
            <a:ext uri="{FF2B5EF4-FFF2-40B4-BE49-F238E27FC236}">
              <a16:creationId xmlns:a16="http://schemas.microsoft.com/office/drawing/2014/main" id="{00000000-0008-0000-0200-00008C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45" name="Text Box 9">
          <a:extLst>
            <a:ext uri="{FF2B5EF4-FFF2-40B4-BE49-F238E27FC236}">
              <a16:creationId xmlns:a16="http://schemas.microsoft.com/office/drawing/2014/main" id="{00000000-0008-0000-0200-00008D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46" name="Text Box 8">
          <a:extLst>
            <a:ext uri="{FF2B5EF4-FFF2-40B4-BE49-F238E27FC236}">
              <a16:creationId xmlns:a16="http://schemas.microsoft.com/office/drawing/2014/main" id="{00000000-0008-0000-0200-00008E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47" name="Text Box 9">
          <a:extLst>
            <a:ext uri="{FF2B5EF4-FFF2-40B4-BE49-F238E27FC236}">
              <a16:creationId xmlns:a16="http://schemas.microsoft.com/office/drawing/2014/main" id="{00000000-0008-0000-0200-00008F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48" name="Text Box 8">
          <a:extLst>
            <a:ext uri="{FF2B5EF4-FFF2-40B4-BE49-F238E27FC236}">
              <a16:creationId xmlns:a16="http://schemas.microsoft.com/office/drawing/2014/main" id="{00000000-0008-0000-0200-000090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49" name="Text Box 9">
          <a:extLst>
            <a:ext uri="{FF2B5EF4-FFF2-40B4-BE49-F238E27FC236}">
              <a16:creationId xmlns:a16="http://schemas.microsoft.com/office/drawing/2014/main" id="{00000000-0008-0000-0200-000091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50" name="Text Box 8">
          <a:extLst>
            <a:ext uri="{FF2B5EF4-FFF2-40B4-BE49-F238E27FC236}">
              <a16:creationId xmlns:a16="http://schemas.microsoft.com/office/drawing/2014/main" id="{00000000-0008-0000-0200-000092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51" name="Text Box 9">
          <a:extLst>
            <a:ext uri="{FF2B5EF4-FFF2-40B4-BE49-F238E27FC236}">
              <a16:creationId xmlns:a16="http://schemas.microsoft.com/office/drawing/2014/main" id="{00000000-0008-0000-0200-000093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52" name="Text Box 8">
          <a:extLst>
            <a:ext uri="{FF2B5EF4-FFF2-40B4-BE49-F238E27FC236}">
              <a16:creationId xmlns:a16="http://schemas.microsoft.com/office/drawing/2014/main" id="{00000000-0008-0000-0200-000094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53" name="Text Box 9">
          <a:extLst>
            <a:ext uri="{FF2B5EF4-FFF2-40B4-BE49-F238E27FC236}">
              <a16:creationId xmlns:a16="http://schemas.microsoft.com/office/drawing/2014/main" id="{00000000-0008-0000-0200-000095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54" name="Text Box 8">
          <a:extLst>
            <a:ext uri="{FF2B5EF4-FFF2-40B4-BE49-F238E27FC236}">
              <a16:creationId xmlns:a16="http://schemas.microsoft.com/office/drawing/2014/main" id="{00000000-0008-0000-0200-000096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55" name="Text Box 9">
          <a:extLst>
            <a:ext uri="{FF2B5EF4-FFF2-40B4-BE49-F238E27FC236}">
              <a16:creationId xmlns:a16="http://schemas.microsoft.com/office/drawing/2014/main" id="{00000000-0008-0000-0200-000097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56" name="Text Box 8">
          <a:extLst>
            <a:ext uri="{FF2B5EF4-FFF2-40B4-BE49-F238E27FC236}">
              <a16:creationId xmlns:a16="http://schemas.microsoft.com/office/drawing/2014/main" id="{00000000-0008-0000-0200-000098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57" name="Text Box 9">
          <a:extLst>
            <a:ext uri="{FF2B5EF4-FFF2-40B4-BE49-F238E27FC236}">
              <a16:creationId xmlns:a16="http://schemas.microsoft.com/office/drawing/2014/main" id="{00000000-0008-0000-0200-000099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58" name="Text Box 8">
          <a:extLst>
            <a:ext uri="{FF2B5EF4-FFF2-40B4-BE49-F238E27FC236}">
              <a16:creationId xmlns:a16="http://schemas.microsoft.com/office/drawing/2014/main" id="{00000000-0008-0000-0200-00009A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59" name="Text Box 9">
          <a:extLst>
            <a:ext uri="{FF2B5EF4-FFF2-40B4-BE49-F238E27FC236}">
              <a16:creationId xmlns:a16="http://schemas.microsoft.com/office/drawing/2014/main" id="{00000000-0008-0000-0200-00009B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60" name="Text Box 8">
          <a:extLst>
            <a:ext uri="{FF2B5EF4-FFF2-40B4-BE49-F238E27FC236}">
              <a16:creationId xmlns:a16="http://schemas.microsoft.com/office/drawing/2014/main" id="{00000000-0008-0000-0200-00009C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61" name="Text Box 9">
          <a:extLst>
            <a:ext uri="{FF2B5EF4-FFF2-40B4-BE49-F238E27FC236}">
              <a16:creationId xmlns:a16="http://schemas.microsoft.com/office/drawing/2014/main" id="{00000000-0008-0000-0200-00009D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62" name="Text Box 8">
          <a:extLst>
            <a:ext uri="{FF2B5EF4-FFF2-40B4-BE49-F238E27FC236}">
              <a16:creationId xmlns:a16="http://schemas.microsoft.com/office/drawing/2014/main" id="{00000000-0008-0000-0200-00009E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63" name="Text Box 9">
          <a:extLst>
            <a:ext uri="{FF2B5EF4-FFF2-40B4-BE49-F238E27FC236}">
              <a16:creationId xmlns:a16="http://schemas.microsoft.com/office/drawing/2014/main" id="{00000000-0008-0000-0200-00009F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64" name="Text Box 8">
          <a:extLst>
            <a:ext uri="{FF2B5EF4-FFF2-40B4-BE49-F238E27FC236}">
              <a16:creationId xmlns:a16="http://schemas.microsoft.com/office/drawing/2014/main" id="{00000000-0008-0000-0200-0000A0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65" name="Text Box 9">
          <a:extLst>
            <a:ext uri="{FF2B5EF4-FFF2-40B4-BE49-F238E27FC236}">
              <a16:creationId xmlns:a16="http://schemas.microsoft.com/office/drawing/2014/main" id="{00000000-0008-0000-0200-0000A1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66" name="Text Box 8">
          <a:extLst>
            <a:ext uri="{FF2B5EF4-FFF2-40B4-BE49-F238E27FC236}">
              <a16:creationId xmlns:a16="http://schemas.microsoft.com/office/drawing/2014/main" id="{00000000-0008-0000-0200-0000A2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67" name="Text Box 9">
          <a:extLst>
            <a:ext uri="{FF2B5EF4-FFF2-40B4-BE49-F238E27FC236}">
              <a16:creationId xmlns:a16="http://schemas.microsoft.com/office/drawing/2014/main" id="{00000000-0008-0000-0200-0000A3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68" name="Text Box 8">
          <a:extLst>
            <a:ext uri="{FF2B5EF4-FFF2-40B4-BE49-F238E27FC236}">
              <a16:creationId xmlns:a16="http://schemas.microsoft.com/office/drawing/2014/main" id="{00000000-0008-0000-0200-0000A4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69" name="Text Box 9">
          <a:extLst>
            <a:ext uri="{FF2B5EF4-FFF2-40B4-BE49-F238E27FC236}">
              <a16:creationId xmlns:a16="http://schemas.microsoft.com/office/drawing/2014/main" id="{00000000-0008-0000-0200-0000A5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70" name="Text Box 8">
          <a:extLst>
            <a:ext uri="{FF2B5EF4-FFF2-40B4-BE49-F238E27FC236}">
              <a16:creationId xmlns:a16="http://schemas.microsoft.com/office/drawing/2014/main" id="{00000000-0008-0000-0200-0000A6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71" name="Text Box 9">
          <a:extLst>
            <a:ext uri="{FF2B5EF4-FFF2-40B4-BE49-F238E27FC236}">
              <a16:creationId xmlns:a16="http://schemas.microsoft.com/office/drawing/2014/main" id="{00000000-0008-0000-0200-0000A7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72" name="Text Box 8">
          <a:extLst>
            <a:ext uri="{FF2B5EF4-FFF2-40B4-BE49-F238E27FC236}">
              <a16:creationId xmlns:a16="http://schemas.microsoft.com/office/drawing/2014/main" id="{00000000-0008-0000-0200-0000A8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73" name="Text Box 9">
          <a:extLst>
            <a:ext uri="{FF2B5EF4-FFF2-40B4-BE49-F238E27FC236}">
              <a16:creationId xmlns:a16="http://schemas.microsoft.com/office/drawing/2014/main" id="{00000000-0008-0000-0200-0000A9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74" name="Text Box 8">
          <a:extLst>
            <a:ext uri="{FF2B5EF4-FFF2-40B4-BE49-F238E27FC236}">
              <a16:creationId xmlns:a16="http://schemas.microsoft.com/office/drawing/2014/main" id="{00000000-0008-0000-0200-0000AA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75" name="Text Box 9">
          <a:extLst>
            <a:ext uri="{FF2B5EF4-FFF2-40B4-BE49-F238E27FC236}">
              <a16:creationId xmlns:a16="http://schemas.microsoft.com/office/drawing/2014/main" id="{00000000-0008-0000-0200-0000AB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76" name="Text Box 8">
          <a:extLst>
            <a:ext uri="{FF2B5EF4-FFF2-40B4-BE49-F238E27FC236}">
              <a16:creationId xmlns:a16="http://schemas.microsoft.com/office/drawing/2014/main" id="{00000000-0008-0000-0200-0000AC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77" name="Text Box 9">
          <a:extLst>
            <a:ext uri="{FF2B5EF4-FFF2-40B4-BE49-F238E27FC236}">
              <a16:creationId xmlns:a16="http://schemas.microsoft.com/office/drawing/2014/main" id="{00000000-0008-0000-0200-0000AD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96</xdr:row>
      <xdr:rowOff>0</xdr:rowOff>
    </xdr:from>
    <xdr:ext cx="95250" cy="29527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00000000-0008-0000-0200-0000AE090000}"/>
            </a:ext>
          </a:extLst>
        </xdr:cNvPr>
        <xdr:cNvSpPr txBox="1">
          <a:spLocks noChangeArrowheads="1"/>
        </xdr:cNvSpPr>
      </xdr:nvSpPr>
      <xdr:spPr bwMode="auto">
        <a:xfrm>
          <a:off x="2000250" y="161925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96</xdr:row>
      <xdr:rowOff>0</xdr:rowOff>
    </xdr:from>
    <xdr:ext cx="95250" cy="295275"/>
    <xdr:sp macro="" textlink="">
      <xdr:nvSpPr>
        <xdr:cNvPr id="2479" name="Cuadro de texto 1028">
          <a:extLst>
            <a:ext uri="{FF2B5EF4-FFF2-40B4-BE49-F238E27FC236}">
              <a16:creationId xmlns:a16="http://schemas.microsoft.com/office/drawing/2014/main" id="{00000000-0008-0000-0200-0000AF090000}"/>
            </a:ext>
          </a:extLst>
        </xdr:cNvPr>
        <xdr:cNvSpPr txBox="1">
          <a:spLocks noChangeArrowheads="1"/>
        </xdr:cNvSpPr>
      </xdr:nvSpPr>
      <xdr:spPr bwMode="auto">
        <a:xfrm>
          <a:off x="2000250" y="161925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80" name="Text Box 8">
          <a:extLst>
            <a:ext uri="{FF2B5EF4-FFF2-40B4-BE49-F238E27FC236}">
              <a16:creationId xmlns:a16="http://schemas.microsoft.com/office/drawing/2014/main" id="{00000000-0008-0000-0200-0000B0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81" name="Text Box 9">
          <a:extLst>
            <a:ext uri="{FF2B5EF4-FFF2-40B4-BE49-F238E27FC236}">
              <a16:creationId xmlns:a16="http://schemas.microsoft.com/office/drawing/2014/main" id="{00000000-0008-0000-0200-0000B1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82" name="Text Box 8">
          <a:extLst>
            <a:ext uri="{FF2B5EF4-FFF2-40B4-BE49-F238E27FC236}">
              <a16:creationId xmlns:a16="http://schemas.microsoft.com/office/drawing/2014/main" id="{00000000-0008-0000-0200-0000B2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83" name="Text Box 9">
          <a:extLst>
            <a:ext uri="{FF2B5EF4-FFF2-40B4-BE49-F238E27FC236}">
              <a16:creationId xmlns:a16="http://schemas.microsoft.com/office/drawing/2014/main" id="{00000000-0008-0000-0200-0000B3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84" name="Text Box 8">
          <a:extLst>
            <a:ext uri="{FF2B5EF4-FFF2-40B4-BE49-F238E27FC236}">
              <a16:creationId xmlns:a16="http://schemas.microsoft.com/office/drawing/2014/main" id="{00000000-0008-0000-0200-0000B4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85" name="Text Box 9">
          <a:extLst>
            <a:ext uri="{FF2B5EF4-FFF2-40B4-BE49-F238E27FC236}">
              <a16:creationId xmlns:a16="http://schemas.microsoft.com/office/drawing/2014/main" id="{00000000-0008-0000-0200-0000B5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86" name="Text Box 8">
          <a:extLst>
            <a:ext uri="{FF2B5EF4-FFF2-40B4-BE49-F238E27FC236}">
              <a16:creationId xmlns:a16="http://schemas.microsoft.com/office/drawing/2014/main" id="{00000000-0008-0000-0200-0000B6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87" name="Text Box 9">
          <a:extLst>
            <a:ext uri="{FF2B5EF4-FFF2-40B4-BE49-F238E27FC236}">
              <a16:creationId xmlns:a16="http://schemas.microsoft.com/office/drawing/2014/main" id="{00000000-0008-0000-0200-0000B7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88" name="Text Box 8">
          <a:extLst>
            <a:ext uri="{FF2B5EF4-FFF2-40B4-BE49-F238E27FC236}">
              <a16:creationId xmlns:a16="http://schemas.microsoft.com/office/drawing/2014/main" id="{00000000-0008-0000-0200-0000B8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89" name="Text Box 9">
          <a:extLst>
            <a:ext uri="{FF2B5EF4-FFF2-40B4-BE49-F238E27FC236}">
              <a16:creationId xmlns:a16="http://schemas.microsoft.com/office/drawing/2014/main" id="{00000000-0008-0000-0200-0000B9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90" name="Text Box 8">
          <a:extLst>
            <a:ext uri="{FF2B5EF4-FFF2-40B4-BE49-F238E27FC236}">
              <a16:creationId xmlns:a16="http://schemas.microsoft.com/office/drawing/2014/main" id="{00000000-0008-0000-0200-0000BA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91" name="Text Box 9">
          <a:extLst>
            <a:ext uri="{FF2B5EF4-FFF2-40B4-BE49-F238E27FC236}">
              <a16:creationId xmlns:a16="http://schemas.microsoft.com/office/drawing/2014/main" id="{00000000-0008-0000-0200-0000BB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92" name="Text Box 8">
          <a:extLst>
            <a:ext uri="{FF2B5EF4-FFF2-40B4-BE49-F238E27FC236}">
              <a16:creationId xmlns:a16="http://schemas.microsoft.com/office/drawing/2014/main" id="{00000000-0008-0000-0200-0000BC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93" name="Text Box 9">
          <a:extLst>
            <a:ext uri="{FF2B5EF4-FFF2-40B4-BE49-F238E27FC236}">
              <a16:creationId xmlns:a16="http://schemas.microsoft.com/office/drawing/2014/main" id="{00000000-0008-0000-0200-0000BD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94" name="Text Box 8">
          <a:extLst>
            <a:ext uri="{FF2B5EF4-FFF2-40B4-BE49-F238E27FC236}">
              <a16:creationId xmlns:a16="http://schemas.microsoft.com/office/drawing/2014/main" id="{00000000-0008-0000-0200-0000BE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95" name="Text Box 9">
          <a:extLst>
            <a:ext uri="{FF2B5EF4-FFF2-40B4-BE49-F238E27FC236}">
              <a16:creationId xmlns:a16="http://schemas.microsoft.com/office/drawing/2014/main" id="{00000000-0008-0000-0200-0000BF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96" name="Text Box 8">
          <a:extLst>
            <a:ext uri="{FF2B5EF4-FFF2-40B4-BE49-F238E27FC236}">
              <a16:creationId xmlns:a16="http://schemas.microsoft.com/office/drawing/2014/main" id="{00000000-0008-0000-0200-0000C0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97" name="Text Box 9">
          <a:extLst>
            <a:ext uri="{FF2B5EF4-FFF2-40B4-BE49-F238E27FC236}">
              <a16:creationId xmlns:a16="http://schemas.microsoft.com/office/drawing/2014/main" id="{00000000-0008-0000-0200-0000C1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98" name="Text Box 8">
          <a:extLst>
            <a:ext uri="{FF2B5EF4-FFF2-40B4-BE49-F238E27FC236}">
              <a16:creationId xmlns:a16="http://schemas.microsoft.com/office/drawing/2014/main" id="{00000000-0008-0000-0200-0000C2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499" name="Text Box 9">
          <a:extLst>
            <a:ext uri="{FF2B5EF4-FFF2-40B4-BE49-F238E27FC236}">
              <a16:creationId xmlns:a16="http://schemas.microsoft.com/office/drawing/2014/main" id="{00000000-0008-0000-0200-0000C3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00" name="Text Box 8">
          <a:extLst>
            <a:ext uri="{FF2B5EF4-FFF2-40B4-BE49-F238E27FC236}">
              <a16:creationId xmlns:a16="http://schemas.microsoft.com/office/drawing/2014/main" id="{00000000-0008-0000-0200-0000C4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01" name="Text Box 9">
          <a:extLst>
            <a:ext uri="{FF2B5EF4-FFF2-40B4-BE49-F238E27FC236}">
              <a16:creationId xmlns:a16="http://schemas.microsoft.com/office/drawing/2014/main" id="{00000000-0008-0000-0200-0000C5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02" name="Text Box 8">
          <a:extLst>
            <a:ext uri="{FF2B5EF4-FFF2-40B4-BE49-F238E27FC236}">
              <a16:creationId xmlns:a16="http://schemas.microsoft.com/office/drawing/2014/main" id="{00000000-0008-0000-0200-0000C6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03" name="Text Box 9">
          <a:extLst>
            <a:ext uri="{FF2B5EF4-FFF2-40B4-BE49-F238E27FC236}">
              <a16:creationId xmlns:a16="http://schemas.microsoft.com/office/drawing/2014/main" id="{00000000-0008-0000-0200-0000C7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04" name="Text Box 8">
          <a:extLst>
            <a:ext uri="{FF2B5EF4-FFF2-40B4-BE49-F238E27FC236}">
              <a16:creationId xmlns:a16="http://schemas.microsoft.com/office/drawing/2014/main" id="{00000000-0008-0000-0200-0000C8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05" name="Text Box 9">
          <a:extLst>
            <a:ext uri="{FF2B5EF4-FFF2-40B4-BE49-F238E27FC236}">
              <a16:creationId xmlns:a16="http://schemas.microsoft.com/office/drawing/2014/main" id="{00000000-0008-0000-0200-0000C9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06" name="Text Box 8">
          <a:extLst>
            <a:ext uri="{FF2B5EF4-FFF2-40B4-BE49-F238E27FC236}">
              <a16:creationId xmlns:a16="http://schemas.microsoft.com/office/drawing/2014/main" id="{00000000-0008-0000-0200-0000CA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07" name="Text Box 9">
          <a:extLst>
            <a:ext uri="{FF2B5EF4-FFF2-40B4-BE49-F238E27FC236}">
              <a16:creationId xmlns:a16="http://schemas.microsoft.com/office/drawing/2014/main" id="{00000000-0008-0000-0200-0000CB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08" name="Text Box 8">
          <a:extLst>
            <a:ext uri="{FF2B5EF4-FFF2-40B4-BE49-F238E27FC236}">
              <a16:creationId xmlns:a16="http://schemas.microsoft.com/office/drawing/2014/main" id="{00000000-0008-0000-0200-0000CC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09" name="Text Box 9">
          <a:extLst>
            <a:ext uri="{FF2B5EF4-FFF2-40B4-BE49-F238E27FC236}">
              <a16:creationId xmlns:a16="http://schemas.microsoft.com/office/drawing/2014/main" id="{00000000-0008-0000-0200-0000CD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10" name="Text Box 8">
          <a:extLst>
            <a:ext uri="{FF2B5EF4-FFF2-40B4-BE49-F238E27FC236}">
              <a16:creationId xmlns:a16="http://schemas.microsoft.com/office/drawing/2014/main" id="{00000000-0008-0000-0200-0000CE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11" name="Text Box 9">
          <a:extLst>
            <a:ext uri="{FF2B5EF4-FFF2-40B4-BE49-F238E27FC236}">
              <a16:creationId xmlns:a16="http://schemas.microsoft.com/office/drawing/2014/main" id="{00000000-0008-0000-0200-0000CF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12" name="Text Box 8">
          <a:extLst>
            <a:ext uri="{FF2B5EF4-FFF2-40B4-BE49-F238E27FC236}">
              <a16:creationId xmlns:a16="http://schemas.microsoft.com/office/drawing/2014/main" id="{00000000-0008-0000-0200-0000D0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13" name="Text Box 9">
          <a:extLst>
            <a:ext uri="{FF2B5EF4-FFF2-40B4-BE49-F238E27FC236}">
              <a16:creationId xmlns:a16="http://schemas.microsoft.com/office/drawing/2014/main" id="{00000000-0008-0000-0200-0000D1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14" name="Text Box 8">
          <a:extLst>
            <a:ext uri="{FF2B5EF4-FFF2-40B4-BE49-F238E27FC236}">
              <a16:creationId xmlns:a16="http://schemas.microsoft.com/office/drawing/2014/main" id="{00000000-0008-0000-0200-0000D2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15" name="Text Box 9">
          <a:extLst>
            <a:ext uri="{FF2B5EF4-FFF2-40B4-BE49-F238E27FC236}">
              <a16:creationId xmlns:a16="http://schemas.microsoft.com/office/drawing/2014/main" id="{00000000-0008-0000-0200-0000D3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16" name="Text Box 8">
          <a:extLst>
            <a:ext uri="{FF2B5EF4-FFF2-40B4-BE49-F238E27FC236}">
              <a16:creationId xmlns:a16="http://schemas.microsoft.com/office/drawing/2014/main" id="{00000000-0008-0000-0200-0000D4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17" name="Text Box 9">
          <a:extLst>
            <a:ext uri="{FF2B5EF4-FFF2-40B4-BE49-F238E27FC236}">
              <a16:creationId xmlns:a16="http://schemas.microsoft.com/office/drawing/2014/main" id="{00000000-0008-0000-0200-0000D5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18" name="Text Box 8">
          <a:extLst>
            <a:ext uri="{FF2B5EF4-FFF2-40B4-BE49-F238E27FC236}">
              <a16:creationId xmlns:a16="http://schemas.microsoft.com/office/drawing/2014/main" id="{00000000-0008-0000-0200-0000D6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19" name="Text Box 9">
          <a:extLst>
            <a:ext uri="{FF2B5EF4-FFF2-40B4-BE49-F238E27FC236}">
              <a16:creationId xmlns:a16="http://schemas.microsoft.com/office/drawing/2014/main" id="{00000000-0008-0000-0200-0000D7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20" name="Text Box 8">
          <a:extLst>
            <a:ext uri="{FF2B5EF4-FFF2-40B4-BE49-F238E27FC236}">
              <a16:creationId xmlns:a16="http://schemas.microsoft.com/office/drawing/2014/main" id="{00000000-0008-0000-0200-0000D8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21" name="Text Box 9">
          <a:extLst>
            <a:ext uri="{FF2B5EF4-FFF2-40B4-BE49-F238E27FC236}">
              <a16:creationId xmlns:a16="http://schemas.microsoft.com/office/drawing/2014/main" id="{00000000-0008-0000-0200-0000D9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22" name="Text Box 8">
          <a:extLst>
            <a:ext uri="{FF2B5EF4-FFF2-40B4-BE49-F238E27FC236}">
              <a16:creationId xmlns:a16="http://schemas.microsoft.com/office/drawing/2014/main" id="{00000000-0008-0000-0200-0000DA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23" name="Text Box 9">
          <a:extLst>
            <a:ext uri="{FF2B5EF4-FFF2-40B4-BE49-F238E27FC236}">
              <a16:creationId xmlns:a16="http://schemas.microsoft.com/office/drawing/2014/main" id="{00000000-0008-0000-0200-0000DB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24" name="Text Box 8">
          <a:extLst>
            <a:ext uri="{FF2B5EF4-FFF2-40B4-BE49-F238E27FC236}">
              <a16:creationId xmlns:a16="http://schemas.microsoft.com/office/drawing/2014/main" id="{00000000-0008-0000-0200-0000DC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25" name="Text Box 9">
          <a:extLst>
            <a:ext uri="{FF2B5EF4-FFF2-40B4-BE49-F238E27FC236}">
              <a16:creationId xmlns:a16="http://schemas.microsoft.com/office/drawing/2014/main" id="{00000000-0008-0000-0200-0000DD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26" name="Text Box 8">
          <a:extLst>
            <a:ext uri="{FF2B5EF4-FFF2-40B4-BE49-F238E27FC236}">
              <a16:creationId xmlns:a16="http://schemas.microsoft.com/office/drawing/2014/main" id="{00000000-0008-0000-0200-0000DE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27" name="Text Box 9">
          <a:extLst>
            <a:ext uri="{FF2B5EF4-FFF2-40B4-BE49-F238E27FC236}">
              <a16:creationId xmlns:a16="http://schemas.microsoft.com/office/drawing/2014/main" id="{00000000-0008-0000-0200-0000DF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28" name="Text Box 8">
          <a:extLst>
            <a:ext uri="{FF2B5EF4-FFF2-40B4-BE49-F238E27FC236}">
              <a16:creationId xmlns:a16="http://schemas.microsoft.com/office/drawing/2014/main" id="{00000000-0008-0000-0200-0000E0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29" name="Text Box 9">
          <a:extLst>
            <a:ext uri="{FF2B5EF4-FFF2-40B4-BE49-F238E27FC236}">
              <a16:creationId xmlns:a16="http://schemas.microsoft.com/office/drawing/2014/main" id="{00000000-0008-0000-0200-0000E1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30" name="Text Box 8">
          <a:extLst>
            <a:ext uri="{FF2B5EF4-FFF2-40B4-BE49-F238E27FC236}">
              <a16:creationId xmlns:a16="http://schemas.microsoft.com/office/drawing/2014/main" id="{00000000-0008-0000-0200-0000E2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31" name="Text Box 9">
          <a:extLst>
            <a:ext uri="{FF2B5EF4-FFF2-40B4-BE49-F238E27FC236}">
              <a16:creationId xmlns:a16="http://schemas.microsoft.com/office/drawing/2014/main" id="{00000000-0008-0000-0200-0000E3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32" name="Text Box 8">
          <a:extLst>
            <a:ext uri="{FF2B5EF4-FFF2-40B4-BE49-F238E27FC236}">
              <a16:creationId xmlns:a16="http://schemas.microsoft.com/office/drawing/2014/main" id="{00000000-0008-0000-0200-0000E4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33" name="Text Box 9">
          <a:extLst>
            <a:ext uri="{FF2B5EF4-FFF2-40B4-BE49-F238E27FC236}">
              <a16:creationId xmlns:a16="http://schemas.microsoft.com/office/drawing/2014/main" id="{00000000-0008-0000-0200-0000E5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34" name="Text Box 8">
          <a:extLst>
            <a:ext uri="{FF2B5EF4-FFF2-40B4-BE49-F238E27FC236}">
              <a16:creationId xmlns:a16="http://schemas.microsoft.com/office/drawing/2014/main" id="{00000000-0008-0000-0200-0000E6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35" name="Text Box 9">
          <a:extLst>
            <a:ext uri="{FF2B5EF4-FFF2-40B4-BE49-F238E27FC236}">
              <a16:creationId xmlns:a16="http://schemas.microsoft.com/office/drawing/2014/main" id="{00000000-0008-0000-0200-0000E7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36" name="Text Box 8">
          <a:extLst>
            <a:ext uri="{FF2B5EF4-FFF2-40B4-BE49-F238E27FC236}">
              <a16:creationId xmlns:a16="http://schemas.microsoft.com/office/drawing/2014/main" id="{00000000-0008-0000-0200-0000E8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37" name="Text Box 9">
          <a:extLst>
            <a:ext uri="{FF2B5EF4-FFF2-40B4-BE49-F238E27FC236}">
              <a16:creationId xmlns:a16="http://schemas.microsoft.com/office/drawing/2014/main" id="{00000000-0008-0000-0200-0000E9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38" name="Text Box 8">
          <a:extLst>
            <a:ext uri="{FF2B5EF4-FFF2-40B4-BE49-F238E27FC236}">
              <a16:creationId xmlns:a16="http://schemas.microsoft.com/office/drawing/2014/main" id="{00000000-0008-0000-0200-0000EA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39" name="Text Box 9">
          <a:extLst>
            <a:ext uri="{FF2B5EF4-FFF2-40B4-BE49-F238E27FC236}">
              <a16:creationId xmlns:a16="http://schemas.microsoft.com/office/drawing/2014/main" id="{00000000-0008-0000-0200-0000EB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40" name="Text Box 8">
          <a:extLst>
            <a:ext uri="{FF2B5EF4-FFF2-40B4-BE49-F238E27FC236}">
              <a16:creationId xmlns:a16="http://schemas.microsoft.com/office/drawing/2014/main" id="{00000000-0008-0000-0200-0000EC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41" name="Text Box 9">
          <a:extLst>
            <a:ext uri="{FF2B5EF4-FFF2-40B4-BE49-F238E27FC236}">
              <a16:creationId xmlns:a16="http://schemas.microsoft.com/office/drawing/2014/main" id="{00000000-0008-0000-0200-0000ED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42" name="Text Box 8">
          <a:extLst>
            <a:ext uri="{FF2B5EF4-FFF2-40B4-BE49-F238E27FC236}">
              <a16:creationId xmlns:a16="http://schemas.microsoft.com/office/drawing/2014/main" id="{00000000-0008-0000-0200-0000EE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43" name="Text Box 9">
          <a:extLst>
            <a:ext uri="{FF2B5EF4-FFF2-40B4-BE49-F238E27FC236}">
              <a16:creationId xmlns:a16="http://schemas.microsoft.com/office/drawing/2014/main" id="{00000000-0008-0000-0200-0000EF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44" name="Text Box 8">
          <a:extLst>
            <a:ext uri="{FF2B5EF4-FFF2-40B4-BE49-F238E27FC236}">
              <a16:creationId xmlns:a16="http://schemas.microsoft.com/office/drawing/2014/main" id="{00000000-0008-0000-0200-0000F0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45" name="Text Box 9">
          <a:extLst>
            <a:ext uri="{FF2B5EF4-FFF2-40B4-BE49-F238E27FC236}">
              <a16:creationId xmlns:a16="http://schemas.microsoft.com/office/drawing/2014/main" id="{00000000-0008-0000-0200-0000F1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46" name="Text Box 8">
          <a:extLst>
            <a:ext uri="{FF2B5EF4-FFF2-40B4-BE49-F238E27FC236}">
              <a16:creationId xmlns:a16="http://schemas.microsoft.com/office/drawing/2014/main" id="{00000000-0008-0000-0200-0000F2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47" name="Text Box 9">
          <a:extLst>
            <a:ext uri="{FF2B5EF4-FFF2-40B4-BE49-F238E27FC236}">
              <a16:creationId xmlns:a16="http://schemas.microsoft.com/office/drawing/2014/main" id="{00000000-0008-0000-0200-0000F3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48" name="Text Box 8">
          <a:extLst>
            <a:ext uri="{FF2B5EF4-FFF2-40B4-BE49-F238E27FC236}">
              <a16:creationId xmlns:a16="http://schemas.microsoft.com/office/drawing/2014/main" id="{00000000-0008-0000-0200-0000F4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49" name="Text Box 9">
          <a:extLst>
            <a:ext uri="{FF2B5EF4-FFF2-40B4-BE49-F238E27FC236}">
              <a16:creationId xmlns:a16="http://schemas.microsoft.com/office/drawing/2014/main" id="{00000000-0008-0000-0200-0000F5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50" name="Text Box 8">
          <a:extLst>
            <a:ext uri="{FF2B5EF4-FFF2-40B4-BE49-F238E27FC236}">
              <a16:creationId xmlns:a16="http://schemas.microsoft.com/office/drawing/2014/main" id="{00000000-0008-0000-0200-0000F6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51" name="Text Box 9">
          <a:extLst>
            <a:ext uri="{FF2B5EF4-FFF2-40B4-BE49-F238E27FC236}">
              <a16:creationId xmlns:a16="http://schemas.microsoft.com/office/drawing/2014/main" id="{00000000-0008-0000-0200-0000F7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52" name="Text Box 8">
          <a:extLst>
            <a:ext uri="{FF2B5EF4-FFF2-40B4-BE49-F238E27FC236}">
              <a16:creationId xmlns:a16="http://schemas.microsoft.com/office/drawing/2014/main" id="{00000000-0008-0000-0200-0000F8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53" name="Text Box 9">
          <a:extLst>
            <a:ext uri="{FF2B5EF4-FFF2-40B4-BE49-F238E27FC236}">
              <a16:creationId xmlns:a16="http://schemas.microsoft.com/office/drawing/2014/main" id="{00000000-0008-0000-0200-0000F9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54" name="Text Box 8">
          <a:extLst>
            <a:ext uri="{FF2B5EF4-FFF2-40B4-BE49-F238E27FC236}">
              <a16:creationId xmlns:a16="http://schemas.microsoft.com/office/drawing/2014/main" id="{00000000-0008-0000-0200-0000FA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55" name="Text Box 9">
          <a:extLst>
            <a:ext uri="{FF2B5EF4-FFF2-40B4-BE49-F238E27FC236}">
              <a16:creationId xmlns:a16="http://schemas.microsoft.com/office/drawing/2014/main" id="{00000000-0008-0000-0200-0000FB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56" name="Text Box 8">
          <a:extLst>
            <a:ext uri="{FF2B5EF4-FFF2-40B4-BE49-F238E27FC236}">
              <a16:creationId xmlns:a16="http://schemas.microsoft.com/office/drawing/2014/main" id="{00000000-0008-0000-0200-0000FC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57" name="Text Box 9">
          <a:extLst>
            <a:ext uri="{FF2B5EF4-FFF2-40B4-BE49-F238E27FC236}">
              <a16:creationId xmlns:a16="http://schemas.microsoft.com/office/drawing/2014/main" id="{00000000-0008-0000-0200-0000FD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58" name="Text Box 8">
          <a:extLst>
            <a:ext uri="{FF2B5EF4-FFF2-40B4-BE49-F238E27FC236}">
              <a16:creationId xmlns:a16="http://schemas.microsoft.com/office/drawing/2014/main" id="{00000000-0008-0000-0200-0000FE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59" name="Text Box 9">
          <a:extLst>
            <a:ext uri="{FF2B5EF4-FFF2-40B4-BE49-F238E27FC236}">
              <a16:creationId xmlns:a16="http://schemas.microsoft.com/office/drawing/2014/main" id="{00000000-0008-0000-0200-0000FF09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60" name="Text Box 8">
          <a:extLst>
            <a:ext uri="{FF2B5EF4-FFF2-40B4-BE49-F238E27FC236}">
              <a16:creationId xmlns:a16="http://schemas.microsoft.com/office/drawing/2014/main" id="{00000000-0008-0000-0200-000000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61" name="Text Box 9">
          <a:extLst>
            <a:ext uri="{FF2B5EF4-FFF2-40B4-BE49-F238E27FC236}">
              <a16:creationId xmlns:a16="http://schemas.microsoft.com/office/drawing/2014/main" id="{00000000-0008-0000-0200-000001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62" name="Text Box 8">
          <a:extLst>
            <a:ext uri="{FF2B5EF4-FFF2-40B4-BE49-F238E27FC236}">
              <a16:creationId xmlns:a16="http://schemas.microsoft.com/office/drawing/2014/main" id="{00000000-0008-0000-0200-000002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63" name="Text Box 9">
          <a:extLst>
            <a:ext uri="{FF2B5EF4-FFF2-40B4-BE49-F238E27FC236}">
              <a16:creationId xmlns:a16="http://schemas.microsoft.com/office/drawing/2014/main" id="{00000000-0008-0000-0200-000003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64" name="Text Box 8">
          <a:extLst>
            <a:ext uri="{FF2B5EF4-FFF2-40B4-BE49-F238E27FC236}">
              <a16:creationId xmlns:a16="http://schemas.microsoft.com/office/drawing/2014/main" id="{00000000-0008-0000-0200-000004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65" name="Text Box 9">
          <a:extLst>
            <a:ext uri="{FF2B5EF4-FFF2-40B4-BE49-F238E27FC236}">
              <a16:creationId xmlns:a16="http://schemas.microsoft.com/office/drawing/2014/main" id="{00000000-0008-0000-0200-000005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66" name="Text Box 8">
          <a:extLst>
            <a:ext uri="{FF2B5EF4-FFF2-40B4-BE49-F238E27FC236}">
              <a16:creationId xmlns:a16="http://schemas.microsoft.com/office/drawing/2014/main" id="{00000000-0008-0000-0200-000006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67" name="Text Box 9">
          <a:extLst>
            <a:ext uri="{FF2B5EF4-FFF2-40B4-BE49-F238E27FC236}">
              <a16:creationId xmlns:a16="http://schemas.microsoft.com/office/drawing/2014/main" id="{00000000-0008-0000-0200-000007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68" name="Text Box 8">
          <a:extLst>
            <a:ext uri="{FF2B5EF4-FFF2-40B4-BE49-F238E27FC236}">
              <a16:creationId xmlns:a16="http://schemas.microsoft.com/office/drawing/2014/main" id="{00000000-0008-0000-0200-000008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69" name="Text Box 9">
          <a:extLst>
            <a:ext uri="{FF2B5EF4-FFF2-40B4-BE49-F238E27FC236}">
              <a16:creationId xmlns:a16="http://schemas.microsoft.com/office/drawing/2014/main" id="{00000000-0008-0000-0200-000009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70" name="Text Box 8">
          <a:extLst>
            <a:ext uri="{FF2B5EF4-FFF2-40B4-BE49-F238E27FC236}">
              <a16:creationId xmlns:a16="http://schemas.microsoft.com/office/drawing/2014/main" id="{00000000-0008-0000-0200-00000A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71" name="Text Box 9">
          <a:extLst>
            <a:ext uri="{FF2B5EF4-FFF2-40B4-BE49-F238E27FC236}">
              <a16:creationId xmlns:a16="http://schemas.microsoft.com/office/drawing/2014/main" id="{00000000-0008-0000-0200-00000B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72" name="Text Box 8">
          <a:extLst>
            <a:ext uri="{FF2B5EF4-FFF2-40B4-BE49-F238E27FC236}">
              <a16:creationId xmlns:a16="http://schemas.microsoft.com/office/drawing/2014/main" id="{00000000-0008-0000-0200-00000C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73" name="Text Box 9">
          <a:extLst>
            <a:ext uri="{FF2B5EF4-FFF2-40B4-BE49-F238E27FC236}">
              <a16:creationId xmlns:a16="http://schemas.microsoft.com/office/drawing/2014/main" id="{00000000-0008-0000-0200-00000D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74" name="Text Box 8">
          <a:extLst>
            <a:ext uri="{FF2B5EF4-FFF2-40B4-BE49-F238E27FC236}">
              <a16:creationId xmlns:a16="http://schemas.microsoft.com/office/drawing/2014/main" id="{00000000-0008-0000-0200-00000E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75" name="Text Box 9">
          <a:extLst>
            <a:ext uri="{FF2B5EF4-FFF2-40B4-BE49-F238E27FC236}">
              <a16:creationId xmlns:a16="http://schemas.microsoft.com/office/drawing/2014/main" id="{00000000-0008-0000-0200-00000F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76" name="Text Box 8">
          <a:extLst>
            <a:ext uri="{FF2B5EF4-FFF2-40B4-BE49-F238E27FC236}">
              <a16:creationId xmlns:a16="http://schemas.microsoft.com/office/drawing/2014/main" id="{00000000-0008-0000-0200-000010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77" name="Text Box 9">
          <a:extLst>
            <a:ext uri="{FF2B5EF4-FFF2-40B4-BE49-F238E27FC236}">
              <a16:creationId xmlns:a16="http://schemas.microsoft.com/office/drawing/2014/main" id="{00000000-0008-0000-0200-000011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78" name="Text Box 8">
          <a:extLst>
            <a:ext uri="{FF2B5EF4-FFF2-40B4-BE49-F238E27FC236}">
              <a16:creationId xmlns:a16="http://schemas.microsoft.com/office/drawing/2014/main" id="{00000000-0008-0000-0200-000012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79" name="Text Box 9">
          <a:extLst>
            <a:ext uri="{FF2B5EF4-FFF2-40B4-BE49-F238E27FC236}">
              <a16:creationId xmlns:a16="http://schemas.microsoft.com/office/drawing/2014/main" id="{00000000-0008-0000-0200-000013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80" name="Text Box 8">
          <a:extLst>
            <a:ext uri="{FF2B5EF4-FFF2-40B4-BE49-F238E27FC236}">
              <a16:creationId xmlns:a16="http://schemas.microsoft.com/office/drawing/2014/main" id="{00000000-0008-0000-0200-000014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81" name="Text Box 9">
          <a:extLst>
            <a:ext uri="{FF2B5EF4-FFF2-40B4-BE49-F238E27FC236}">
              <a16:creationId xmlns:a16="http://schemas.microsoft.com/office/drawing/2014/main" id="{00000000-0008-0000-0200-000015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82" name="Text Box 8">
          <a:extLst>
            <a:ext uri="{FF2B5EF4-FFF2-40B4-BE49-F238E27FC236}">
              <a16:creationId xmlns:a16="http://schemas.microsoft.com/office/drawing/2014/main" id="{00000000-0008-0000-0200-000016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83" name="Text Box 9">
          <a:extLst>
            <a:ext uri="{FF2B5EF4-FFF2-40B4-BE49-F238E27FC236}">
              <a16:creationId xmlns:a16="http://schemas.microsoft.com/office/drawing/2014/main" id="{00000000-0008-0000-0200-000017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84" name="Text Box 8">
          <a:extLst>
            <a:ext uri="{FF2B5EF4-FFF2-40B4-BE49-F238E27FC236}">
              <a16:creationId xmlns:a16="http://schemas.microsoft.com/office/drawing/2014/main" id="{00000000-0008-0000-0200-000018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85" name="Text Box 9">
          <a:extLst>
            <a:ext uri="{FF2B5EF4-FFF2-40B4-BE49-F238E27FC236}">
              <a16:creationId xmlns:a16="http://schemas.microsoft.com/office/drawing/2014/main" id="{00000000-0008-0000-0200-000019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86" name="Text Box 8">
          <a:extLst>
            <a:ext uri="{FF2B5EF4-FFF2-40B4-BE49-F238E27FC236}">
              <a16:creationId xmlns:a16="http://schemas.microsoft.com/office/drawing/2014/main" id="{00000000-0008-0000-0200-00001A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87" name="Text Box 9">
          <a:extLst>
            <a:ext uri="{FF2B5EF4-FFF2-40B4-BE49-F238E27FC236}">
              <a16:creationId xmlns:a16="http://schemas.microsoft.com/office/drawing/2014/main" id="{00000000-0008-0000-0200-00001B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88" name="Text Box 8">
          <a:extLst>
            <a:ext uri="{FF2B5EF4-FFF2-40B4-BE49-F238E27FC236}">
              <a16:creationId xmlns:a16="http://schemas.microsoft.com/office/drawing/2014/main" id="{00000000-0008-0000-0200-00001C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89" name="Text Box 9">
          <a:extLst>
            <a:ext uri="{FF2B5EF4-FFF2-40B4-BE49-F238E27FC236}">
              <a16:creationId xmlns:a16="http://schemas.microsoft.com/office/drawing/2014/main" id="{00000000-0008-0000-0200-00001D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90" name="Text Box 8">
          <a:extLst>
            <a:ext uri="{FF2B5EF4-FFF2-40B4-BE49-F238E27FC236}">
              <a16:creationId xmlns:a16="http://schemas.microsoft.com/office/drawing/2014/main" id="{00000000-0008-0000-0200-00001E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91" name="Text Box 9">
          <a:extLst>
            <a:ext uri="{FF2B5EF4-FFF2-40B4-BE49-F238E27FC236}">
              <a16:creationId xmlns:a16="http://schemas.microsoft.com/office/drawing/2014/main" id="{00000000-0008-0000-0200-00001F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92" name="Text Box 8">
          <a:extLst>
            <a:ext uri="{FF2B5EF4-FFF2-40B4-BE49-F238E27FC236}">
              <a16:creationId xmlns:a16="http://schemas.microsoft.com/office/drawing/2014/main" id="{00000000-0008-0000-0200-000020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93" name="Text Box 9">
          <a:extLst>
            <a:ext uri="{FF2B5EF4-FFF2-40B4-BE49-F238E27FC236}">
              <a16:creationId xmlns:a16="http://schemas.microsoft.com/office/drawing/2014/main" id="{00000000-0008-0000-0200-000021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94" name="Text Box 8">
          <a:extLst>
            <a:ext uri="{FF2B5EF4-FFF2-40B4-BE49-F238E27FC236}">
              <a16:creationId xmlns:a16="http://schemas.microsoft.com/office/drawing/2014/main" id="{00000000-0008-0000-0200-000022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95" name="Text Box 9">
          <a:extLst>
            <a:ext uri="{FF2B5EF4-FFF2-40B4-BE49-F238E27FC236}">
              <a16:creationId xmlns:a16="http://schemas.microsoft.com/office/drawing/2014/main" id="{00000000-0008-0000-0200-000023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96" name="Text Box 8">
          <a:extLst>
            <a:ext uri="{FF2B5EF4-FFF2-40B4-BE49-F238E27FC236}">
              <a16:creationId xmlns:a16="http://schemas.microsoft.com/office/drawing/2014/main" id="{00000000-0008-0000-0200-000024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97" name="Text Box 9">
          <a:extLst>
            <a:ext uri="{FF2B5EF4-FFF2-40B4-BE49-F238E27FC236}">
              <a16:creationId xmlns:a16="http://schemas.microsoft.com/office/drawing/2014/main" id="{00000000-0008-0000-0200-000025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98" name="Text Box 8">
          <a:extLst>
            <a:ext uri="{FF2B5EF4-FFF2-40B4-BE49-F238E27FC236}">
              <a16:creationId xmlns:a16="http://schemas.microsoft.com/office/drawing/2014/main" id="{00000000-0008-0000-0200-000026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599" name="Text Box 9">
          <a:extLst>
            <a:ext uri="{FF2B5EF4-FFF2-40B4-BE49-F238E27FC236}">
              <a16:creationId xmlns:a16="http://schemas.microsoft.com/office/drawing/2014/main" id="{00000000-0008-0000-0200-000027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00" name="Text Box 8">
          <a:extLst>
            <a:ext uri="{FF2B5EF4-FFF2-40B4-BE49-F238E27FC236}">
              <a16:creationId xmlns:a16="http://schemas.microsoft.com/office/drawing/2014/main" id="{00000000-0008-0000-0200-000028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01" name="Text Box 9">
          <a:extLst>
            <a:ext uri="{FF2B5EF4-FFF2-40B4-BE49-F238E27FC236}">
              <a16:creationId xmlns:a16="http://schemas.microsoft.com/office/drawing/2014/main" id="{00000000-0008-0000-0200-000029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02" name="Text Box 8">
          <a:extLst>
            <a:ext uri="{FF2B5EF4-FFF2-40B4-BE49-F238E27FC236}">
              <a16:creationId xmlns:a16="http://schemas.microsoft.com/office/drawing/2014/main" id="{00000000-0008-0000-0200-00002A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03" name="Text Box 9">
          <a:extLst>
            <a:ext uri="{FF2B5EF4-FFF2-40B4-BE49-F238E27FC236}">
              <a16:creationId xmlns:a16="http://schemas.microsoft.com/office/drawing/2014/main" id="{00000000-0008-0000-0200-00002B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04" name="Text Box 8">
          <a:extLst>
            <a:ext uri="{FF2B5EF4-FFF2-40B4-BE49-F238E27FC236}">
              <a16:creationId xmlns:a16="http://schemas.microsoft.com/office/drawing/2014/main" id="{00000000-0008-0000-0200-00002C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05" name="Text Box 9">
          <a:extLst>
            <a:ext uri="{FF2B5EF4-FFF2-40B4-BE49-F238E27FC236}">
              <a16:creationId xmlns:a16="http://schemas.microsoft.com/office/drawing/2014/main" id="{00000000-0008-0000-0200-00002D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06" name="Text Box 8">
          <a:extLst>
            <a:ext uri="{FF2B5EF4-FFF2-40B4-BE49-F238E27FC236}">
              <a16:creationId xmlns:a16="http://schemas.microsoft.com/office/drawing/2014/main" id="{00000000-0008-0000-0200-00002E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07" name="Text Box 9">
          <a:extLst>
            <a:ext uri="{FF2B5EF4-FFF2-40B4-BE49-F238E27FC236}">
              <a16:creationId xmlns:a16="http://schemas.microsoft.com/office/drawing/2014/main" id="{00000000-0008-0000-0200-00002F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08" name="Text Box 8">
          <a:extLst>
            <a:ext uri="{FF2B5EF4-FFF2-40B4-BE49-F238E27FC236}">
              <a16:creationId xmlns:a16="http://schemas.microsoft.com/office/drawing/2014/main" id="{00000000-0008-0000-0200-000030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09" name="Text Box 9">
          <a:extLst>
            <a:ext uri="{FF2B5EF4-FFF2-40B4-BE49-F238E27FC236}">
              <a16:creationId xmlns:a16="http://schemas.microsoft.com/office/drawing/2014/main" id="{00000000-0008-0000-0200-000031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10" name="Text Box 8">
          <a:extLst>
            <a:ext uri="{FF2B5EF4-FFF2-40B4-BE49-F238E27FC236}">
              <a16:creationId xmlns:a16="http://schemas.microsoft.com/office/drawing/2014/main" id="{00000000-0008-0000-0200-000032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11" name="Text Box 9">
          <a:extLst>
            <a:ext uri="{FF2B5EF4-FFF2-40B4-BE49-F238E27FC236}">
              <a16:creationId xmlns:a16="http://schemas.microsoft.com/office/drawing/2014/main" id="{00000000-0008-0000-0200-000033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12" name="Text Box 8">
          <a:extLst>
            <a:ext uri="{FF2B5EF4-FFF2-40B4-BE49-F238E27FC236}">
              <a16:creationId xmlns:a16="http://schemas.microsoft.com/office/drawing/2014/main" id="{00000000-0008-0000-0200-000034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13" name="Text Box 9">
          <a:extLst>
            <a:ext uri="{FF2B5EF4-FFF2-40B4-BE49-F238E27FC236}">
              <a16:creationId xmlns:a16="http://schemas.microsoft.com/office/drawing/2014/main" id="{00000000-0008-0000-0200-000035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14" name="Text Box 8">
          <a:extLst>
            <a:ext uri="{FF2B5EF4-FFF2-40B4-BE49-F238E27FC236}">
              <a16:creationId xmlns:a16="http://schemas.microsoft.com/office/drawing/2014/main" id="{00000000-0008-0000-0200-000036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15" name="Text Box 9">
          <a:extLst>
            <a:ext uri="{FF2B5EF4-FFF2-40B4-BE49-F238E27FC236}">
              <a16:creationId xmlns:a16="http://schemas.microsoft.com/office/drawing/2014/main" id="{00000000-0008-0000-0200-000037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16" name="Text Box 8">
          <a:extLst>
            <a:ext uri="{FF2B5EF4-FFF2-40B4-BE49-F238E27FC236}">
              <a16:creationId xmlns:a16="http://schemas.microsoft.com/office/drawing/2014/main" id="{00000000-0008-0000-0200-000038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17" name="Text Box 9">
          <a:extLst>
            <a:ext uri="{FF2B5EF4-FFF2-40B4-BE49-F238E27FC236}">
              <a16:creationId xmlns:a16="http://schemas.microsoft.com/office/drawing/2014/main" id="{00000000-0008-0000-0200-000039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18" name="Text Box 8">
          <a:extLst>
            <a:ext uri="{FF2B5EF4-FFF2-40B4-BE49-F238E27FC236}">
              <a16:creationId xmlns:a16="http://schemas.microsoft.com/office/drawing/2014/main" id="{00000000-0008-0000-0200-00003A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19" name="Text Box 9">
          <a:extLst>
            <a:ext uri="{FF2B5EF4-FFF2-40B4-BE49-F238E27FC236}">
              <a16:creationId xmlns:a16="http://schemas.microsoft.com/office/drawing/2014/main" id="{00000000-0008-0000-0200-00003B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20" name="Text Box 8">
          <a:extLst>
            <a:ext uri="{FF2B5EF4-FFF2-40B4-BE49-F238E27FC236}">
              <a16:creationId xmlns:a16="http://schemas.microsoft.com/office/drawing/2014/main" id="{00000000-0008-0000-0200-00003C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21" name="Text Box 9">
          <a:extLst>
            <a:ext uri="{FF2B5EF4-FFF2-40B4-BE49-F238E27FC236}">
              <a16:creationId xmlns:a16="http://schemas.microsoft.com/office/drawing/2014/main" id="{00000000-0008-0000-0200-00003D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102</xdr:row>
      <xdr:rowOff>0</xdr:rowOff>
    </xdr:from>
    <xdr:ext cx="0" cy="171450"/>
    <xdr:sp macro="" textlink="">
      <xdr:nvSpPr>
        <xdr:cNvPr id="2622" name="Text Box 8">
          <a:extLst>
            <a:ext uri="{FF2B5EF4-FFF2-40B4-BE49-F238E27FC236}">
              <a16:creationId xmlns:a16="http://schemas.microsoft.com/office/drawing/2014/main" id="{00000000-0008-0000-0200-00003E0A0000}"/>
            </a:ext>
          </a:extLst>
        </xdr:cNvPr>
        <xdr:cNvSpPr txBox="1">
          <a:spLocks noChangeArrowheads="1"/>
        </xdr:cNvSpPr>
      </xdr:nvSpPr>
      <xdr:spPr bwMode="auto">
        <a:xfrm>
          <a:off x="1905000" y="172212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23" name="Text Box 8">
          <a:extLst>
            <a:ext uri="{FF2B5EF4-FFF2-40B4-BE49-F238E27FC236}">
              <a16:creationId xmlns:a16="http://schemas.microsoft.com/office/drawing/2014/main" id="{00000000-0008-0000-0200-00003F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24" name="Text Box 9">
          <a:extLst>
            <a:ext uri="{FF2B5EF4-FFF2-40B4-BE49-F238E27FC236}">
              <a16:creationId xmlns:a16="http://schemas.microsoft.com/office/drawing/2014/main" id="{00000000-0008-0000-0200-000040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25" name="Text Box 8">
          <a:extLst>
            <a:ext uri="{FF2B5EF4-FFF2-40B4-BE49-F238E27FC236}">
              <a16:creationId xmlns:a16="http://schemas.microsoft.com/office/drawing/2014/main" id="{00000000-0008-0000-0200-000041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26" name="Text Box 9">
          <a:extLst>
            <a:ext uri="{FF2B5EF4-FFF2-40B4-BE49-F238E27FC236}">
              <a16:creationId xmlns:a16="http://schemas.microsoft.com/office/drawing/2014/main" id="{00000000-0008-0000-0200-000042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27" name="Text Box 8">
          <a:extLst>
            <a:ext uri="{FF2B5EF4-FFF2-40B4-BE49-F238E27FC236}">
              <a16:creationId xmlns:a16="http://schemas.microsoft.com/office/drawing/2014/main" id="{00000000-0008-0000-0200-000043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28" name="Text Box 9">
          <a:extLst>
            <a:ext uri="{FF2B5EF4-FFF2-40B4-BE49-F238E27FC236}">
              <a16:creationId xmlns:a16="http://schemas.microsoft.com/office/drawing/2014/main" id="{00000000-0008-0000-0200-000044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29" name="Text Box 8">
          <a:extLst>
            <a:ext uri="{FF2B5EF4-FFF2-40B4-BE49-F238E27FC236}">
              <a16:creationId xmlns:a16="http://schemas.microsoft.com/office/drawing/2014/main" id="{00000000-0008-0000-0200-000045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30" name="Text Box 9">
          <a:extLst>
            <a:ext uri="{FF2B5EF4-FFF2-40B4-BE49-F238E27FC236}">
              <a16:creationId xmlns:a16="http://schemas.microsoft.com/office/drawing/2014/main" id="{00000000-0008-0000-0200-000046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31" name="Text Box 8">
          <a:extLst>
            <a:ext uri="{FF2B5EF4-FFF2-40B4-BE49-F238E27FC236}">
              <a16:creationId xmlns:a16="http://schemas.microsoft.com/office/drawing/2014/main" id="{00000000-0008-0000-0200-000047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32" name="Text Box 9">
          <a:extLst>
            <a:ext uri="{FF2B5EF4-FFF2-40B4-BE49-F238E27FC236}">
              <a16:creationId xmlns:a16="http://schemas.microsoft.com/office/drawing/2014/main" id="{00000000-0008-0000-0200-000048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33" name="Text Box 8">
          <a:extLst>
            <a:ext uri="{FF2B5EF4-FFF2-40B4-BE49-F238E27FC236}">
              <a16:creationId xmlns:a16="http://schemas.microsoft.com/office/drawing/2014/main" id="{00000000-0008-0000-0200-000049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34" name="Text Box 9">
          <a:extLst>
            <a:ext uri="{FF2B5EF4-FFF2-40B4-BE49-F238E27FC236}">
              <a16:creationId xmlns:a16="http://schemas.microsoft.com/office/drawing/2014/main" id="{00000000-0008-0000-0200-00004A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35" name="Text Box 8">
          <a:extLst>
            <a:ext uri="{FF2B5EF4-FFF2-40B4-BE49-F238E27FC236}">
              <a16:creationId xmlns:a16="http://schemas.microsoft.com/office/drawing/2014/main" id="{00000000-0008-0000-0200-00004B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36" name="Text Box 9">
          <a:extLst>
            <a:ext uri="{FF2B5EF4-FFF2-40B4-BE49-F238E27FC236}">
              <a16:creationId xmlns:a16="http://schemas.microsoft.com/office/drawing/2014/main" id="{00000000-0008-0000-0200-00004C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37" name="Text Box 8">
          <a:extLst>
            <a:ext uri="{FF2B5EF4-FFF2-40B4-BE49-F238E27FC236}">
              <a16:creationId xmlns:a16="http://schemas.microsoft.com/office/drawing/2014/main" id="{00000000-0008-0000-0200-00004D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38" name="Text Box 9">
          <a:extLst>
            <a:ext uri="{FF2B5EF4-FFF2-40B4-BE49-F238E27FC236}">
              <a16:creationId xmlns:a16="http://schemas.microsoft.com/office/drawing/2014/main" id="{00000000-0008-0000-0200-00004E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39" name="Text Box 8">
          <a:extLst>
            <a:ext uri="{FF2B5EF4-FFF2-40B4-BE49-F238E27FC236}">
              <a16:creationId xmlns:a16="http://schemas.microsoft.com/office/drawing/2014/main" id="{00000000-0008-0000-0200-00004F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40" name="Text Box 9">
          <a:extLst>
            <a:ext uri="{FF2B5EF4-FFF2-40B4-BE49-F238E27FC236}">
              <a16:creationId xmlns:a16="http://schemas.microsoft.com/office/drawing/2014/main" id="{00000000-0008-0000-0200-000050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41" name="Text Box 8">
          <a:extLst>
            <a:ext uri="{FF2B5EF4-FFF2-40B4-BE49-F238E27FC236}">
              <a16:creationId xmlns:a16="http://schemas.microsoft.com/office/drawing/2014/main" id="{00000000-0008-0000-0200-000051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42" name="Text Box 9">
          <a:extLst>
            <a:ext uri="{FF2B5EF4-FFF2-40B4-BE49-F238E27FC236}">
              <a16:creationId xmlns:a16="http://schemas.microsoft.com/office/drawing/2014/main" id="{00000000-0008-0000-0200-000052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43" name="Text Box 8">
          <a:extLst>
            <a:ext uri="{FF2B5EF4-FFF2-40B4-BE49-F238E27FC236}">
              <a16:creationId xmlns:a16="http://schemas.microsoft.com/office/drawing/2014/main" id="{00000000-0008-0000-0200-000053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44" name="Text Box 9">
          <a:extLst>
            <a:ext uri="{FF2B5EF4-FFF2-40B4-BE49-F238E27FC236}">
              <a16:creationId xmlns:a16="http://schemas.microsoft.com/office/drawing/2014/main" id="{00000000-0008-0000-0200-000054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45" name="Text Box 8">
          <a:extLst>
            <a:ext uri="{FF2B5EF4-FFF2-40B4-BE49-F238E27FC236}">
              <a16:creationId xmlns:a16="http://schemas.microsoft.com/office/drawing/2014/main" id="{00000000-0008-0000-0200-000055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46" name="Text Box 9">
          <a:extLst>
            <a:ext uri="{FF2B5EF4-FFF2-40B4-BE49-F238E27FC236}">
              <a16:creationId xmlns:a16="http://schemas.microsoft.com/office/drawing/2014/main" id="{00000000-0008-0000-0200-000056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47" name="Text Box 8">
          <a:extLst>
            <a:ext uri="{FF2B5EF4-FFF2-40B4-BE49-F238E27FC236}">
              <a16:creationId xmlns:a16="http://schemas.microsoft.com/office/drawing/2014/main" id="{00000000-0008-0000-0200-000057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48" name="Text Box 9">
          <a:extLst>
            <a:ext uri="{FF2B5EF4-FFF2-40B4-BE49-F238E27FC236}">
              <a16:creationId xmlns:a16="http://schemas.microsoft.com/office/drawing/2014/main" id="{00000000-0008-0000-0200-000058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49" name="Text Box 8">
          <a:extLst>
            <a:ext uri="{FF2B5EF4-FFF2-40B4-BE49-F238E27FC236}">
              <a16:creationId xmlns:a16="http://schemas.microsoft.com/office/drawing/2014/main" id="{00000000-0008-0000-0200-000059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50" name="Text Box 9">
          <a:extLst>
            <a:ext uri="{FF2B5EF4-FFF2-40B4-BE49-F238E27FC236}">
              <a16:creationId xmlns:a16="http://schemas.microsoft.com/office/drawing/2014/main" id="{00000000-0008-0000-0200-00005A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51" name="Text Box 8">
          <a:extLst>
            <a:ext uri="{FF2B5EF4-FFF2-40B4-BE49-F238E27FC236}">
              <a16:creationId xmlns:a16="http://schemas.microsoft.com/office/drawing/2014/main" id="{00000000-0008-0000-0200-00005B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52" name="Text Box 9">
          <a:extLst>
            <a:ext uri="{FF2B5EF4-FFF2-40B4-BE49-F238E27FC236}">
              <a16:creationId xmlns:a16="http://schemas.microsoft.com/office/drawing/2014/main" id="{00000000-0008-0000-0200-00005C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53" name="Text Box 8">
          <a:extLst>
            <a:ext uri="{FF2B5EF4-FFF2-40B4-BE49-F238E27FC236}">
              <a16:creationId xmlns:a16="http://schemas.microsoft.com/office/drawing/2014/main" id="{00000000-0008-0000-0200-00005D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54" name="Text Box 9">
          <a:extLst>
            <a:ext uri="{FF2B5EF4-FFF2-40B4-BE49-F238E27FC236}">
              <a16:creationId xmlns:a16="http://schemas.microsoft.com/office/drawing/2014/main" id="{00000000-0008-0000-0200-00005E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55" name="Text Box 8">
          <a:extLst>
            <a:ext uri="{FF2B5EF4-FFF2-40B4-BE49-F238E27FC236}">
              <a16:creationId xmlns:a16="http://schemas.microsoft.com/office/drawing/2014/main" id="{00000000-0008-0000-0200-00005F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56" name="Text Box 9">
          <a:extLst>
            <a:ext uri="{FF2B5EF4-FFF2-40B4-BE49-F238E27FC236}">
              <a16:creationId xmlns:a16="http://schemas.microsoft.com/office/drawing/2014/main" id="{00000000-0008-0000-0200-000060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57" name="Text Box 8">
          <a:extLst>
            <a:ext uri="{FF2B5EF4-FFF2-40B4-BE49-F238E27FC236}">
              <a16:creationId xmlns:a16="http://schemas.microsoft.com/office/drawing/2014/main" id="{00000000-0008-0000-0200-000061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58" name="Text Box 9">
          <a:extLst>
            <a:ext uri="{FF2B5EF4-FFF2-40B4-BE49-F238E27FC236}">
              <a16:creationId xmlns:a16="http://schemas.microsoft.com/office/drawing/2014/main" id="{00000000-0008-0000-0200-000062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59" name="Text Box 8">
          <a:extLst>
            <a:ext uri="{FF2B5EF4-FFF2-40B4-BE49-F238E27FC236}">
              <a16:creationId xmlns:a16="http://schemas.microsoft.com/office/drawing/2014/main" id="{00000000-0008-0000-0200-000063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60" name="Text Box 9">
          <a:extLst>
            <a:ext uri="{FF2B5EF4-FFF2-40B4-BE49-F238E27FC236}">
              <a16:creationId xmlns:a16="http://schemas.microsoft.com/office/drawing/2014/main" id="{00000000-0008-0000-0200-000064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61" name="Text Box 8">
          <a:extLst>
            <a:ext uri="{FF2B5EF4-FFF2-40B4-BE49-F238E27FC236}">
              <a16:creationId xmlns:a16="http://schemas.microsoft.com/office/drawing/2014/main" id="{00000000-0008-0000-0200-000065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62" name="Text Box 9">
          <a:extLst>
            <a:ext uri="{FF2B5EF4-FFF2-40B4-BE49-F238E27FC236}">
              <a16:creationId xmlns:a16="http://schemas.microsoft.com/office/drawing/2014/main" id="{00000000-0008-0000-0200-000066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63" name="Text Box 8">
          <a:extLst>
            <a:ext uri="{FF2B5EF4-FFF2-40B4-BE49-F238E27FC236}">
              <a16:creationId xmlns:a16="http://schemas.microsoft.com/office/drawing/2014/main" id="{00000000-0008-0000-0200-000067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64" name="Text Box 9">
          <a:extLst>
            <a:ext uri="{FF2B5EF4-FFF2-40B4-BE49-F238E27FC236}">
              <a16:creationId xmlns:a16="http://schemas.microsoft.com/office/drawing/2014/main" id="{00000000-0008-0000-0200-000068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65" name="Text Box 8">
          <a:extLst>
            <a:ext uri="{FF2B5EF4-FFF2-40B4-BE49-F238E27FC236}">
              <a16:creationId xmlns:a16="http://schemas.microsoft.com/office/drawing/2014/main" id="{00000000-0008-0000-0200-000069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66" name="Text Box 9">
          <a:extLst>
            <a:ext uri="{FF2B5EF4-FFF2-40B4-BE49-F238E27FC236}">
              <a16:creationId xmlns:a16="http://schemas.microsoft.com/office/drawing/2014/main" id="{00000000-0008-0000-0200-00006A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67" name="Text Box 8">
          <a:extLst>
            <a:ext uri="{FF2B5EF4-FFF2-40B4-BE49-F238E27FC236}">
              <a16:creationId xmlns:a16="http://schemas.microsoft.com/office/drawing/2014/main" id="{00000000-0008-0000-0200-00006B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68" name="Text Box 9">
          <a:extLst>
            <a:ext uri="{FF2B5EF4-FFF2-40B4-BE49-F238E27FC236}">
              <a16:creationId xmlns:a16="http://schemas.microsoft.com/office/drawing/2014/main" id="{00000000-0008-0000-0200-00006C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69" name="Text Box 8">
          <a:extLst>
            <a:ext uri="{FF2B5EF4-FFF2-40B4-BE49-F238E27FC236}">
              <a16:creationId xmlns:a16="http://schemas.microsoft.com/office/drawing/2014/main" id="{00000000-0008-0000-0200-00006D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70" name="Text Box 9">
          <a:extLst>
            <a:ext uri="{FF2B5EF4-FFF2-40B4-BE49-F238E27FC236}">
              <a16:creationId xmlns:a16="http://schemas.microsoft.com/office/drawing/2014/main" id="{00000000-0008-0000-0200-00006E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71" name="Text Box 8">
          <a:extLst>
            <a:ext uri="{FF2B5EF4-FFF2-40B4-BE49-F238E27FC236}">
              <a16:creationId xmlns:a16="http://schemas.microsoft.com/office/drawing/2014/main" id="{00000000-0008-0000-0200-00006F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72" name="Text Box 9">
          <a:extLst>
            <a:ext uri="{FF2B5EF4-FFF2-40B4-BE49-F238E27FC236}">
              <a16:creationId xmlns:a16="http://schemas.microsoft.com/office/drawing/2014/main" id="{00000000-0008-0000-0200-000070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73" name="Text Box 8">
          <a:extLst>
            <a:ext uri="{FF2B5EF4-FFF2-40B4-BE49-F238E27FC236}">
              <a16:creationId xmlns:a16="http://schemas.microsoft.com/office/drawing/2014/main" id="{00000000-0008-0000-0200-000071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74" name="Text Box 9">
          <a:extLst>
            <a:ext uri="{FF2B5EF4-FFF2-40B4-BE49-F238E27FC236}">
              <a16:creationId xmlns:a16="http://schemas.microsoft.com/office/drawing/2014/main" id="{00000000-0008-0000-0200-000072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75" name="Text Box 8">
          <a:extLst>
            <a:ext uri="{FF2B5EF4-FFF2-40B4-BE49-F238E27FC236}">
              <a16:creationId xmlns:a16="http://schemas.microsoft.com/office/drawing/2014/main" id="{00000000-0008-0000-0200-000073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76" name="Text Box 9">
          <a:extLst>
            <a:ext uri="{FF2B5EF4-FFF2-40B4-BE49-F238E27FC236}">
              <a16:creationId xmlns:a16="http://schemas.microsoft.com/office/drawing/2014/main" id="{00000000-0008-0000-0200-000074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77" name="Text Box 8">
          <a:extLst>
            <a:ext uri="{FF2B5EF4-FFF2-40B4-BE49-F238E27FC236}">
              <a16:creationId xmlns:a16="http://schemas.microsoft.com/office/drawing/2014/main" id="{00000000-0008-0000-0200-000075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78" name="Text Box 9">
          <a:extLst>
            <a:ext uri="{FF2B5EF4-FFF2-40B4-BE49-F238E27FC236}">
              <a16:creationId xmlns:a16="http://schemas.microsoft.com/office/drawing/2014/main" id="{00000000-0008-0000-0200-000076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79" name="Text Box 8">
          <a:extLst>
            <a:ext uri="{FF2B5EF4-FFF2-40B4-BE49-F238E27FC236}">
              <a16:creationId xmlns:a16="http://schemas.microsoft.com/office/drawing/2014/main" id="{00000000-0008-0000-0200-000077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80" name="Text Box 9">
          <a:extLst>
            <a:ext uri="{FF2B5EF4-FFF2-40B4-BE49-F238E27FC236}">
              <a16:creationId xmlns:a16="http://schemas.microsoft.com/office/drawing/2014/main" id="{00000000-0008-0000-0200-000078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81" name="Text Box 8">
          <a:extLst>
            <a:ext uri="{FF2B5EF4-FFF2-40B4-BE49-F238E27FC236}">
              <a16:creationId xmlns:a16="http://schemas.microsoft.com/office/drawing/2014/main" id="{00000000-0008-0000-0200-000079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82" name="Text Box 9">
          <a:extLst>
            <a:ext uri="{FF2B5EF4-FFF2-40B4-BE49-F238E27FC236}">
              <a16:creationId xmlns:a16="http://schemas.microsoft.com/office/drawing/2014/main" id="{00000000-0008-0000-0200-00007A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83" name="Text Box 8">
          <a:extLst>
            <a:ext uri="{FF2B5EF4-FFF2-40B4-BE49-F238E27FC236}">
              <a16:creationId xmlns:a16="http://schemas.microsoft.com/office/drawing/2014/main" id="{00000000-0008-0000-0200-00007B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84" name="Text Box 9">
          <a:extLst>
            <a:ext uri="{FF2B5EF4-FFF2-40B4-BE49-F238E27FC236}">
              <a16:creationId xmlns:a16="http://schemas.microsoft.com/office/drawing/2014/main" id="{00000000-0008-0000-0200-00007C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85" name="Text Box 8">
          <a:extLst>
            <a:ext uri="{FF2B5EF4-FFF2-40B4-BE49-F238E27FC236}">
              <a16:creationId xmlns:a16="http://schemas.microsoft.com/office/drawing/2014/main" id="{00000000-0008-0000-0200-00007D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86" name="Text Box 9">
          <a:extLst>
            <a:ext uri="{FF2B5EF4-FFF2-40B4-BE49-F238E27FC236}">
              <a16:creationId xmlns:a16="http://schemas.microsoft.com/office/drawing/2014/main" id="{00000000-0008-0000-0200-00007E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87" name="Text Box 8">
          <a:extLst>
            <a:ext uri="{FF2B5EF4-FFF2-40B4-BE49-F238E27FC236}">
              <a16:creationId xmlns:a16="http://schemas.microsoft.com/office/drawing/2014/main" id="{00000000-0008-0000-0200-00007F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88" name="Text Box 9">
          <a:extLst>
            <a:ext uri="{FF2B5EF4-FFF2-40B4-BE49-F238E27FC236}">
              <a16:creationId xmlns:a16="http://schemas.microsoft.com/office/drawing/2014/main" id="{00000000-0008-0000-0200-000080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89" name="Text Box 8">
          <a:extLst>
            <a:ext uri="{FF2B5EF4-FFF2-40B4-BE49-F238E27FC236}">
              <a16:creationId xmlns:a16="http://schemas.microsoft.com/office/drawing/2014/main" id="{00000000-0008-0000-0200-000081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90" name="Text Box 9">
          <a:extLst>
            <a:ext uri="{FF2B5EF4-FFF2-40B4-BE49-F238E27FC236}">
              <a16:creationId xmlns:a16="http://schemas.microsoft.com/office/drawing/2014/main" id="{00000000-0008-0000-0200-000082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91" name="Text Box 8">
          <a:extLst>
            <a:ext uri="{FF2B5EF4-FFF2-40B4-BE49-F238E27FC236}">
              <a16:creationId xmlns:a16="http://schemas.microsoft.com/office/drawing/2014/main" id="{00000000-0008-0000-0200-000083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92" name="Text Box 9">
          <a:extLst>
            <a:ext uri="{FF2B5EF4-FFF2-40B4-BE49-F238E27FC236}">
              <a16:creationId xmlns:a16="http://schemas.microsoft.com/office/drawing/2014/main" id="{00000000-0008-0000-0200-000084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93" name="Text Box 8">
          <a:extLst>
            <a:ext uri="{FF2B5EF4-FFF2-40B4-BE49-F238E27FC236}">
              <a16:creationId xmlns:a16="http://schemas.microsoft.com/office/drawing/2014/main" id="{00000000-0008-0000-0200-000085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100</xdr:row>
      <xdr:rowOff>0</xdr:rowOff>
    </xdr:from>
    <xdr:ext cx="0" cy="161925"/>
    <xdr:sp macro="" textlink="">
      <xdr:nvSpPr>
        <xdr:cNvPr id="2694" name="Text Box 9">
          <a:extLst>
            <a:ext uri="{FF2B5EF4-FFF2-40B4-BE49-F238E27FC236}">
              <a16:creationId xmlns:a16="http://schemas.microsoft.com/office/drawing/2014/main" id="{00000000-0008-0000-0200-0000860A0000}"/>
            </a:ext>
          </a:extLst>
        </xdr:cNvPr>
        <xdr:cNvSpPr txBox="1">
          <a:spLocks noChangeArrowheads="1"/>
        </xdr:cNvSpPr>
      </xdr:nvSpPr>
      <xdr:spPr bwMode="auto">
        <a:xfrm>
          <a:off x="1905000" y="168783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96</xdr:row>
      <xdr:rowOff>0</xdr:rowOff>
    </xdr:from>
    <xdr:ext cx="95250" cy="295275"/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00000000-0008-0000-0200-0000870A0000}"/>
            </a:ext>
          </a:extLst>
        </xdr:cNvPr>
        <xdr:cNvSpPr txBox="1">
          <a:spLocks noChangeArrowheads="1"/>
        </xdr:cNvSpPr>
      </xdr:nvSpPr>
      <xdr:spPr bwMode="auto">
        <a:xfrm>
          <a:off x="2000250" y="161925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96</xdr:row>
      <xdr:rowOff>0</xdr:rowOff>
    </xdr:from>
    <xdr:ext cx="95250" cy="295275"/>
    <xdr:sp macro="" textlink="">
      <xdr:nvSpPr>
        <xdr:cNvPr id="2696" name="Cuadro de texto 1028">
          <a:extLst>
            <a:ext uri="{FF2B5EF4-FFF2-40B4-BE49-F238E27FC236}">
              <a16:creationId xmlns:a16="http://schemas.microsoft.com/office/drawing/2014/main" id="{00000000-0008-0000-0200-0000880A0000}"/>
            </a:ext>
          </a:extLst>
        </xdr:cNvPr>
        <xdr:cNvSpPr txBox="1">
          <a:spLocks noChangeArrowheads="1"/>
        </xdr:cNvSpPr>
      </xdr:nvSpPr>
      <xdr:spPr bwMode="auto">
        <a:xfrm>
          <a:off x="2000250" y="161925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32" name="Text Box 8">
          <a:extLst>
            <a:ext uri="{FF2B5EF4-FFF2-40B4-BE49-F238E27FC236}">
              <a16:creationId xmlns:a16="http://schemas.microsoft.com/office/drawing/2014/main" id="{00000000-0008-0000-0200-00003C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33" name="Text Box 9">
          <a:extLst>
            <a:ext uri="{FF2B5EF4-FFF2-40B4-BE49-F238E27FC236}">
              <a16:creationId xmlns:a16="http://schemas.microsoft.com/office/drawing/2014/main" id="{00000000-0008-0000-0200-00003D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34" name="Text Box 8">
          <a:extLst>
            <a:ext uri="{FF2B5EF4-FFF2-40B4-BE49-F238E27FC236}">
              <a16:creationId xmlns:a16="http://schemas.microsoft.com/office/drawing/2014/main" id="{00000000-0008-0000-0200-00003E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35" name="Text Box 9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36" name="Text Box 8">
          <a:extLst>
            <a:ext uri="{FF2B5EF4-FFF2-40B4-BE49-F238E27FC236}">
              <a16:creationId xmlns:a16="http://schemas.microsoft.com/office/drawing/2014/main" id="{00000000-0008-0000-0200-000040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37" name="Text Box 9">
          <a:extLst>
            <a:ext uri="{FF2B5EF4-FFF2-40B4-BE49-F238E27FC236}">
              <a16:creationId xmlns:a16="http://schemas.microsoft.com/office/drawing/2014/main" id="{00000000-0008-0000-0200-000041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38" name="Text Box 8">
          <a:extLst>
            <a:ext uri="{FF2B5EF4-FFF2-40B4-BE49-F238E27FC236}">
              <a16:creationId xmlns:a16="http://schemas.microsoft.com/office/drawing/2014/main" id="{00000000-0008-0000-0200-000042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39" name="Text Box 9">
          <a:extLst>
            <a:ext uri="{FF2B5EF4-FFF2-40B4-BE49-F238E27FC236}">
              <a16:creationId xmlns:a16="http://schemas.microsoft.com/office/drawing/2014/main" id="{00000000-0008-0000-0200-000043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40" name="Text Box 8">
          <a:extLst>
            <a:ext uri="{FF2B5EF4-FFF2-40B4-BE49-F238E27FC236}">
              <a16:creationId xmlns:a16="http://schemas.microsoft.com/office/drawing/2014/main" id="{00000000-0008-0000-0200-000044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41" name="Text Box 9">
          <a:extLst>
            <a:ext uri="{FF2B5EF4-FFF2-40B4-BE49-F238E27FC236}">
              <a16:creationId xmlns:a16="http://schemas.microsoft.com/office/drawing/2014/main" id="{00000000-0008-0000-0200-000045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42" name="Text Box 8">
          <a:extLst>
            <a:ext uri="{FF2B5EF4-FFF2-40B4-BE49-F238E27FC236}">
              <a16:creationId xmlns:a16="http://schemas.microsoft.com/office/drawing/2014/main" id="{00000000-0008-0000-0200-000046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43" name="Text Box 9">
          <a:extLst>
            <a:ext uri="{FF2B5EF4-FFF2-40B4-BE49-F238E27FC236}">
              <a16:creationId xmlns:a16="http://schemas.microsoft.com/office/drawing/2014/main" id="{00000000-0008-0000-0200-000047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44" name="Text Box 8">
          <a:extLst>
            <a:ext uri="{FF2B5EF4-FFF2-40B4-BE49-F238E27FC236}">
              <a16:creationId xmlns:a16="http://schemas.microsoft.com/office/drawing/2014/main" id="{00000000-0008-0000-0200-000048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45" name="Text Box 9">
          <a:extLst>
            <a:ext uri="{FF2B5EF4-FFF2-40B4-BE49-F238E27FC236}">
              <a16:creationId xmlns:a16="http://schemas.microsoft.com/office/drawing/2014/main" id="{00000000-0008-0000-0200-000049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46" name="Text Box 8">
          <a:extLst>
            <a:ext uri="{FF2B5EF4-FFF2-40B4-BE49-F238E27FC236}">
              <a16:creationId xmlns:a16="http://schemas.microsoft.com/office/drawing/2014/main" id="{00000000-0008-0000-0200-00004A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47" name="Text Box 9">
          <a:extLst>
            <a:ext uri="{FF2B5EF4-FFF2-40B4-BE49-F238E27FC236}">
              <a16:creationId xmlns:a16="http://schemas.microsoft.com/office/drawing/2014/main" id="{00000000-0008-0000-0200-00004B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48" name="Text Box 8">
          <a:extLst>
            <a:ext uri="{FF2B5EF4-FFF2-40B4-BE49-F238E27FC236}">
              <a16:creationId xmlns:a16="http://schemas.microsoft.com/office/drawing/2014/main" id="{00000000-0008-0000-0200-00004C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49" name="Text Box 9">
          <a:extLst>
            <a:ext uri="{FF2B5EF4-FFF2-40B4-BE49-F238E27FC236}">
              <a16:creationId xmlns:a16="http://schemas.microsoft.com/office/drawing/2014/main" id="{00000000-0008-0000-0200-00004D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50" name="Text Box 8">
          <a:extLst>
            <a:ext uri="{FF2B5EF4-FFF2-40B4-BE49-F238E27FC236}">
              <a16:creationId xmlns:a16="http://schemas.microsoft.com/office/drawing/2014/main" id="{00000000-0008-0000-0200-00004E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51" name="Text Box 9">
          <a:extLst>
            <a:ext uri="{FF2B5EF4-FFF2-40B4-BE49-F238E27FC236}">
              <a16:creationId xmlns:a16="http://schemas.microsoft.com/office/drawing/2014/main" id="{00000000-0008-0000-0200-00004F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52" name="Text Box 8">
          <a:extLst>
            <a:ext uri="{FF2B5EF4-FFF2-40B4-BE49-F238E27FC236}">
              <a16:creationId xmlns:a16="http://schemas.microsoft.com/office/drawing/2014/main" id="{00000000-0008-0000-0200-000050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53" name="Text Box 9">
          <a:extLst>
            <a:ext uri="{FF2B5EF4-FFF2-40B4-BE49-F238E27FC236}">
              <a16:creationId xmlns:a16="http://schemas.microsoft.com/office/drawing/2014/main" id="{00000000-0008-0000-0200-000051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54" name="Text Box 8">
          <a:extLst>
            <a:ext uri="{FF2B5EF4-FFF2-40B4-BE49-F238E27FC236}">
              <a16:creationId xmlns:a16="http://schemas.microsoft.com/office/drawing/2014/main" id="{00000000-0008-0000-0200-000052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55" name="Text Box 9">
          <a:extLst>
            <a:ext uri="{FF2B5EF4-FFF2-40B4-BE49-F238E27FC236}">
              <a16:creationId xmlns:a16="http://schemas.microsoft.com/office/drawing/2014/main" id="{00000000-0008-0000-0200-000053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56" name="Text Box 8">
          <a:extLst>
            <a:ext uri="{FF2B5EF4-FFF2-40B4-BE49-F238E27FC236}">
              <a16:creationId xmlns:a16="http://schemas.microsoft.com/office/drawing/2014/main" id="{00000000-0008-0000-0200-000054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57" name="Text Box 9">
          <a:extLst>
            <a:ext uri="{FF2B5EF4-FFF2-40B4-BE49-F238E27FC236}">
              <a16:creationId xmlns:a16="http://schemas.microsoft.com/office/drawing/2014/main" id="{00000000-0008-0000-0200-000055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58" name="Text Box 8">
          <a:extLst>
            <a:ext uri="{FF2B5EF4-FFF2-40B4-BE49-F238E27FC236}">
              <a16:creationId xmlns:a16="http://schemas.microsoft.com/office/drawing/2014/main" id="{00000000-0008-0000-0200-000056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59" name="Text Box 9">
          <a:extLst>
            <a:ext uri="{FF2B5EF4-FFF2-40B4-BE49-F238E27FC236}">
              <a16:creationId xmlns:a16="http://schemas.microsoft.com/office/drawing/2014/main" id="{00000000-0008-0000-0200-000057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60" name="Text Box 8">
          <a:extLst>
            <a:ext uri="{FF2B5EF4-FFF2-40B4-BE49-F238E27FC236}">
              <a16:creationId xmlns:a16="http://schemas.microsoft.com/office/drawing/2014/main" id="{00000000-0008-0000-0200-000058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61" name="Text Box 9">
          <a:extLst>
            <a:ext uri="{FF2B5EF4-FFF2-40B4-BE49-F238E27FC236}">
              <a16:creationId xmlns:a16="http://schemas.microsoft.com/office/drawing/2014/main" id="{00000000-0008-0000-0200-000059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62" name="Text Box 8">
          <a:extLst>
            <a:ext uri="{FF2B5EF4-FFF2-40B4-BE49-F238E27FC236}">
              <a16:creationId xmlns:a16="http://schemas.microsoft.com/office/drawing/2014/main" id="{00000000-0008-0000-0200-00005A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63" name="Text Box 9">
          <a:extLst>
            <a:ext uri="{FF2B5EF4-FFF2-40B4-BE49-F238E27FC236}">
              <a16:creationId xmlns:a16="http://schemas.microsoft.com/office/drawing/2014/main" id="{00000000-0008-0000-0200-00005B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64" name="Text Box 8">
          <a:extLst>
            <a:ext uri="{FF2B5EF4-FFF2-40B4-BE49-F238E27FC236}">
              <a16:creationId xmlns:a16="http://schemas.microsoft.com/office/drawing/2014/main" id="{00000000-0008-0000-0200-00005C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65" name="Text Box 9">
          <a:extLst>
            <a:ext uri="{FF2B5EF4-FFF2-40B4-BE49-F238E27FC236}">
              <a16:creationId xmlns:a16="http://schemas.microsoft.com/office/drawing/2014/main" id="{00000000-0008-0000-0200-00005D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66" name="Text Box 8">
          <a:extLst>
            <a:ext uri="{FF2B5EF4-FFF2-40B4-BE49-F238E27FC236}">
              <a16:creationId xmlns:a16="http://schemas.microsoft.com/office/drawing/2014/main" id="{00000000-0008-0000-0200-00005E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67" name="Text Box 9">
          <a:extLst>
            <a:ext uri="{FF2B5EF4-FFF2-40B4-BE49-F238E27FC236}">
              <a16:creationId xmlns:a16="http://schemas.microsoft.com/office/drawing/2014/main" id="{00000000-0008-0000-0200-00005F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68" name="Text Box 8">
          <a:extLst>
            <a:ext uri="{FF2B5EF4-FFF2-40B4-BE49-F238E27FC236}">
              <a16:creationId xmlns:a16="http://schemas.microsoft.com/office/drawing/2014/main" id="{00000000-0008-0000-0200-000060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69" name="Text Box 9">
          <a:extLst>
            <a:ext uri="{FF2B5EF4-FFF2-40B4-BE49-F238E27FC236}">
              <a16:creationId xmlns:a16="http://schemas.microsoft.com/office/drawing/2014/main" id="{00000000-0008-0000-0200-000061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70" name="Text Box 8">
          <a:extLst>
            <a:ext uri="{FF2B5EF4-FFF2-40B4-BE49-F238E27FC236}">
              <a16:creationId xmlns:a16="http://schemas.microsoft.com/office/drawing/2014/main" id="{00000000-0008-0000-0200-000062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71" name="Text Box 9">
          <a:extLst>
            <a:ext uri="{FF2B5EF4-FFF2-40B4-BE49-F238E27FC236}">
              <a16:creationId xmlns:a16="http://schemas.microsoft.com/office/drawing/2014/main" id="{00000000-0008-0000-0200-000063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72" name="Text Box 8">
          <a:extLst>
            <a:ext uri="{FF2B5EF4-FFF2-40B4-BE49-F238E27FC236}">
              <a16:creationId xmlns:a16="http://schemas.microsoft.com/office/drawing/2014/main" id="{00000000-0008-0000-0200-000064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73" name="Text Box 9">
          <a:extLst>
            <a:ext uri="{FF2B5EF4-FFF2-40B4-BE49-F238E27FC236}">
              <a16:creationId xmlns:a16="http://schemas.microsoft.com/office/drawing/2014/main" id="{00000000-0008-0000-0200-000065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74" name="Text Box 8">
          <a:extLst>
            <a:ext uri="{FF2B5EF4-FFF2-40B4-BE49-F238E27FC236}">
              <a16:creationId xmlns:a16="http://schemas.microsoft.com/office/drawing/2014/main" id="{00000000-0008-0000-0200-000066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75" name="Text Box 9">
          <a:extLst>
            <a:ext uri="{FF2B5EF4-FFF2-40B4-BE49-F238E27FC236}">
              <a16:creationId xmlns:a16="http://schemas.microsoft.com/office/drawing/2014/main" id="{00000000-0008-0000-0200-000067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76" name="Text Box 8">
          <a:extLst>
            <a:ext uri="{FF2B5EF4-FFF2-40B4-BE49-F238E27FC236}">
              <a16:creationId xmlns:a16="http://schemas.microsoft.com/office/drawing/2014/main" id="{00000000-0008-0000-0200-000068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77" name="Text Box 9">
          <a:extLst>
            <a:ext uri="{FF2B5EF4-FFF2-40B4-BE49-F238E27FC236}">
              <a16:creationId xmlns:a16="http://schemas.microsoft.com/office/drawing/2014/main" id="{00000000-0008-0000-0200-000069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78" name="Text Box 8">
          <a:extLst>
            <a:ext uri="{FF2B5EF4-FFF2-40B4-BE49-F238E27FC236}">
              <a16:creationId xmlns:a16="http://schemas.microsoft.com/office/drawing/2014/main" id="{00000000-0008-0000-0200-00006A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79" name="Text Box 9">
          <a:extLst>
            <a:ext uri="{FF2B5EF4-FFF2-40B4-BE49-F238E27FC236}">
              <a16:creationId xmlns:a16="http://schemas.microsoft.com/office/drawing/2014/main" id="{00000000-0008-0000-0200-00006B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80" name="Text Box 8">
          <a:extLst>
            <a:ext uri="{FF2B5EF4-FFF2-40B4-BE49-F238E27FC236}">
              <a16:creationId xmlns:a16="http://schemas.microsoft.com/office/drawing/2014/main" id="{00000000-0008-0000-0200-00006C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81" name="Text Box 9">
          <a:extLst>
            <a:ext uri="{FF2B5EF4-FFF2-40B4-BE49-F238E27FC236}">
              <a16:creationId xmlns:a16="http://schemas.microsoft.com/office/drawing/2014/main" id="{00000000-0008-0000-0200-00006D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82" name="Text Box 8">
          <a:extLst>
            <a:ext uri="{FF2B5EF4-FFF2-40B4-BE49-F238E27FC236}">
              <a16:creationId xmlns:a16="http://schemas.microsoft.com/office/drawing/2014/main" id="{00000000-0008-0000-0200-00006E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83" name="Text Box 9">
          <a:extLst>
            <a:ext uri="{FF2B5EF4-FFF2-40B4-BE49-F238E27FC236}">
              <a16:creationId xmlns:a16="http://schemas.microsoft.com/office/drawing/2014/main" id="{00000000-0008-0000-0200-00006F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84" name="Text Box 8">
          <a:extLst>
            <a:ext uri="{FF2B5EF4-FFF2-40B4-BE49-F238E27FC236}">
              <a16:creationId xmlns:a16="http://schemas.microsoft.com/office/drawing/2014/main" id="{00000000-0008-0000-0200-000070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85" name="Text Box 9">
          <a:extLst>
            <a:ext uri="{FF2B5EF4-FFF2-40B4-BE49-F238E27FC236}">
              <a16:creationId xmlns:a16="http://schemas.microsoft.com/office/drawing/2014/main" id="{00000000-0008-0000-0200-000071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86" name="Text Box 8">
          <a:extLst>
            <a:ext uri="{FF2B5EF4-FFF2-40B4-BE49-F238E27FC236}">
              <a16:creationId xmlns:a16="http://schemas.microsoft.com/office/drawing/2014/main" id="{00000000-0008-0000-0200-000072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87" name="Text Box 9">
          <a:extLst>
            <a:ext uri="{FF2B5EF4-FFF2-40B4-BE49-F238E27FC236}">
              <a16:creationId xmlns:a16="http://schemas.microsoft.com/office/drawing/2014/main" id="{00000000-0008-0000-0200-000073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88" name="Text Box 8">
          <a:extLst>
            <a:ext uri="{FF2B5EF4-FFF2-40B4-BE49-F238E27FC236}">
              <a16:creationId xmlns:a16="http://schemas.microsoft.com/office/drawing/2014/main" id="{00000000-0008-0000-0200-000074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89" name="Text Box 9">
          <a:extLst>
            <a:ext uri="{FF2B5EF4-FFF2-40B4-BE49-F238E27FC236}">
              <a16:creationId xmlns:a16="http://schemas.microsoft.com/office/drawing/2014/main" id="{00000000-0008-0000-0200-000075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90" name="Text Box 8">
          <a:extLst>
            <a:ext uri="{FF2B5EF4-FFF2-40B4-BE49-F238E27FC236}">
              <a16:creationId xmlns:a16="http://schemas.microsoft.com/office/drawing/2014/main" id="{00000000-0008-0000-0200-000076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91" name="Text Box 9">
          <a:extLst>
            <a:ext uri="{FF2B5EF4-FFF2-40B4-BE49-F238E27FC236}">
              <a16:creationId xmlns:a16="http://schemas.microsoft.com/office/drawing/2014/main" id="{00000000-0008-0000-0200-000077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92" name="Text Box 8">
          <a:extLst>
            <a:ext uri="{FF2B5EF4-FFF2-40B4-BE49-F238E27FC236}">
              <a16:creationId xmlns:a16="http://schemas.microsoft.com/office/drawing/2014/main" id="{00000000-0008-0000-0200-000078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93" name="Text Box 9">
          <a:extLst>
            <a:ext uri="{FF2B5EF4-FFF2-40B4-BE49-F238E27FC236}">
              <a16:creationId xmlns:a16="http://schemas.microsoft.com/office/drawing/2014/main" id="{00000000-0008-0000-0200-000079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94" name="Text Box 8">
          <a:extLst>
            <a:ext uri="{FF2B5EF4-FFF2-40B4-BE49-F238E27FC236}">
              <a16:creationId xmlns:a16="http://schemas.microsoft.com/office/drawing/2014/main" id="{00000000-0008-0000-0200-00007A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95" name="Text Box 9">
          <a:extLst>
            <a:ext uri="{FF2B5EF4-FFF2-40B4-BE49-F238E27FC236}">
              <a16:creationId xmlns:a16="http://schemas.microsoft.com/office/drawing/2014/main" id="{00000000-0008-0000-0200-00007B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96" name="Text Box 8">
          <a:extLst>
            <a:ext uri="{FF2B5EF4-FFF2-40B4-BE49-F238E27FC236}">
              <a16:creationId xmlns:a16="http://schemas.microsoft.com/office/drawing/2014/main" id="{00000000-0008-0000-0200-00007C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97" name="Text Box 9">
          <a:extLst>
            <a:ext uri="{FF2B5EF4-FFF2-40B4-BE49-F238E27FC236}">
              <a16:creationId xmlns:a16="http://schemas.microsoft.com/office/drawing/2014/main" id="{00000000-0008-0000-0200-00007D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98" name="Text Box 8">
          <a:extLst>
            <a:ext uri="{FF2B5EF4-FFF2-40B4-BE49-F238E27FC236}">
              <a16:creationId xmlns:a16="http://schemas.microsoft.com/office/drawing/2014/main" id="{00000000-0008-0000-0200-00007E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199" name="Text Box 9">
          <a:extLst>
            <a:ext uri="{FF2B5EF4-FFF2-40B4-BE49-F238E27FC236}">
              <a16:creationId xmlns:a16="http://schemas.microsoft.com/office/drawing/2014/main" id="{00000000-0008-0000-0200-00007F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00" name="Text Box 8">
          <a:extLst>
            <a:ext uri="{FF2B5EF4-FFF2-40B4-BE49-F238E27FC236}">
              <a16:creationId xmlns:a16="http://schemas.microsoft.com/office/drawing/2014/main" id="{00000000-0008-0000-0200-000080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01" name="Text Box 9">
          <a:extLst>
            <a:ext uri="{FF2B5EF4-FFF2-40B4-BE49-F238E27FC236}">
              <a16:creationId xmlns:a16="http://schemas.microsoft.com/office/drawing/2014/main" id="{00000000-0008-0000-0200-000081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02" name="Text Box 8">
          <a:extLst>
            <a:ext uri="{FF2B5EF4-FFF2-40B4-BE49-F238E27FC236}">
              <a16:creationId xmlns:a16="http://schemas.microsoft.com/office/drawing/2014/main" id="{00000000-0008-0000-0200-000082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03" name="Text Box 9">
          <a:extLst>
            <a:ext uri="{FF2B5EF4-FFF2-40B4-BE49-F238E27FC236}">
              <a16:creationId xmlns:a16="http://schemas.microsoft.com/office/drawing/2014/main" id="{00000000-0008-0000-0200-000083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04" name="Text Box 8">
          <a:extLst>
            <a:ext uri="{FF2B5EF4-FFF2-40B4-BE49-F238E27FC236}">
              <a16:creationId xmlns:a16="http://schemas.microsoft.com/office/drawing/2014/main" id="{00000000-0008-0000-0200-000084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05" name="Text Box 9">
          <a:extLst>
            <a:ext uri="{FF2B5EF4-FFF2-40B4-BE49-F238E27FC236}">
              <a16:creationId xmlns:a16="http://schemas.microsoft.com/office/drawing/2014/main" id="{00000000-0008-0000-0200-000085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06" name="Text Box 8">
          <a:extLst>
            <a:ext uri="{FF2B5EF4-FFF2-40B4-BE49-F238E27FC236}">
              <a16:creationId xmlns:a16="http://schemas.microsoft.com/office/drawing/2014/main" id="{00000000-0008-0000-0200-000086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07" name="Text Box 9">
          <a:extLst>
            <a:ext uri="{FF2B5EF4-FFF2-40B4-BE49-F238E27FC236}">
              <a16:creationId xmlns:a16="http://schemas.microsoft.com/office/drawing/2014/main" id="{00000000-0008-0000-0200-000087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08" name="Text Box 8">
          <a:extLst>
            <a:ext uri="{FF2B5EF4-FFF2-40B4-BE49-F238E27FC236}">
              <a16:creationId xmlns:a16="http://schemas.microsoft.com/office/drawing/2014/main" id="{00000000-0008-0000-0200-000088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09" name="Text Box 9">
          <a:extLst>
            <a:ext uri="{FF2B5EF4-FFF2-40B4-BE49-F238E27FC236}">
              <a16:creationId xmlns:a16="http://schemas.microsoft.com/office/drawing/2014/main" id="{00000000-0008-0000-0200-000089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10" name="Text Box 8">
          <a:extLst>
            <a:ext uri="{FF2B5EF4-FFF2-40B4-BE49-F238E27FC236}">
              <a16:creationId xmlns:a16="http://schemas.microsoft.com/office/drawing/2014/main" id="{00000000-0008-0000-0200-00008A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11" name="Text Box 9">
          <a:extLst>
            <a:ext uri="{FF2B5EF4-FFF2-40B4-BE49-F238E27FC236}">
              <a16:creationId xmlns:a16="http://schemas.microsoft.com/office/drawing/2014/main" id="{00000000-0008-0000-0200-00008B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12" name="Text Box 8">
          <a:extLst>
            <a:ext uri="{FF2B5EF4-FFF2-40B4-BE49-F238E27FC236}">
              <a16:creationId xmlns:a16="http://schemas.microsoft.com/office/drawing/2014/main" id="{00000000-0008-0000-0200-00008C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13" name="Text Box 9">
          <a:extLst>
            <a:ext uri="{FF2B5EF4-FFF2-40B4-BE49-F238E27FC236}">
              <a16:creationId xmlns:a16="http://schemas.microsoft.com/office/drawing/2014/main" id="{00000000-0008-0000-0200-00008D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14" name="Text Box 8">
          <a:extLst>
            <a:ext uri="{FF2B5EF4-FFF2-40B4-BE49-F238E27FC236}">
              <a16:creationId xmlns:a16="http://schemas.microsoft.com/office/drawing/2014/main" id="{00000000-0008-0000-0200-00008E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15" name="Text Box 9">
          <a:extLst>
            <a:ext uri="{FF2B5EF4-FFF2-40B4-BE49-F238E27FC236}">
              <a16:creationId xmlns:a16="http://schemas.microsoft.com/office/drawing/2014/main" id="{00000000-0008-0000-0200-00008F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16" name="Text Box 8">
          <a:extLst>
            <a:ext uri="{FF2B5EF4-FFF2-40B4-BE49-F238E27FC236}">
              <a16:creationId xmlns:a16="http://schemas.microsoft.com/office/drawing/2014/main" id="{00000000-0008-0000-0200-000090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17" name="Text Box 9">
          <a:extLst>
            <a:ext uri="{FF2B5EF4-FFF2-40B4-BE49-F238E27FC236}">
              <a16:creationId xmlns:a16="http://schemas.microsoft.com/office/drawing/2014/main" id="{00000000-0008-0000-0200-000091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18" name="Text Box 8">
          <a:extLst>
            <a:ext uri="{FF2B5EF4-FFF2-40B4-BE49-F238E27FC236}">
              <a16:creationId xmlns:a16="http://schemas.microsoft.com/office/drawing/2014/main" id="{00000000-0008-0000-0200-000092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19" name="Text Box 9">
          <a:extLst>
            <a:ext uri="{FF2B5EF4-FFF2-40B4-BE49-F238E27FC236}">
              <a16:creationId xmlns:a16="http://schemas.microsoft.com/office/drawing/2014/main" id="{00000000-0008-0000-0200-000093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20" name="Text Box 8">
          <a:extLst>
            <a:ext uri="{FF2B5EF4-FFF2-40B4-BE49-F238E27FC236}">
              <a16:creationId xmlns:a16="http://schemas.microsoft.com/office/drawing/2014/main" id="{00000000-0008-0000-0200-000094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21" name="Text Box 9">
          <a:extLst>
            <a:ext uri="{FF2B5EF4-FFF2-40B4-BE49-F238E27FC236}">
              <a16:creationId xmlns:a16="http://schemas.microsoft.com/office/drawing/2014/main" id="{00000000-0008-0000-0200-000095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22" name="Text Box 8">
          <a:extLst>
            <a:ext uri="{FF2B5EF4-FFF2-40B4-BE49-F238E27FC236}">
              <a16:creationId xmlns:a16="http://schemas.microsoft.com/office/drawing/2014/main" id="{00000000-0008-0000-0200-000096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23" name="Text Box 9">
          <a:extLst>
            <a:ext uri="{FF2B5EF4-FFF2-40B4-BE49-F238E27FC236}">
              <a16:creationId xmlns:a16="http://schemas.microsoft.com/office/drawing/2014/main" id="{00000000-0008-0000-0200-000097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24" name="Text Box 8">
          <a:extLst>
            <a:ext uri="{FF2B5EF4-FFF2-40B4-BE49-F238E27FC236}">
              <a16:creationId xmlns:a16="http://schemas.microsoft.com/office/drawing/2014/main" id="{00000000-0008-0000-0200-000098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25" name="Text Box 9">
          <a:extLst>
            <a:ext uri="{FF2B5EF4-FFF2-40B4-BE49-F238E27FC236}">
              <a16:creationId xmlns:a16="http://schemas.microsoft.com/office/drawing/2014/main" id="{00000000-0008-0000-0200-000099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26" name="Text Box 8">
          <a:extLst>
            <a:ext uri="{FF2B5EF4-FFF2-40B4-BE49-F238E27FC236}">
              <a16:creationId xmlns:a16="http://schemas.microsoft.com/office/drawing/2014/main" id="{00000000-0008-0000-0200-00009A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27" name="Text Box 9">
          <a:extLst>
            <a:ext uri="{FF2B5EF4-FFF2-40B4-BE49-F238E27FC236}">
              <a16:creationId xmlns:a16="http://schemas.microsoft.com/office/drawing/2014/main" id="{00000000-0008-0000-0200-00009B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28" name="Text Box 8">
          <a:extLst>
            <a:ext uri="{FF2B5EF4-FFF2-40B4-BE49-F238E27FC236}">
              <a16:creationId xmlns:a16="http://schemas.microsoft.com/office/drawing/2014/main" id="{00000000-0008-0000-0200-00009C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29" name="Text Box 9">
          <a:extLst>
            <a:ext uri="{FF2B5EF4-FFF2-40B4-BE49-F238E27FC236}">
              <a16:creationId xmlns:a16="http://schemas.microsoft.com/office/drawing/2014/main" id="{00000000-0008-0000-0200-00009D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30" name="Text Box 8">
          <a:extLst>
            <a:ext uri="{FF2B5EF4-FFF2-40B4-BE49-F238E27FC236}">
              <a16:creationId xmlns:a16="http://schemas.microsoft.com/office/drawing/2014/main" id="{00000000-0008-0000-0200-00009E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31" name="Text Box 9">
          <a:extLst>
            <a:ext uri="{FF2B5EF4-FFF2-40B4-BE49-F238E27FC236}">
              <a16:creationId xmlns:a16="http://schemas.microsoft.com/office/drawing/2014/main" id="{00000000-0008-0000-0200-00009F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32" name="Text Box 8">
          <a:extLst>
            <a:ext uri="{FF2B5EF4-FFF2-40B4-BE49-F238E27FC236}">
              <a16:creationId xmlns:a16="http://schemas.microsoft.com/office/drawing/2014/main" id="{00000000-0008-0000-0200-0000A0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33" name="Text Box 9">
          <a:extLst>
            <a:ext uri="{FF2B5EF4-FFF2-40B4-BE49-F238E27FC236}">
              <a16:creationId xmlns:a16="http://schemas.microsoft.com/office/drawing/2014/main" id="{00000000-0008-0000-0200-0000A1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34" name="Text Box 8">
          <a:extLst>
            <a:ext uri="{FF2B5EF4-FFF2-40B4-BE49-F238E27FC236}">
              <a16:creationId xmlns:a16="http://schemas.microsoft.com/office/drawing/2014/main" id="{00000000-0008-0000-0200-0000A2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35" name="Text Box 9">
          <a:extLst>
            <a:ext uri="{FF2B5EF4-FFF2-40B4-BE49-F238E27FC236}">
              <a16:creationId xmlns:a16="http://schemas.microsoft.com/office/drawing/2014/main" id="{00000000-0008-0000-0200-0000A3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36" name="Text Box 8">
          <a:extLst>
            <a:ext uri="{FF2B5EF4-FFF2-40B4-BE49-F238E27FC236}">
              <a16:creationId xmlns:a16="http://schemas.microsoft.com/office/drawing/2014/main" id="{00000000-0008-0000-0200-0000A4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37" name="Text Box 9">
          <a:extLst>
            <a:ext uri="{FF2B5EF4-FFF2-40B4-BE49-F238E27FC236}">
              <a16:creationId xmlns:a16="http://schemas.microsoft.com/office/drawing/2014/main" id="{00000000-0008-0000-0200-0000A5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38" name="Text Box 8">
          <a:extLst>
            <a:ext uri="{FF2B5EF4-FFF2-40B4-BE49-F238E27FC236}">
              <a16:creationId xmlns:a16="http://schemas.microsoft.com/office/drawing/2014/main" id="{00000000-0008-0000-0200-0000A6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39" name="Text Box 9">
          <a:extLst>
            <a:ext uri="{FF2B5EF4-FFF2-40B4-BE49-F238E27FC236}">
              <a16:creationId xmlns:a16="http://schemas.microsoft.com/office/drawing/2014/main" id="{00000000-0008-0000-0200-0000A7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40" name="Text Box 8">
          <a:extLst>
            <a:ext uri="{FF2B5EF4-FFF2-40B4-BE49-F238E27FC236}">
              <a16:creationId xmlns:a16="http://schemas.microsoft.com/office/drawing/2014/main" id="{00000000-0008-0000-0200-0000A8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41" name="Text Box 9">
          <a:extLst>
            <a:ext uri="{FF2B5EF4-FFF2-40B4-BE49-F238E27FC236}">
              <a16:creationId xmlns:a16="http://schemas.microsoft.com/office/drawing/2014/main" id="{00000000-0008-0000-0200-0000A9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42" name="Text Box 8">
          <a:extLst>
            <a:ext uri="{FF2B5EF4-FFF2-40B4-BE49-F238E27FC236}">
              <a16:creationId xmlns:a16="http://schemas.microsoft.com/office/drawing/2014/main" id="{00000000-0008-0000-0200-0000AA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43" name="Text Box 9">
          <a:extLst>
            <a:ext uri="{FF2B5EF4-FFF2-40B4-BE49-F238E27FC236}">
              <a16:creationId xmlns:a16="http://schemas.microsoft.com/office/drawing/2014/main" id="{00000000-0008-0000-0200-0000AB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44" name="Text Box 8">
          <a:extLst>
            <a:ext uri="{FF2B5EF4-FFF2-40B4-BE49-F238E27FC236}">
              <a16:creationId xmlns:a16="http://schemas.microsoft.com/office/drawing/2014/main" id="{00000000-0008-0000-0200-0000AC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45" name="Text Box 9">
          <a:extLst>
            <a:ext uri="{FF2B5EF4-FFF2-40B4-BE49-F238E27FC236}">
              <a16:creationId xmlns:a16="http://schemas.microsoft.com/office/drawing/2014/main" id="{00000000-0008-0000-0200-0000AD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46" name="Text Box 8">
          <a:extLst>
            <a:ext uri="{FF2B5EF4-FFF2-40B4-BE49-F238E27FC236}">
              <a16:creationId xmlns:a16="http://schemas.microsoft.com/office/drawing/2014/main" id="{00000000-0008-0000-0200-0000AE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47" name="Text Box 9">
          <a:extLst>
            <a:ext uri="{FF2B5EF4-FFF2-40B4-BE49-F238E27FC236}">
              <a16:creationId xmlns:a16="http://schemas.microsoft.com/office/drawing/2014/main" id="{00000000-0008-0000-0200-0000AF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48" name="Text Box 8">
          <a:extLst>
            <a:ext uri="{FF2B5EF4-FFF2-40B4-BE49-F238E27FC236}">
              <a16:creationId xmlns:a16="http://schemas.microsoft.com/office/drawing/2014/main" id="{00000000-0008-0000-0200-0000B0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49" name="Text Box 9">
          <a:extLst>
            <a:ext uri="{FF2B5EF4-FFF2-40B4-BE49-F238E27FC236}">
              <a16:creationId xmlns:a16="http://schemas.microsoft.com/office/drawing/2014/main" id="{00000000-0008-0000-0200-0000B1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50" name="Text Box 8">
          <a:extLst>
            <a:ext uri="{FF2B5EF4-FFF2-40B4-BE49-F238E27FC236}">
              <a16:creationId xmlns:a16="http://schemas.microsoft.com/office/drawing/2014/main" id="{00000000-0008-0000-0200-0000B2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51" name="Text Box 9">
          <a:extLst>
            <a:ext uri="{FF2B5EF4-FFF2-40B4-BE49-F238E27FC236}">
              <a16:creationId xmlns:a16="http://schemas.microsoft.com/office/drawing/2014/main" id="{00000000-0008-0000-0200-0000B3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52" name="Text Box 8">
          <a:extLst>
            <a:ext uri="{FF2B5EF4-FFF2-40B4-BE49-F238E27FC236}">
              <a16:creationId xmlns:a16="http://schemas.microsoft.com/office/drawing/2014/main" id="{00000000-0008-0000-0200-0000B4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53" name="Text Box 9">
          <a:extLst>
            <a:ext uri="{FF2B5EF4-FFF2-40B4-BE49-F238E27FC236}">
              <a16:creationId xmlns:a16="http://schemas.microsoft.com/office/drawing/2014/main" id="{00000000-0008-0000-0200-0000B5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54" name="Text Box 8">
          <a:extLst>
            <a:ext uri="{FF2B5EF4-FFF2-40B4-BE49-F238E27FC236}">
              <a16:creationId xmlns:a16="http://schemas.microsoft.com/office/drawing/2014/main" id="{00000000-0008-0000-0200-0000B6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55" name="Text Box 9">
          <a:extLst>
            <a:ext uri="{FF2B5EF4-FFF2-40B4-BE49-F238E27FC236}">
              <a16:creationId xmlns:a16="http://schemas.microsoft.com/office/drawing/2014/main" id="{00000000-0008-0000-0200-0000B7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56" name="Text Box 8">
          <a:extLst>
            <a:ext uri="{FF2B5EF4-FFF2-40B4-BE49-F238E27FC236}">
              <a16:creationId xmlns:a16="http://schemas.microsoft.com/office/drawing/2014/main" id="{00000000-0008-0000-0200-0000B8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57" name="Text Box 9">
          <a:extLst>
            <a:ext uri="{FF2B5EF4-FFF2-40B4-BE49-F238E27FC236}">
              <a16:creationId xmlns:a16="http://schemas.microsoft.com/office/drawing/2014/main" id="{00000000-0008-0000-0200-0000B9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58" name="Text Box 8">
          <a:extLst>
            <a:ext uri="{FF2B5EF4-FFF2-40B4-BE49-F238E27FC236}">
              <a16:creationId xmlns:a16="http://schemas.microsoft.com/office/drawing/2014/main" id="{00000000-0008-0000-0200-0000BA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59" name="Text Box 9">
          <a:extLst>
            <a:ext uri="{FF2B5EF4-FFF2-40B4-BE49-F238E27FC236}">
              <a16:creationId xmlns:a16="http://schemas.microsoft.com/office/drawing/2014/main" id="{00000000-0008-0000-0200-0000BB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60" name="Text Box 8">
          <a:extLst>
            <a:ext uri="{FF2B5EF4-FFF2-40B4-BE49-F238E27FC236}">
              <a16:creationId xmlns:a16="http://schemas.microsoft.com/office/drawing/2014/main" id="{00000000-0008-0000-0200-0000BC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61" name="Text Box 9">
          <a:extLst>
            <a:ext uri="{FF2B5EF4-FFF2-40B4-BE49-F238E27FC236}">
              <a16:creationId xmlns:a16="http://schemas.microsoft.com/office/drawing/2014/main" id="{00000000-0008-0000-0200-0000BD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62" name="Text Box 8">
          <a:extLst>
            <a:ext uri="{FF2B5EF4-FFF2-40B4-BE49-F238E27FC236}">
              <a16:creationId xmlns:a16="http://schemas.microsoft.com/office/drawing/2014/main" id="{00000000-0008-0000-0200-0000BE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63" name="Text Box 9">
          <a:extLst>
            <a:ext uri="{FF2B5EF4-FFF2-40B4-BE49-F238E27FC236}">
              <a16:creationId xmlns:a16="http://schemas.microsoft.com/office/drawing/2014/main" id="{00000000-0008-0000-0200-0000BF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64" name="Text Box 8">
          <a:extLst>
            <a:ext uri="{FF2B5EF4-FFF2-40B4-BE49-F238E27FC236}">
              <a16:creationId xmlns:a16="http://schemas.microsoft.com/office/drawing/2014/main" id="{00000000-0008-0000-0200-0000C0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65" name="Text Box 9">
          <a:extLst>
            <a:ext uri="{FF2B5EF4-FFF2-40B4-BE49-F238E27FC236}">
              <a16:creationId xmlns:a16="http://schemas.microsoft.com/office/drawing/2014/main" id="{00000000-0008-0000-0200-0000C1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66" name="Text Box 8">
          <a:extLst>
            <a:ext uri="{FF2B5EF4-FFF2-40B4-BE49-F238E27FC236}">
              <a16:creationId xmlns:a16="http://schemas.microsoft.com/office/drawing/2014/main" id="{00000000-0008-0000-0200-0000C2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67" name="Text Box 9">
          <a:extLst>
            <a:ext uri="{FF2B5EF4-FFF2-40B4-BE49-F238E27FC236}">
              <a16:creationId xmlns:a16="http://schemas.microsoft.com/office/drawing/2014/main" id="{00000000-0008-0000-0200-0000C3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68" name="Text Box 8">
          <a:extLst>
            <a:ext uri="{FF2B5EF4-FFF2-40B4-BE49-F238E27FC236}">
              <a16:creationId xmlns:a16="http://schemas.microsoft.com/office/drawing/2014/main" id="{00000000-0008-0000-0200-0000C4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69" name="Text Box 9">
          <a:extLst>
            <a:ext uri="{FF2B5EF4-FFF2-40B4-BE49-F238E27FC236}">
              <a16:creationId xmlns:a16="http://schemas.microsoft.com/office/drawing/2014/main" id="{00000000-0008-0000-0200-0000C5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70" name="Text Box 8">
          <a:extLst>
            <a:ext uri="{FF2B5EF4-FFF2-40B4-BE49-F238E27FC236}">
              <a16:creationId xmlns:a16="http://schemas.microsoft.com/office/drawing/2014/main" id="{00000000-0008-0000-0200-0000C6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71" name="Text Box 9">
          <a:extLst>
            <a:ext uri="{FF2B5EF4-FFF2-40B4-BE49-F238E27FC236}">
              <a16:creationId xmlns:a16="http://schemas.microsoft.com/office/drawing/2014/main" id="{00000000-0008-0000-0200-0000C7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72" name="Text Box 8">
          <a:extLst>
            <a:ext uri="{FF2B5EF4-FFF2-40B4-BE49-F238E27FC236}">
              <a16:creationId xmlns:a16="http://schemas.microsoft.com/office/drawing/2014/main" id="{00000000-0008-0000-0200-0000C8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73" name="Text Box 9">
          <a:extLst>
            <a:ext uri="{FF2B5EF4-FFF2-40B4-BE49-F238E27FC236}">
              <a16:creationId xmlns:a16="http://schemas.microsoft.com/office/drawing/2014/main" id="{00000000-0008-0000-0200-0000C9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74" name="Text Box 8">
          <a:extLst>
            <a:ext uri="{FF2B5EF4-FFF2-40B4-BE49-F238E27FC236}">
              <a16:creationId xmlns:a16="http://schemas.microsoft.com/office/drawing/2014/main" id="{00000000-0008-0000-0200-0000CA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75" name="Text Box 9">
          <a:extLst>
            <a:ext uri="{FF2B5EF4-FFF2-40B4-BE49-F238E27FC236}">
              <a16:creationId xmlns:a16="http://schemas.microsoft.com/office/drawing/2014/main" id="{00000000-0008-0000-0200-0000CB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76" name="Text Box 8">
          <a:extLst>
            <a:ext uri="{FF2B5EF4-FFF2-40B4-BE49-F238E27FC236}">
              <a16:creationId xmlns:a16="http://schemas.microsoft.com/office/drawing/2014/main" id="{00000000-0008-0000-0200-0000CC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77" name="Text Box 9">
          <a:extLst>
            <a:ext uri="{FF2B5EF4-FFF2-40B4-BE49-F238E27FC236}">
              <a16:creationId xmlns:a16="http://schemas.microsoft.com/office/drawing/2014/main" id="{00000000-0008-0000-0200-0000CD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78" name="Text Box 8">
          <a:extLst>
            <a:ext uri="{FF2B5EF4-FFF2-40B4-BE49-F238E27FC236}">
              <a16:creationId xmlns:a16="http://schemas.microsoft.com/office/drawing/2014/main" id="{00000000-0008-0000-0200-0000CE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79" name="Text Box 9">
          <a:extLst>
            <a:ext uri="{FF2B5EF4-FFF2-40B4-BE49-F238E27FC236}">
              <a16:creationId xmlns:a16="http://schemas.microsoft.com/office/drawing/2014/main" id="{00000000-0008-0000-0200-0000CF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80" name="Text Box 8">
          <a:extLst>
            <a:ext uri="{FF2B5EF4-FFF2-40B4-BE49-F238E27FC236}">
              <a16:creationId xmlns:a16="http://schemas.microsoft.com/office/drawing/2014/main" id="{00000000-0008-0000-0200-0000D0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81" name="Text Box 9">
          <a:extLst>
            <a:ext uri="{FF2B5EF4-FFF2-40B4-BE49-F238E27FC236}">
              <a16:creationId xmlns:a16="http://schemas.microsoft.com/office/drawing/2014/main" id="{00000000-0008-0000-0200-0000D1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82" name="Text Box 8">
          <a:extLst>
            <a:ext uri="{FF2B5EF4-FFF2-40B4-BE49-F238E27FC236}">
              <a16:creationId xmlns:a16="http://schemas.microsoft.com/office/drawing/2014/main" id="{00000000-0008-0000-0200-0000D2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83" name="Text Box 9">
          <a:extLst>
            <a:ext uri="{FF2B5EF4-FFF2-40B4-BE49-F238E27FC236}">
              <a16:creationId xmlns:a16="http://schemas.microsoft.com/office/drawing/2014/main" id="{00000000-0008-0000-0200-0000D3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84" name="Text Box 8">
          <a:extLst>
            <a:ext uri="{FF2B5EF4-FFF2-40B4-BE49-F238E27FC236}">
              <a16:creationId xmlns:a16="http://schemas.microsoft.com/office/drawing/2014/main" id="{00000000-0008-0000-0200-0000D4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85" name="Text Box 9">
          <a:extLst>
            <a:ext uri="{FF2B5EF4-FFF2-40B4-BE49-F238E27FC236}">
              <a16:creationId xmlns:a16="http://schemas.microsoft.com/office/drawing/2014/main" id="{00000000-0008-0000-0200-0000D5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86" name="Text Box 8">
          <a:extLst>
            <a:ext uri="{FF2B5EF4-FFF2-40B4-BE49-F238E27FC236}">
              <a16:creationId xmlns:a16="http://schemas.microsoft.com/office/drawing/2014/main" id="{00000000-0008-0000-0200-0000D6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87" name="Text Box 9">
          <a:extLst>
            <a:ext uri="{FF2B5EF4-FFF2-40B4-BE49-F238E27FC236}">
              <a16:creationId xmlns:a16="http://schemas.microsoft.com/office/drawing/2014/main" id="{00000000-0008-0000-0200-0000D7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88" name="Text Box 8">
          <a:extLst>
            <a:ext uri="{FF2B5EF4-FFF2-40B4-BE49-F238E27FC236}">
              <a16:creationId xmlns:a16="http://schemas.microsoft.com/office/drawing/2014/main" id="{00000000-0008-0000-0200-0000D8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89" name="Text Box 9">
          <a:extLst>
            <a:ext uri="{FF2B5EF4-FFF2-40B4-BE49-F238E27FC236}">
              <a16:creationId xmlns:a16="http://schemas.microsoft.com/office/drawing/2014/main" id="{00000000-0008-0000-0200-0000D9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90" name="Text Box 8">
          <a:extLst>
            <a:ext uri="{FF2B5EF4-FFF2-40B4-BE49-F238E27FC236}">
              <a16:creationId xmlns:a16="http://schemas.microsoft.com/office/drawing/2014/main" id="{00000000-0008-0000-0200-0000DA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91" name="Text Box 9">
          <a:extLst>
            <a:ext uri="{FF2B5EF4-FFF2-40B4-BE49-F238E27FC236}">
              <a16:creationId xmlns:a16="http://schemas.microsoft.com/office/drawing/2014/main" id="{00000000-0008-0000-0200-0000DB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92" name="Text Box 8">
          <a:extLst>
            <a:ext uri="{FF2B5EF4-FFF2-40B4-BE49-F238E27FC236}">
              <a16:creationId xmlns:a16="http://schemas.microsoft.com/office/drawing/2014/main" id="{00000000-0008-0000-0200-0000DC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93" name="Text Box 9">
          <a:extLst>
            <a:ext uri="{FF2B5EF4-FFF2-40B4-BE49-F238E27FC236}">
              <a16:creationId xmlns:a16="http://schemas.microsoft.com/office/drawing/2014/main" id="{00000000-0008-0000-0200-0000DD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94" name="Text Box 8">
          <a:extLst>
            <a:ext uri="{FF2B5EF4-FFF2-40B4-BE49-F238E27FC236}">
              <a16:creationId xmlns:a16="http://schemas.microsoft.com/office/drawing/2014/main" id="{00000000-0008-0000-0200-0000DE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95" name="Text Box 9">
          <a:extLst>
            <a:ext uri="{FF2B5EF4-FFF2-40B4-BE49-F238E27FC236}">
              <a16:creationId xmlns:a16="http://schemas.microsoft.com/office/drawing/2014/main" id="{00000000-0008-0000-0200-0000DF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96" name="Text Box 8">
          <a:extLst>
            <a:ext uri="{FF2B5EF4-FFF2-40B4-BE49-F238E27FC236}">
              <a16:creationId xmlns:a16="http://schemas.microsoft.com/office/drawing/2014/main" id="{00000000-0008-0000-0200-0000E0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97" name="Text Box 9">
          <a:extLst>
            <a:ext uri="{FF2B5EF4-FFF2-40B4-BE49-F238E27FC236}">
              <a16:creationId xmlns:a16="http://schemas.microsoft.com/office/drawing/2014/main" id="{00000000-0008-0000-0200-0000E1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98" name="Text Box 8">
          <a:extLst>
            <a:ext uri="{FF2B5EF4-FFF2-40B4-BE49-F238E27FC236}">
              <a16:creationId xmlns:a16="http://schemas.microsoft.com/office/drawing/2014/main" id="{00000000-0008-0000-0200-0000E2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299" name="Text Box 9">
          <a:extLst>
            <a:ext uri="{FF2B5EF4-FFF2-40B4-BE49-F238E27FC236}">
              <a16:creationId xmlns:a16="http://schemas.microsoft.com/office/drawing/2014/main" id="{00000000-0008-0000-0200-0000E3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00" name="Text Box 8">
          <a:extLst>
            <a:ext uri="{FF2B5EF4-FFF2-40B4-BE49-F238E27FC236}">
              <a16:creationId xmlns:a16="http://schemas.microsoft.com/office/drawing/2014/main" id="{00000000-0008-0000-0200-0000E4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01" name="Text Box 9">
          <a:extLst>
            <a:ext uri="{FF2B5EF4-FFF2-40B4-BE49-F238E27FC236}">
              <a16:creationId xmlns:a16="http://schemas.microsoft.com/office/drawing/2014/main" id="{00000000-0008-0000-0200-0000E5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02" name="Text Box 8">
          <a:extLst>
            <a:ext uri="{FF2B5EF4-FFF2-40B4-BE49-F238E27FC236}">
              <a16:creationId xmlns:a16="http://schemas.microsoft.com/office/drawing/2014/main" id="{00000000-0008-0000-0200-0000E6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03" name="Text Box 9">
          <a:extLst>
            <a:ext uri="{FF2B5EF4-FFF2-40B4-BE49-F238E27FC236}">
              <a16:creationId xmlns:a16="http://schemas.microsoft.com/office/drawing/2014/main" id="{00000000-0008-0000-0200-0000E7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04" name="Text Box 8">
          <a:extLst>
            <a:ext uri="{FF2B5EF4-FFF2-40B4-BE49-F238E27FC236}">
              <a16:creationId xmlns:a16="http://schemas.microsoft.com/office/drawing/2014/main" id="{00000000-0008-0000-0200-0000E8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05" name="Text Box 9">
          <a:extLst>
            <a:ext uri="{FF2B5EF4-FFF2-40B4-BE49-F238E27FC236}">
              <a16:creationId xmlns:a16="http://schemas.microsoft.com/office/drawing/2014/main" id="{00000000-0008-0000-0200-0000E9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06" name="Text Box 8">
          <a:extLst>
            <a:ext uri="{FF2B5EF4-FFF2-40B4-BE49-F238E27FC236}">
              <a16:creationId xmlns:a16="http://schemas.microsoft.com/office/drawing/2014/main" id="{00000000-0008-0000-0200-0000EA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07" name="Text Box 9">
          <a:extLst>
            <a:ext uri="{FF2B5EF4-FFF2-40B4-BE49-F238E27FC236}">
              <a16:creationId xmlns:a16="http://schemas.microsoft.com/office/drawing/2014/main" id="{00000000-0008-0000-0200-0000EB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08" name="Text Box 8">
          <a:extLst>
            <a:ext uri="{FF2B5EF4-FFF2-40B4-BE49-F238E27FC236}">
              <a16:creationId xmlns:a16="http://schemas.microsoft.com/office/drawing/2014/main" id="{00000000-0008-0000-0200-0000EC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09" name="Text Box 9">
          <a:extLst>
            <a:ext uri="{FF2B5EF4-FFF2-40B4-BE49-F238E27FC236}">
              <a16:creationId xmlns:a16="http://schemas.microsoft.com/office/drawing/2014/main" id="{00000000-0008-0000-0200-0000ED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10" name="Text Box 8">
          <a:extLst>
            <a:ext uri="{FF2B5EF4-FFF2-40B4-BE49-F238E27FC236}">
              <a16:creationId xmlns:a16="http://schemas.microsoft.com/office/drawing/2014/main" id="{00000000-0008-0000-0200-0000EE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11" name="Text Box 9">
          <a:extLst>
            <a:ext uri="{FF2B5EF4-FFF2-40B4-BE49-F238E27FC236}">
              <a16:creationId xmlns:a16="http://schemas.microsoft.com/office/drawing/2014/main" id="{00000000-0008-0000-0200-0000EF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12" name="Text Box 8">
          <a:extLst>
            <a:ext uri="{FF2B5EF4-FFF2-40B4-BE49-F238E27FC236}">
              <a16:creationId xmlns:a16="http://schemas.microsoft.com/office/drawing/2014/main" id="{00000000-0008-0000-0200-0000F0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13" name="Text Box 9">
          <a:extLst>
            <a:ext uri="{FF2B5EF4-FFF2-40B4-BE49-F238E27FC236}">
              <a16:creationId xmlns:a16="http://schemas.microsoft.com/office/drawing/2014/main" id="{00000000-0008-0000-0200-0000F1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14" name="Text Box 8">
          <a:extLst>
            <a:ext uri="{FF2B5EF4-FFF2-40B4-BE49-F238E27FC236}">
              <a16:creationId xmlns:a16="http://schemas.microsoft.com/office/drawing/2014/main" id="{00000000-0008-0000-0200-0000F2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15" name="Text Box 9">
          <a:extLst>
            <a:ext uri="{FF2B5EF4-FFF2-40B4-BE49-F238E27FC236}">
              <a16:creationId xmlns:a16="http://schemas.microsoft.com/office/drawing/2014/main" id="{00000000-0008-0000-0200-0000F3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16" name="Text Box 8">
          <a:extLst>
            <a:ext uri="{FF2B5EF4-FFF2-40B4-BE49-F238E27FC236}">
              <a16:creationId xmlns:a16="http://schemas.microsoft.com/office/drawing/2014/main" id="{00000000-0008-0000-0200-0000F4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17" name="Text Box 9">
          <a:extLst>
            <a:ext uri="{FF2B5EF4-FFF2-40B4-BE49-F238E27FC236}">
              <a16:creationId xmlns:a16="http://schemas.microsoft.com/office/drawing/2014/main" id="{00000000-0008-0000-0200-0000F5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18" name="Text Box 8">
          <a:extLst>
            <a:ext uri="{FF2B5EF4-FFF2-40B4-BE49-F238E27FC236}">
              <a16:creationId xmlns:a16="http://schemas.microsoft.com/office/drawing/2014/main" id="{00000000-0008-0000-0200-0000F6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19" name="Text Box 9">
          <a:extLst>
            <a:ext uri="{FF2B5EF4-FFF2-40B4-BE49-F238E27FC236}">
              <a16:creationId xmlns:a16="http://schemas.microsoft.com/office/drawing/2014/main" id="{00000000-0008-0000-0200-0000F7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20" name="Text Box 8">
          <a:extLst>
            <a:ext uri="{FF2B5EF4-FFF2-40B4-BE49-F238E27FC236}">
              <a16:creationId xmlns:a16="http://schemas.microsoft.com/office/drawing/2014/main" id="{00000000-0008-0000-0200-0000F8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21" name="Text Box 9">
          <a:extLst>
            <a:ext uri="{FF2B5EF4-FFF2-40B4-BE49-F238E27FC236}">
              <a16:creationId xmlns:a16="http://schemas.microsoft.com/office/drawing/2014/main" id="{00000000-0008-0000-0200-0000F9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22" name="Text Box 8">
          <a:extLst>
            <a:ext uri="{FF2B5EF4-FFF2-40B4-BE49-F238E27FC236}">
              <a16:creationId xmlns:a16="http://schemas.microsoft.com/office/drawing/2014/main" id="{00000000-0008-0000-0200-0000FA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23" name="Text Box 9">
          <a:extLst>
            <a:ext uri="{FF2B5EF4-FFF2-40B4-BE49-F238E27FC236}">
              <a16:creationId xmlns:a16="http://schemas.microsoft.com/office/drawing/2014/main" id="{00000000-0008-0000-0200-0000FB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24" name="Text Box 8">
          <a:extLst>
            <a:ext uri="{FF2B5EF4-FFF2-40B4-BE49-F238E27FC236}">
              <a16:creationId xmlns:a16="http://schemas.microsoft.com/office/drawing/2014/main" id="{00000000-0008-0000-0200-0000FC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25" name="Text Box 9">
          <a:extLst>
            <a:ext uri="{FF2B5EF4-FFF2-40B4-BE49-F238E27FC236}">
              <a16:creationId xmlns:a16="http://schemas.microsoft.com/office/drawing/2014/main" id="{00000000-0008-0000-0200-0000FD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26" name="Text Box 8">
          <a:extLst>
            <a:ext uri="{FF2B5EF4-FFF2-40B4-BE49-F238E27FC236}">
              <a16:creationId xmlns:a16="http://schemas.microsoft.com/office/drawing/2014/main" id="{00000000-0008-0000-0200-0000FE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27" name="Text Box 9">
          <a:extLst>
            <a:ext uri="{FF2B5EF4-FFF2-40B4-BE49-F238E27FC236}">
              <a16:creationId xmlns:a16="http://schemas.microsoft.com/office/drawing/2014/main" id="{00000000-0008-0000-0200-0000FF0C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28" name="Text Box 8">
          <a:extLst>
            <a:ext uri="{FF2B5EF4-FFF2-40B4-BE49-F238E27FC236}">
              <a16:creationId xmlns:a16="http://schemas.microsoft.com/office/drawing/2014/main" id="{00000000-0008-0000-0200-000000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29" name="Text Box 9">
          <a:extLst>
            <a:ext uri="{FF2B5EF4-FFF2-40B4-BE49-F238E27FC236}">
              <a16:creationId xmlns:a16="http://schemas.microsoft.com/office/drawing/2014/main" id="{00000000-0008-0000-0200-000001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30" name="Text Box 8">
          <a:extLst>
            <a:ext uri="{FF2B5EF4-FFF2-40B4-BE49-F238E27FC236}">
              <a16:creationId xmlns:a16="http://schemas.microsoft.com/office/drawing/2014/main" id="{00000000-0008-0000-0200-000002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31" name="Text Box 9">
          <a:extLst>
            <a:ext uri="{FF2B5EF4-FFF2-40B4-BE49-F238E27FC236}">
              <a16:creationId xmlns:a16="http://schemas.microsoft.com/office/drawing/2014/main" id="{00000000-0008-0000-0200-000003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32" name="Text Box 8">
          <a:extLst>
            <a:ext uri="{FF2B5EF4-FFF2-40B4-BE49-F238E27FC236}">
              <a16:creationId xmlns:a16="http://schemas.microsoft.com/office/drawing/2014/main" id="{00000000-0008-0000-0200-000004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33" name="Text Box 9">
          <a:extLst>
            <a:ext uri="{FF2B5EF4-FFF2-40B4-BE49-F238E27FC236}">
              <a16:creationId xmlns:a16="http://schemas.microsoft.com/office/drawing/2014/main" id="{00000000-0008-0000-0200-000005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34" name="Text Box 8">
          <a:extLst>
            <a:ext uri="{FF2B5EF4-FFF2-40B4-BE49-F238E27FC236}">
              <a16:creationId xmlns:a16="http://schemas.microsoft.com/office/drawing/2014/main" id="{00000000-0008-0000-0200-000006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35" name="Text Box 9">
          <a:extLst>
            <a:ext uri="{FF2B5EF4-FFF2-40B4-BE49-F238E27FC236}">
              <a16:creationId xmlns:a16="http://schemas.microsoft.com/office/drawing/2014/main" id="{00000000-0008-0000-0200-000007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36" name="Text Box 8">
          <a:extLst>
            <a:ext uri="{FF2B5EF4-FFF2-40B4-BE49-F238E27FC236}">
              <a16:creationId xmlns:a16="http://schemas.microsoft.com/office/drawing/2014/main" id="{00000000-0008-0000-0200-000008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37" name="Text Box 9">
          <a:extLst>
            <a:ext uri="{FF2B5EF4-FFF2-40B4-BE49-F238E27FC236}">
              <a16:creationId xmlns:a16="http://schemas.microsoft.com/office/drawing/2014/main" id="{00000000-0008-0000-0200-000009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38" name="Text Box 8">
          <a:extLst>
            <a:ext uri="{FF2B5EF4-FFF2-40B4-BE49-F238E27FC236}">
              <a16:creationId xmlns:a16="http://schemas.microsoft.com/office/drawing/2014/main" id="{00000000-0008-0000-0200-00000A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39" name="Text Box 9">
          <a:extLst>
            <a:ext uri="{FF2B5EF4-FFF2-40B4-BE49-F238E27FC236}">
              <a16:creationId xmlns:a16="http://schemas.microsoft.com/office/drawing/2014/main" id="{00000000-0008-0000-0200-00000B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40" name="Text Box 8">
          <a:extLst>
            <a:ext uri="{FF2B5EF4-FFF2-40B4-BE49-F238E27FC236}">
              <a16:creationId xmlns:a16="http://schemas.microsoft.com/office/drawing/2014/main" id="{00000000-0008-0000-0200-00000C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41" name="Text Box 9">
          <a:extLst>
            <a:ext uri="{FF2B5EF4-FFF2-40B4-BE49-F238E27FC236}">
              <a16:creationId xmlns:a16="http://schemas.microsoft.com/office/drawing/2014/main" id="{00000000-0008-0000-0200-00000D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42" name="Text Box 8">
          <a:extLst>
            <a:ext uri="{FF2B5EF4-FFF2-40B4-BE49-F238E27FC236}">
              <a16:creationId xmlns:a16="http://schemas.microsoft.com/office/drawing/2014/main" id="{00000000-0008-0000-0200-00000E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43" name="Text Box 9">
          <a:extLst>
            <a:ext uri="{FF2B5EF4-FFF2-40B4-BE49-F238E27FC236}">
              <a16:creationId xmlns:a16="http://schemas.microsoft.com/office/drawing/2014/main" id="{00000000-0008-0000-0200-00000F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44" name="Text Box 8">
          <a:extLst>
            <a:ext uri="{FF2B5EF4-FFF2-40B4-BE49-F238E27FC236}">
              <a16:creationId xmlns:a16="http://schemas.microsoft.com/office/drawing/2014/main" id="{00000000-0008-0000-0200-000010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45" name="Text Box 9">
          <a:extLst>
            <a:ext uri="{FF2B5EF4-FFF2-40B4-BE49-F238E27FC236}">
              <a16:creationId xmlns:a16="http://schemas.microsoft.com/office/drawing/2014/main" id="{00000000-0008-0000-0200-000011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46" name="Text Box 8">
          <a:extLst>
            <a:ext uri="{FF2B5EF4-FFF2-40B4-BE49-F238E27FC236}">
              <a16:creationId xmlns:a16="http://schemas.microsoft.com/office/drawing/2014/main" id="{00000000-0008-0000-0200-000012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47" name="Text Box 9">
          <a:extLst>
            <a:ext uri="{FF2B5EF4-FFF2-40B4-BE49-F238E27FC236}">
              <a16:creationId xmlns:a16="http://schemas.microsoft.com/office/drawing/2014/main" id="{00000000-0008-0000-0200-000013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108</xdr:row>
      <xdr:rowOff>0</xdr:rowOff>
    </xdr:from>
    <xdr:ext cx="95250" cy="295275"/>
    <xdr:sp macro="" textlink="">
      <xdr:nvSpPr>
        <xdr:cNvPr id="3348" name="Text Box 15">
          <a:extLst>
            <a:ext uri="{FF2B5EF4-FFF2-40B4-BE49-F238E27FC236}">
              <a16:creationId xmlns:a16="http://schemas.microsoft.com/office/drawing/2014/main" id="{00000000-0008-0000-0200-0000140D0000}"/>
            </a:ext>
          </a:extLst>
        </xdr:cNvPr>
        <xdr:cNvSpPr txBox="1">
          <a:spLocks noChangeArrowheads="1"/>
        </xdr:cNvSpPr>
      </xdr:nvSpPr>
      <xdr:spPr bwMode="auto">
        <a:xfrm>
          <a:off x="2000250" y="7400925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108</xdr:row>
      <xdr:rowOff>0</xdr:rowOff>
    </xdr:from>
    <xdr:ext cx="95250" cy="295275"/>
    <xdr:sp macro="" textlink="">
      <xdr:nvSpPr>
        <xdr:cNvPr id="3349" name="Cuadro de texto 1028">
          <a:extLst>
            <a:ext uri="{FF2B5EF4-FFF2-40B4-BE49-F238E27FC236}">
              <a16:creationId xmlns:a16="http://schemas.microsoft.com/office/drawing/2014/main" id="{00000000-0008-0000-0200-0000150D0000}"/>
            </a:ext>
          </a:extLst>
        </xdr:cNvPr>
        <xdr:cNvSpPr txBox="1">
          <a:spLocks noChangeArrowheads="1"/>
        </xdr:cNvSpPr>
      </xdr:nvSpPr>
      <xdr:spPr bwMode="auto">
        <a:xfrm>
          <a:off x="2000250" y="7400925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50" name="Text Box 8">
          <a:extLst>
            <a:ext uri="{FF2B5EF4-FFF2-40B4-BE49-F238E27FC236}">
              <a16:creationId xmlns:a16="http://schemas.microsoft.com/office/drawing/2014/main" id="{00000000-0008-0000-0200-000016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51" name="Text Box 9">
          <a:extLst>
            <a:ext uri="{FF2B5EF4-FFF2-40B4-BE49-F238E27FC236}">
              <a16:creationId xmlns:a16="http://schemas.microsoft.com/office/drawing/2014/main" id="{00000000-0008-0000-0200-000017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52" name="Text Box 8">
          <a:extLst>
            <a:ext uri="{FF2B5EF4-FFF2-40B4-BE49-F238E27FC236}">
              <a16:creationId xmlns:a16="http://schemas.microsoft.com/office/drawing/2014/main" id="{00000000-0008-0000-0200-000018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53" name="Text Box 9">
          <a:extLst>
            <a:ext uri="{FF2B5EF4-FFF2-40B4-BE49-F238E27FC236}">
              <a16:creationId xmlns:a16="http://schemas.microsoft.com/office/drawing/2014/main" id="{00000000-0008-0000-0200-000019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54" name="Text Box 8">
          <a:extLst>
            <a:ext uri="{FF2B5EF4-FFF2-40B4-BE49-F238E27FC236}">
              <a16:creationId xmlns:a16="http://schemas.microsoft.com/office/drawing/2014/main" id="{00000000-0008-0000-0200-00001A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55" name="Text Box 9">
          <a:extLst>
            <a:ext uri="{FF2B5EF4-FFF2-40B4-BE49-F238E27FC236}">
              <a16:creationId xmlns:a16="http://schemas.microsoft.com/office/drawing/2014/main" id="{00000000-0008-0000-0200-00001B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56" name="Text Box 8">
          <a:extLst>
            <a:ext uri="{FF2B5EF4-FFF2-40B4-BE49-F238E27FC236}">
              <a16:creationId xmlns:a16="http://schemas.microsoft.com/office/drawing/2014/main" id="{00000000-0008-0000-0200-00001C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57" name="Text Box 9">
          <a:extLst>
            <a:ext uri="{FF2B5EF4-FFF2-40B4-BE49-F238E27FC236}">
              <a16:creationId xmlns:a16="http://schemas.microsoft.com/office/drawing/2014/main" id="{00000000-0008-0000-0200-00001D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58" name="Text Box 8">
          <a:extLst>
            <a:ext uri="{FF2B5EF4-FFF2-40B4-BE49-F238E27FC236}">
              <a16:creationId xmlns:a16="http://schemas.microsoft.com/office/drawing/2014/main" id="{00000000-0008-0000-0200-00001E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59" name="Text Box 9">
          <a:extLst>
            <a:ext uri="{FF2B5EF4-FFF2-40B4-BE49-F238E27FC236}">
              <a16:creationId xmlns:a16="http://schemas.microsoft.com/office/drawing/2014/main" id="{00000000-0008-0000-0200-00001F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60" name="Text Box 8">
          <a:extLst>
            <a:ext uri="{FF2B5EF4-FFF2-40B4-BE49-F238E27FC236}">
              <a16:creationId xmlns:a16="http://schemas.microsoft.com/office/drawing/2014/main" id="{00000000-0008-0000-0200-000020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61" name="Text Box 9">
          <a:extLst>
            <a:ext uri="{FF2B5EF4-FFF2-40B4-BE49-F238E27FC236}">
              <a16:creationId xmlns:a16="http://schemas.microsoft.com/office/drawing/2014/main" id="{00000000-0008-0000-0200-000021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62" name="Text Box 8">
          <a:extLst>
            <a:ext uri="{FF2B5EF4-FFF2-40B4-BE49-F238E27FC236}">
              <a16:creationId xmlns:a16="http://schemas.microsoft.com/office/drawing/2014/main" id="{00000000-0008-0000-0200-000022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63" name="Text Box 9">
          <a:extLst>
            <a:ext uri="{FF2B5EF4-FFF2-40B4-BE49-F238E27FC236}">
              <a16:creationId xmlns:a16="http://schemas.microsoft.com/office/drawing/2014/main" id="{00000000-0008-0000-0200-000023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64" name="Text Box 8">
          <a:extLst>
            <a:ext uri="{FF2B5EF4-FFF2-40B4-BE49-F238E27FC236}">
              <a16:creationId xmlns:a16="http://schemas.microsoft.com/office/drawing/2014/main" id="{00000000-0008-0000-0200-000024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65" name="Text Box 9">
          <a:extLst>
            <a:ext uri="{FF2B5EF4-FFF2-40B4-BE49-F238E27FC236}">
              <a16:creationId xmlns:a16="http://schemas.microsoft.com/office/drawing/2014/main" id="{00000000-0008-0000-0200-000025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66" name="Text Box 8">
          <a:extLst>
            <a:ext uri="{FF2B5EF4-FFF2-40B4-BE49-F238E27FC236}">
              <a16:creationId xmlns:a16="http://schemas.microsoft.com/office/drawing/2014/main" id="{00000000-0008-0000-0200-000026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67" name="Text Box 9">
          <a:extLst>
            <a:ext uri="{FF2B5EF4-FFF2-40B4-BE49-F238E27FC236}">
              <a16:creationId xmlns:a16="http://schemas.microsoft.com/office/drawing/2014/main" id="{00000000-0008-0000-0200-000027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68" name="Text Box 8">
          <a:extLst>
            <a:ext uri="{FF2B5EF4-FFF2-40B4-BE49-F238E27FC236}">
              <a16:creationId xmlns:a16="http://schemas.microsoft.com/office/drawing/2014/main" id="{00000000-0008-0000-0200-000028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69" name="Text Box 9">
          <a:extLst>
            <a:ext uri="{FF2B5EF4-FFF2-40B4-BE49-F238E27FC236}">
              <a16:creationId xmlns:a16="http://schemas.microsoft.com/office/drawing/2014/main" id="{00000000-0008-0000-0200-000029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70" name="Text Box 8">
          <a:extLst>
            <a:ext uri="{FF2B5EF4-FFF2-40B4-BE49-F238E27FC236}">
              <a16:creationId xmlns:a16="http://schemas.microsoft.com/office/drawing/2014/main" id="{00000000-0008-0000-0200-00002A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71" name="Text Box 9">
          <a:extLst>
            <a:ext uri="{FF2B5EF4-FFF2-40B4-BE49-F238E27FC236}">
              <a16:creationId xmlns:a16="http://schemas.microsoft.com/office/drawing/2014/main" id="{00000000-0008-0000-0200-00002B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72" name="Text Box 8">
          <a:extLst>
            <a:ext uri="{FF2B5EF4-FFF2-40B4-BE49-F238E27FC236}">
              <a16:creationId xmlns:a16="http://schemas.microsoft.com/office/drawing/2014/main" id="{00000000-0008-0000-0200-00002C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73" name="Text Box 9">
          <a:extLst>
            <a:ext uri="{FF2B5EF4-FFF2-40B4-BE49-F238E27FC236}">
              <a16:creationId xmlns:a16="http://schemas.microsoft.com/office/drawing/2014/main" id="{00000000-0008-0000-0200-00002D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74" name="Text Box 8">
          <a:extLst>
            <a:ext uri="{FF2B5EF4-FFF2-40B4-BE49-F238E27FC236}">
              <a16:creationId xmlns:a16="http://schemas.microsoft.com/office/drawing/2014/main" id="{00000000-0008-0000-0200-00002E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75" name="Text Box 9">
          <a:extLst>
            <a:ext uri="{FF2B5EF4-FFF2-40B4-BE49-F238E27FC236}">
              <a16:creationId xmlns:a16="http://schemas.microsoft.com/office/drawing/2014/main" id="{00000000-0008-0000-0200-00002F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76" name="Text Box 8">
          <a:extLst>
            <a:ext uri="{FF2B5EF4-FFF2-40B4-BE49-F238E27FC236}">
              <a16:creationId xmlns:a16="http://schemas.microsoft.com/office/drawing/2014/main" id="{00000000-0008-0000-0200-000030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77" name="Text Box 9">
          <a:extLst>
            <a:ext uri="{FF2B5EF4-FFF2-40B4-BE49-F238E27FC236}">
              <a16:creationId xmlns:a16="http://schemas.microsoft.com/office/drawing/2014/main" id="{00000000-0008-0000-0200-000031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78" name="Text Box 8">
          <a:extLst>
            <a:ext uri="{FF2B5EF4-FFF2-40B4-BE49-F238E27FC236}">
              <a16:creationId xmlns:a16="http://schemas.microsoft.com/office/drawing/2014/main" id="{00000000-0008-0000-0200-000032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79" name="Text Box 9">
          <a:extLst>
            <a:ext uri="{FF2B5EF4-FFF2-40B4-BE49-F238E27FC236}">
              <a16:creationId xmlns:a16="http://schemas.microsoft.com/office/drawing/2014/main" id="{00000000-0008-0000-0200-000033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80" name="Text Box 8">
          <a:extLst>
            <a:ext uri="{FF2B5EF4-FFF2-40B4-BE49-F238E27FC236}">
              <a16:creationId xmlns:a16="http://schemas.microsoft.com/office/drawing/2014/main" id="{00000000-0008-0000-0200-000034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81" name="Text Box 9">
          <a:extLst>
            <a:ext uri="{FF2B5EF4-FFF2-40B4-BE49-F238E27FC236}">
              <a16:creationId xmlns:a16="http://schemas.microsoft.com/office/drawing/2014/main" id="{00000000-0008-0000-0200-000035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82" name="Text Box 8">
          <a:extLst>
            <a:ext uri="{FF2B5EF4-FFF2-40B4-BE49-F238E27FC236}">
              <a16:creationId xmlns:a16="http://schemas.microsoft.com/office/drawing/2014/main" id="{00000000-0008-0000-0200-000036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83" name="Text Box 9">
          <a:extLst>
            <a:ext uri="{FF2B5EF4-FFF2-40B4-BE49-F238E27FC236}">
              <a16:creationId xmlns:a16="http://schemas.microsoft.com/office/drawing/2014/main" id="{00000000-0008-0000-0200-000037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84" name="Text Box 8">
          <a:extLst>
            <a:ext uri="{FF2B5EF4-FFF2-40B4-BE49-F238E27FC236}">
              <a16:creationId xmlns:a16="http://schemas.microsoft.com/office/drawing/2014/main" id="{00000000-0008-0000-0200-000038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85" name="Text Box 9">
          <a:extLst>
            <a:ext uri="{FF2B5EF4-FFF2-40B4-BE49-F238E27FC236}">
              <a16:creationId xmlns:a16="http://schemas.microsoft.com/office/drawing/2014/main" id="{00000000-0008-0000-0200-000039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86" name="Text Box 8">
          <a:extLst>
            <a:ext uri="{FF2B5EF4-FFF2-40B4-BE49-F238E27FC236}">
              <a16:creationId xmlns:a16="http://schemas.microsoft.com/office/drawing/2014/main" id="{00000000-0008-0000-0200-00003A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87" name="Text Box 9">
          <a:extLst>
            <a:ext uri="{FF2B5EF4-FFF2-40B4-BE49-F238E27FC236}">
              <a16:creationId xmlns:a16="http://schemas.microsoft.com/office/drawing/2014/main" id="{00000000-0008-0000-0200-00003B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88" name="Text Box 8">
          <a:extLst>
            <a:ext uri="{FF2B5EF4-FFF2-40B4-BE49-F238E27FC236}">
              <a16:creationId xmlns:a16="http://schemas.microsoft.com/office/drawing/2014/main" id="{00000000-0008-0000-0200-00003C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89" name="Text Box 9">
          <a:extLst>
            <a:ext uri="{FF2B5EF4-FFF2-40B4-BE49-F238E27FC236}">
              <a16:creationId xmlns:a16="http://schemas.microsoft.com/office/drawing/2014/main" id="{00000000-0008-0000-0200-00003D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90" name="Text Box 8">
          <a:extLst>
            <a:ext uri="{FF2B5EF4-FFF2-40B4-BE49-F238E27FC236}">
              <a16:creationId xmlns:a16="http://schemas.microsoft.com/office/drawing/2014/main" id="{00000000-0008-0000-0200-00003E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91" name="Text Box 9">
          <a:extLst>
            <a:ext uri="{FF2B5EF4-FFF2-40B4-BE49-F238E27FC236}">
              <a16:creationId xmlns:a16="http://schemas.microsoft.com/office/drawing/2014/main" id="{00000000-0008-0000-0200-00003F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92" name="Text Box 8">
          <a:extLst>
            <a:ext uri="{FF2B5EF4-FFF2-40B4-BE49-F238E27FC236}">
              <a16:creationId xmlns:a16="http://schemas.microsoft.com/office/drawing/2014/main" id="{00000000-0008-0000-0200-000040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93" name="Text Box 9">
          <a:extLst>
            <a:ext uri="{FF2B5EF4-FFF2-40B4-BE49-F238E27FC236}">
              <a16:creationId xmlns:a16="http://schemas.microsoft.com/office/drawing/2014/main" id="{00000000-0008-0000-0200-000041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94" name="Text Box 8">
          <a:extLst>
            <a:ext uri="{FF2B5EF4-FFF2-40B4-BE49-F238E27FC236}">
              <a16:creationId xmlns:a16="http://schemas.microsoft.com/office/drawing/2014/main" id="{00000000-0008-0000-0200-000042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95" name="Text Box 9">
          <a:extLst>
            <a:ext uri="{FF2B5EF4-FFF2-40B4-BE49-F238E27FC236}">
              <a16:creationId xmlns:a16="http://schemas.microsoft.com/office/drawing/2014/main" id="{00000000-0008-0000-0200-000043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96" name="Text Box 8">
          <a:extLst>
            <a:ext uri="{FF2B5EF4-FFF2-40B4-BE49-F238E27FC236}">
              <a16:creationId xmlns:a16="http://schemas.microsoft.com/office/drawing/2014/main" id="{00000000-0008-0000-0200-000044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97" name="Text Box 9">
          <a:extLst>
            <a:ext uri="{FF2B5EF4-FFF2-40B4-BE49-F238E27FC236}">
              <a16:creationId xmlns:a16="http://schemas.microsoft.com/office/drawing/2014/main" id="{00000000-0008-0000-0200-000045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98" name="Text Box 8">
          <a:extLst>
            <a:ext uri="{FF2B5EF4-FFF2-40B4-BE49-F238E27FC236}">
              <a16:creationId xmlns:a16="http://schemas.microsoft.com/office/drawing/2014/main" id="{00000000-0008-0000-0200-000046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399" name="Text Box 9">
          <a:extLst>
            <a:ext uri="{FF2B5EF4-FFF2-40B4-BE49-F238E27FC236}">
              <a16:creationId xmlns:a16="http://schemas.microsoft.com/office/drawing/2014/main" id="{00000000-0008-0000-0200-000047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00" name="Text Box 8">
          <a:extLst>
            <a:ext uri="{FF2B5EF4-FFF2-40B4-BE49-F238E27FC236}">
              <a16:creationId xmlns:a16="http://schemas.microsoft.com/office/drawing/2014/main" id="{00000000-0008-0000-0200-000048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01" name="Text Box 9">
          <a:extLst>
            <a:ext uri="{FF2B5EF4-FFF2-40B4-BE49-F238E27FC236}">
              <a16:creationId xmlns:a16="http://schemas.microsoft.com/office/drawing/2014/main" id="{00000000-0008-0000-0200-000049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02" name="Text Box 8">
          <a:extLst>
            <a:ext uri="{FF2B5EF4-FFF2-40B4-BE49-F238E27FC236}">
              <a16:creationId xmlns:a16="http://schemas.microsoft.com/office/drawing/2014/main" id="{00000000-0008-0000-0200-00004A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03" name="Text Box 9">
          <a:extLst>
            <a:ext uri="{FF2B5EF4-FFF2-40B4-BE49-F238E27FC236}">
              <a16:creationId xmlns:a16="http://schemas.microsoft.com/office/drawing/2014/main" id="{00000000-0008-0000-0200-00004B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04" name="Text Box 8">
          <a:extLst>
            <a:ext uri="{FF2B5EF4-FFF2-40B4-BE49-F238E27FC236}">
              <a16:creationId xmlns:a16="http://schemas.microsoft.com/office/drawing/2014/main" id="{00000000-0008-0000-0200-00004C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05" name="Text Box 9">
          <a:extLst>
            <a:ext uri="{FF2B5EF4-FFF2-40B4-BE49-F238E27FC236}">
              <a16:creationId xmlns:a16="http://schemas.microsoft.com/office/drawing/2014/main" id="{00000000-0008-0000-0200-00004D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06" name="Text Box 8">
          <a:extLst>
            <a:ext uri="{FF2B5EF4-FFF2-40B4-BE49-F238E27FC236}">
              <a16:creationId xmlns:a16="http://schemas.microsoft.com/office/drawing/2014/main" id="{00000000-0008-0000-0200-00004E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07" name="Text Box 9">
          <a:extLst>
            <a:ext uri="{FF2B5EF4-FFF2-40B4-BE49-F238E27FC236}">
              <a16:creationId xmlns:a16="http://schemas.microsoft.com/office/drawing/2014/main" id="{00000000-0008-0000-0200-00004F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08" name="Text Box 8">
          <a:extLst>
            <a:ext uri="{FF2B5EF4-FFF2-40B4-BE49-F238E27FC236}">
              <a16:creationId xmlns:a16="http://schemas.microsoft.com/office/drawing/2014/main" id="{00000000-0008-0000-0200-000050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09" name="Text Box 9">
          <a:extLst>
            <a:ext uri="{FF2B5EF4-FFF2-40B4-BE49-F238E27FC236}">
              <a16:creationId xmlns:a16="http://schemas.microsoft.com/office/drawing/2014/main" id="{00000000-0008-0000-0200-000051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10" name="Text Box 8">
          <a:extLst>
            <a:ext uri="{FF2B5EF4-FFF2-40B4-BE49-F238E27FC236}">
              <a16:creationId xmlns:a16="http://schemas.microsoft.com/office/drawing/2014/main" id="{00000000-0008-0000-0200-000052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11" name="Text Box 9">
          <a:extLst>
            <a:ext uri="{FF2B5EF4-FFF2-40B4-BE49-F238E27FC236}">
              <a16:creationId xmlns:a16="http://schemas.microsoft.com/office/drawing/2014/main" id="{00000000-0008-0000-0200-000053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12" name="Text Box 8">
          <a:extLst>
            <a:ext uri="{FF2B5EF4-FFF2-40B4-BE49-F238E27FC236}">
              <a16:creationId xmlns:a16="http://schemas.microsoft.com/office/drawing/2014/main" id="{00000000-0008-0000-0200-000054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13" name="Text Box 9">
          <a:extLst>
            <a:ext uri="{FF2B5EF4-FFF2-40B4-BE49-F238E27FC236}">
              <a16:creationId xmlns:a16="http://schemas.microsoft.com/office/drawing/2014/main" id="{00000000-0008-0000-0200-000055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14" name="Text Box 8">
          <a:extLst>
            <a:ext uri="{FF2B5EF4-FFF2-40B4-BE49-F238E27FC236}">
              <a16:creationId xmlns:a16="http://schemas.microsoft.com/office/drawing/2014/main" id="{00000000-0008-0000-0200-000056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15" name="Text Box 9">
          <a:extLst>
            <a:ext uri="{FF2B5EF4-FFF2-40B4-BE49-F238E27FC236}">
              <a16:creationId xmlns:a16="http://schemas.microsoft.com/office/drawing/2014/main" id="{00000000-0008-0000-0200-000057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16" name="Text Box 8">
          <a:extLst>
            <a:ext uri="{FF2B5EF4-FFF2-40B4-BE49-F238E27FC236}">
              <a16:creationId xmlns:a16="http://schemas.microsoft.com/office/drawing/2014/main" id="{00000000-0008-0000-0200-000058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17" name="Text Box 9">
          <a:extLst>
            <a:ext uri="{FF2B5EF4-FFF2-40B4-BE49-F238E27FC236}">
              <a16:creationId xmlns:a16="http://schemas.microsoft.com/office/drawing/2014/main" id="{00000000-0008-0000-0200-000059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18" name="Text Box 8">
          <a:extLst>
            <a:ext uri="{FF2B5EF4-FFF2-40B4-BE49-F238E27FC236}">
              <a16:creationId xmlns:a16="http://schemas.microsoft.com/office/drawing/2014/main" id="{00000000-0008-0000-0200-00005A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19" name="Text Box 9">
          <a:extLst>
            <a:ext uri="{FF2B5EF4-FFF2-40B4-BE49-F238E27FC236}">
              <a16:creationId xmlns:a16="http://schemas.microsoft.com/office/drawing/2014/main" id="{00000000-0008-0000-0200-00005B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20" name="Text Box 8">
          <a:extLst>
            <a:ext uri="{FF2B5EF4-FFF2-40B4-BE49-F238E27FC236}">
              <a16:creationId xmlns:a16="http://schemas.microsoft.com/office/drawing/2014/main" id="{00000000-0008-0000-0200-00005C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21" name="Text Box 9">
          <a:extLst>
            <a:ext uri="{FF2B5EF4-FFF2-40B4-BE49-F238E27FC236}">
              <a16:creationId xmlns:a16="http://schemas.microsoft.com/office/drawing/2014/main" id="{00000000-0008-0000-0200-00005D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22" name="Text Box 8">
          <a:extLst>
            <a:ext uri="{FF2B5EF4-FFF2-40B4-BE49-F238E27FC236}">
              <a16:creationId xmlns:a16="http://schemas.microsoft.com/office/drawing/2014/main" id="{00000000-0008-0000-0200-00005E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23" name="Text Box 9">
          <a:extLst>
            <a:ext uri="{FF2B5EF4-FFF2-40B4-BE49-F238E27FC236}">
              <a16:creationId xmlns:a16="http://schemas.microsoft.com/office/drawing/2014/main" id="{00000000-0008-0000-0200-00005F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24" name="Text Box 8">
          <a:extLst>
            <a:ext uri="{FF2B5EF4-FFF2-40B4-BE49-F238E27FC236}">
              <a16:creationId xmlns:a16="http://schemas.microsoft.com/office/drawing/2014/main" id="{00000000-0008-0000-0200-000060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25" name="Text Box 9">
          <a:extLst>
            <a:ext uri="{FF2B5EF4-FFF2-40B4-BE49-F238E27FC236}">
              <a16:creationId xmlns:a16="http://schemas.microsoft.com/office/drawing/2014/main" id="{00000000-0008-0000-0200-000061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26" name="Text Box 8">
          <a:extLst>
            <a:ext uri="{FF2B5EF4-FFF2-40B4-BE49-F238E27FC236}">
              <a16:creationId xmlns:a16="http://schemas.microsoft.com/office/drawing/2014/main" id="{00000000-0008-0000-0200-000062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27" name="Text Box 9">
          <a:extLst>
            <a:ext uri="{FF2B5EF4-FFF2-40B4-BE49-F238E27FC236}">
              <a16:creationId xmlns:a16="http://schemas.microsoft.com/office/drawing/2014/main" id="{00000000-0008-0000-0200-000063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28" name="Text Box 8">
          <a:extLst>
            <a:ext uri="{FF2B5EF4-FFF2-40B4-BE49-F238E27FC236}">
              <a16:creationId xmlns:a16="http://schemas.microsoft.com/office/drawing/2014/main" id="{00000000-0008-0000-0200-000064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29" name="Text Box 9">
          <a:extLst>
            <a:ext uri="{FF2B5EF4-FFF2-40B4-BE49-F238E27FC236}">
              <a16:creationId xmlns:a16="http://schemas.microsoft.com/office/drawing/2014/main" id="{00000000-0008-0000-0200-000065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30" name="Text Box 8">
          <a:extLst>
            <a:ext uri="{FF2B5EF4-FFF2-40B4-BE49-F238E27FC236}">
              <a16:creationId xmlns:a16="http://schemas.microsoft.com/office/drawing/2014/main" id="{00000000-0008-0000-0200-000066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31" name="Text Box 9">
          <a:extLst>
            <a:ext uri="{FF2B5EF4-FFF2-40B4-BE49-F238E27FC236}">
              <a16:creationId xmlns:a16="http://schemas.microsoft.com/office/drawing/2014/main" id="{00000000-0008-0000-0200-000067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32" name="Text Box 8">
          <a:extLst>
            <a:ext uri="{FF2B5EF4-FFF2-40B4-BE49-F238E27FC236}">
              <a16:creationId xmlns:a16="http://schemas.microsoft.com/office/drawing/2014/main" id="{00000000-0008-0000-0200-000068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33" name="Text Box 9">
          <a:extLst>
            <a:ext uri="{FF2B5EF4-FFF2-40B4-BE49-F238E27FC236}">
              <a16:creationId xmlns:a16="http://schemas.microsoft.com/office/drawing/2014/main" id="{00000000-0008-0000-0200-000069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34" name="Text Box 8">
          <a:extLst>
            <a:ext uri="{FF2B5EF4-FFF2-40B4-BE49-F238E27FC236}">
              <a16:creationId xmlns:a16="http://schemas.microsoft.com/office/drawing/2014/main" id="{00000000-0008-0000-0200-00006A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35" name="Text Box 9">
          <a:extLst>
            <a:ext uri="{FF2B5EF4-FFF2-40B4-BE49-F238E27FC236}">
              <a16:creationId xmlns:a16="http://schemas.microsoft.com/office/drawing/2014/main" id="{00000000-0008-0000-0200-00006B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36" name="Text Box 8">
          <a:extLst>
            <a:ext uri="{FF2B5EF4-FFF2-40B4-BE49-F238E27FC236}">
              <a16:creationId xmlns:a16="http://schemas.microsoft.com/office/drawing/2014/main" id="{00000000-0008-0000-0200-00006C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37" name="Text Box 9">
          <a:extLst>
            <a:ext uri="{FF2B5EF4-FFF2-40B4-BE49-F238E27FC236}">
              <a16:creationId xmlns:a16="http://schemas.microsoft.com/office/drawing/2014/main" id="{00000000-0008-0000-0200-00006D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38" name="Text Box 8">
          <a:extLst>
            <a:ext uri="{FF2B5EF4-FFF2-40B4-BE49-F238E27FC236}">
              <a16:creationId xmlns:a16="http://schemas.microsoft.com/office/drawing/2014/main" id="{00000000-0008-0000-0200-00006E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39" name="Text Box 9">
          <a:extLst>
            <a:ext uri="{FF2B5EF4-FFF2-40B4-BE49-F238E27FC236}">
              <a16:creationId xmlns:a16="http://schemas.microsoft.com/office/drawing/2014/main" id="{00000000-0008-0000-0200-00006F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40" name="Text Box 8">
          <a:extLst>
            <a:ext uri="{FF2B5EF4-FFF2-40B4-BE49-F238E27FC236}">
              <a16:creationId xmlns:a16="http://schemas.microsoft.com/office/drawing/2014/main" id="{00000000-0008-0000-0200-000070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41" name="Text Box 9">
          <a:extLst>
            <a:ext uri="{FF2B5EF4-FFF2-40B4-BE49-F238E27FC236}">
              <a16:creationId xmlns:a16="http://schemas.microsoft.com/office/drawing/2014/main" id="{00000000-0008-0000-0200-000071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42" name="Text Box 8">
          <a:extLst>
            <a:ext uri="{FF2B5EF4-FFF2-40B4-BE49-F238E27FC236}">
              <a16:creationId xmlns:a16="http://schemas.microsoft.com/office/drawing/2014/main" id="{00000000-0008-0000-0200-000072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43" name="Text Box 9">
          <a:extLst>
            <a:ext uri="{FF2B5EF4-FFF2-40B4-BE49-F238E27FC236}">
              <a16:creationId xmlns:a16="http://schemas.microsoft.com/office/drawing/2014/main" id="{00000000-0008-0000-0200-000073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44" name="Text Box 8">
          <a:extLst>
            <a:ext uri="{FF2B5EF4-FFF2-40B4-BE49-F238E27FC236}">
              <a16:creationId xmlns:a16="http://schemas.microsoft.com/office/drawing/2014/main" id="{00000000-0008-0000-0200-000074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45" name="Text Box 9">
          <a:extLst>
            <a:ext uri="{FF2B5EF4-FFF2-40B4-BE49-F238E27FC236}">
              <a16:creationId xmlns:a16="http://schemas.microsoft.com/office/drawing/2014/main" id="{00000000-0008-0000-0200-000075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46" name="Text Box 8">
          <a:extLst>
            <a:ext uri="{FF2B5EF4-FFF2-40B4-BE49-F238E27FC236}">
              <a16:creationId xmlns:a16="http://schemas.microsoft.com/office/drawing/2014/main" id="{00000000-0008-0000-0200-000076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47" name="Text Box 9">
          <a:extLst>
            <a:ext uri="{FF2B5EF4-FFF2-40B4-BE49-F238E27FC236}">
              <a16:creationId xmlns:a16="http://schemas.microsoft.com/office/drawing/2014/main" id="{00000000-0008-0000-0200-000077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48" name="Text Box 8">
          <a:extLst>
            <a:ext uri="{FF2B5EF4-FFF2-40B4-BE49-F238E27FC236}">
              <a16:creationId xmlns:a16="http://schemas.microsoft.com/office/drawing/2014/main" id="{00000000-0008-0000-0200-000078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49" name="Text Box 9">
          <a:extLst>
            <a:ext uri="{FF2B5EF4-FFF2-40B4-BE49-F238E27FC236}">
              <a16:creationId xmlns:a16="http://schemas.microsoft.com/office/drawing/2014/main" id="{00000000-0008-0000-0200-000079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50" name="Text Box 8">
          <a:extLst>
            <a:ext uri="{FF2B5EF4-FFF2-40B4-BE49-F238E27FC236}">
              <a16:creationId xmlns:a16="http://schemas.microsoft.com/office/drawing/2014/main" id="{00000000-0008-0000-0200-00007A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51" name="Text Box 9">
          <a:extLst>
            <a:ext uri="{FF2B5EF4-FFF2-40B4-BE49-F238E27FC236}">
              <a16:creationId xmlns:a16="http://schemas.microsoft.com/office/drawing/2014/main" id="{00000000-0008-0000-0200-00007B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52" name="Text Box 8">
          <a:extLst>
            <a:ext uri="{FF2B5EF4-FFF2-40B4-BE49-F238E27FC236}">
              <a16:creationId xmlns:a16="http://schemas.microsoft.com/office/drawing/2014/main" id="{00000000-0008-0000-0200-00007C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53" name="Text Box 9">
          <a:extLst>
            <a:ext uri="{FF2B5EF4-FFF2-40B4-BE49-F238E27FC236}">
              <a16:creationId xmlns:a16="http://schemas.microsoft.com/office/drawing/2014/main" id="{00000000-0008-0000-0200-00007D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54" name="Text Box 8">
          <a:extLst>
            <a:ext uri="{FF2B5EF4-FFF2-40B4-BE49-F238E27FC236}">
              <a16:creationId xmlns:a16="http://schemas.microsoft.com/office/drawing/2014/main" id="{00000000-0008-0000-0200-00007E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55" name="Text Box 9">
          <a:extLst>
            <a:ext uri="{FF2B5EF4-FFF2-40B4-BE49-F238E27FC236}">
              <a16:creationId xmlns:a16="http://schemas.microsoft.com/office/drawing/2014/main" id="{00000000-0008-0000-0200-00007F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56" name="Text Box 8">
          <a:extLst>
            <a:ext uri="{FF2B5EF4-FFF2-40B4-BE49-F238E27FC236}">
              <a16:creationId xmlns:a16="http://schemas.microsoft.com/office/drawing/2014/main" id="{00000000-0008-0000-0200-000080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57" name="Text Box 9">
          <a:extLst>
            <a:ext uri="{FF2B5EF4-FFF2-40B4-BE49-F238E27FC236}">
              <a16:creationId xmlns:a16="http://schemas.microsoft.com/office/drawing/2014/main" id="{00000000-0008-0000-0200-000081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58" name="Text Box 8">
          <a:extLst>
            <a:ext uri="{FF2B5EF4-FFF2-40B4-BE49-F238E27FC236}">
              <a16:creationId xmlns:a16="http://schemas.microsoft.com/office/drawing/2014/main" id="{00000000-0008-0000-0200-000082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59" name="Text Box 9">
          <a:extLst>
            <a:ext uri="{FF2B5EF4-FFF2-40B4-BE49-F238E27FC236}">
              <a16:creationId xmlns:a16="http://schemas.microsoft.com/office/drawing/2014/main" id="{00000000-0008-0000-0200-000083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60" name="Text Box 8">
          <a:extLst>
            <a:ext uri="{FF2B5EF4-FFF2-40B4-BE49-F238E27FC236}">
              <a16:creationId xmlns:a16="http://schemas.microsoft.com/office/drawing/2014/main" id="{00000000-0008-0000-0200-000084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61" name="Text Box 9">
          <a:extLst>
            <a:ext uri="{FF2B5EF4-FFF2-40B4-BE49-F238E27FC236}">
              <a16:creationId xmlns:a16="http://schemas.microsoft.com/office/drawing/2014/main" id="{00000000-0008-0000-0200-000085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62" name="Text Box 8">
          <a:extLst>
            <a:ext uri="{FF2B5EF4-FFF2-40B4-BE49-F238E27FC236}">
              <a16:creationId xmlns:a16="http://schemas.microsoft.com/office/drawing/2014/main" id="{00000000-0008-0000-0200-000086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63" name="Text Box 9">
          <a:extLst>
            <a:ext uri="{FF2B5EF4-FFF2-40B4-BE49-F238E27FC236}">
              <a16:creationId xmlns:a16="http://schemas.microsoft.com/office/drawing/2014/main" id="{00000000-0008-0000-0200-000087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64" name="Text Box 8">
          <a:extLst>
            <a:ext uri="{FF2B5EF4-FFF2-40B4-BE49-F238E27FC236}">
              <a16:creationId xmlns:a16="http://schemas.microsoft.com/office/drawing/2014/main" id="{00000000-0008-0000-0200-000088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65" name="Text Box 9">
          <a:extLst>
            <a:ext uri="{FF2B5EF4-FFF2-40B4-BE49-F238E27FC236}">
              <a16:creationId xmlns:a16="http://schemas.microsoft.com/office/drawing/2014/main" id="{00000000-0008-0000-0200-000089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66" name="Text Box 8">
          <a:extLst>
            <a:ext uri="{FF2B5EF4-FFF2-40B4-BE49-F238E27FC236}">
              <a16:creationId xmlns:a16="http://schemas.microsoft.com/office/drawing/2014/main" id="{00000000-0008-0000-0200-00008A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67" name="Text Box 9">
          <a:extLst>
            <a:ext uri="{FF2B5EF4-FFF2-40B4-BE49-F238E27FC236}">
              <a16:creationId xmlns:a16="http://schemas.microsoft.com/office/drawing/2014/main" id="{00000000-0008-0000-0200-00008B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68" name="Text Box 8">
          <a:extLst>
            <a:ext uri="{FF2B5EF4-FFF2-40B4-BE49-F238E27FC236}">
              <a16:creationId xmlns:a16="http://schemas.microsoft.com/office/drawing/2014/main" id="{00000000-0008-0000-0200-00008C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69" name="Text Box 9">
          <a:extLst>
            <a:ext uri="{FF2B5EF4-FFF2-40B4-BE49-F238E27FC236}">
              <a16:creationId xmlns:a16="http://schemas.microsoft.com/office/drawing/2014/main" id="{00000000-0008-0000-0200-00008D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70" name="Text Box 8">
          <a:extLst>
            <a:ext uri="{FF2B5EF4-FFF2-40B4-BE49-F238E27FC236}">
              <a16:creationId xmlns:a16="http://schemas.microsoft.com/office/drawing/2014/main" id="{00000000-0008-0000-0200-00008E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71" name="Text Box 9">
          <a:extLst>
            <a:ext uri="{FF2B5EF4-FFF2-40B4-BE49-F238E27FC236}">
              <a16:creationId xmlns:a16="http://schemas.microsoft.com/office/drawing/2014/main" id="{00000000-0008-0000-0200-00008F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72" name="Text Box 8">
          <a:extLst>
            <a:ext uri="{FF2B5EF4-FFF2-40B4-BE49-F238E27FC236}">
              <a16:creationId xmlns:a16="http://schemas.microsoft.com/office/drawing/2014/main" id="{00000000-0008-0000-0200-000090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73" name="Text Box 9">
          <a:extLst>
            <a:ext uri="{FF2B5EF4-FFF2-40B4-BE49-F238E27FC236}">
              <a16:creationId xmlns:a16="http://schemas.microsoft.com/office/drawing/2014/main" id="{00000000-0008-0000-0200-000091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74" name="Text Box 8">
          <a:extLst>
            <a:ext uri="{FF2B5EF4-FFF2-40B4-BE49-F238E27FC236}">
              <a16:creationId xmlns:a16="http://schemas.microsoft.com/office/drawing/2014/main" id="{00000000-0008-0000-0200-000092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75" name="Text Box 9">
          <a:extLst>
            <a:ext uri="{FF2B5EF4-FFF2-40B4-BE49-F238E27FC236}">
              <a16:creationId xmlns:a16="http://schemas.microsoft.com/office/drawing/2014/main" id="{00000000-0008-0000-0200-000093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76" name="Text Box 8">
          <a:extLst>
            <a:ext uri="{FF2B5EF4-FFF2-40B4-BE49-F238E27FC236}">
              <a16:creationId xmlns:a16="http://schemas.microsoft.com/office/drawing/2014/main" id="{00000000-0008-0000-0200-000094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77" name="Text Box 9">
          <a:extLst>
            <a:ext uri="{FF2B5EF4-FFF2-40B4-BE49-F238E27FC236}">
              <a16:creationId xmlns:a16="http://schemas.microsoft.com/office/drawing/2014/main" id="{00000000-0008-0000-0200-000095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78" name="Text Box 8">
          <a:extLst>
            <a:ext uri="{FF2B5EF4-FFF2-40B4-BE49-F238E27FC236}">
              <a16:creationId xmlns:a16="http://schemas.microsoft.com/office/drawing/2014/main" id="{00000000-0008-0000-0200-000096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79" name="Text Box 9">
          <a:extLst>
            <a:ext uri="{FF2B5EF4-FFF2-40B4-BE49-F238E27FC236}">
              <a16:creationId xmlns:a16="http://schemas.microsoft.com/office/drawing/2014/main" id="{00000000-0008-0000-0200-000097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80" name="Text Box 8">
          <a:extLst>
            <a:ext uri="{FF2B5EF4-FFF2-40B4-BE49-F238E27FC236}">
              <a16:creationId xmlns:a16="http://schemas.microsoft.com/office/drawing/2014/main" id="{00000000-0008-0000-0200-000098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81" name="Text Box 9">
          <a:extLst>
            <a:ext uri="{FF2B5EF4-FFF2-40B4-BE49-F238E27FC236}">
              <a16:creationId xmlns:a16="http://schemas.microsoft.com/office/drawing/2014/main" id="{00000000-0008-0000-0200-000099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82" name="Text Box 8">
          <a:extLst>
            <a:ext uri="{FF2B5EF4-FFF2-40B4-BE49-F238E27FC236}">
              <a16:creationId xmlns:a16="http://schemas.microsoft.com/office/drawing/2014/main" id="{00000000-0008-0000-0200-00009A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83" name="Text Box 9">
          <a:extLst>
            <a:ext uri="{FF2B5EF4-FFF2-40B4-BE49-F238E27FC236}">
              <a16:creationId xmlns:a16="http://schemas.microsoft.com/office/drawing/2014/main" id="{00000000-0008-0000-0200-00009B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84" name="Text Box 8">
          <a:extLst>
            <a:ext uri="{FF2B5EF4-FFF2-40B4-BE49-F238E27FC236}">
              <a16:creationId xmlns:a16="http://schemas.microsoft.com/office/drawing/2014/main" id="{00000000-0008-0000-0200-00009C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85" name="Text Box 9">
          <a:extLst>
            <a:ext uri="{FF2B5EF4-FFF2-40B4-BE49-F238E27FC236}">
              <a16:creationId xmlns:a16="http://schemas.microsoft.com/office/drawing/2014/main" id="{00000000-0008-0000-0200-00009D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86" name="Text Box 8">
          <a:extLst>
            <a:ext uri="{FF2B5EF4-FFF2-40B4-BE49-F238E27FC236}">
              <a16:creationId xmlns:a16="http://schemas.microsoft.com/office/drawing/2014/main" id="{00000000-0008-0000-0200-00009E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87" name="Text Box 9">
          <a:extLst>
            <a:ext uri="{FF2B5EF4-FFF2-40B4-BE49-F238E27FC236}">
              <a16:creationId xmlns:a16="http://schemas.microsoft.com/office/drawing/2014/main" id="{00000000-0008-0000-0200-00009F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88" name="Text Box 8">
          <a:extLst>
            <a:ext uri="{FF2B5EF4-FFF2-40B4-BE49-F238E27FC236}">
              <a16:creationId xmlns:a16="http://schemas.microsoft.com/office/drawing/2014/main" id="{00000000-0008-0000-0200-0000A0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89" name="Text Box 9">
          <a:extLst>
            <a:ext uri="{FF2B5EF4-FFF2-40B4-BE49-F238E27FC236}">
              <a16:creationId xmlns:a16="http://schemas.microsoft.com/office/drawing/2014/main" id="{00000000-0008-0000-0200-0000A1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90" name="Text Box 8">
          <a:extLst>
            <a:ext uri="{FF2B5EF4-FFF2-40B4-BE49-F238E27FC236}">
              <a16:creationId xmlns:a16="http://schemas.microsoft.com/office/drawing/2014/main" id="{00000000-0008-0000-0200-0000A2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91" name="Text Box 9">
          <a:extLst>
            <a:ext uri="{FF2B5EF4-FFF2-40B4-BE49-F238E27FC236}">
              <a16:creationId xmlns:a16="http://schemas.microsoft.com/office/drawing/2014/main" id="{00000000-0008-0000-0200-0000A3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492" name="Text Box 8">
          <a:extLst>
            <a:ext uri="{FF2B5EF4-FFF2-40B4-BE49-F238E27FC236}">
              <a16:creationId xmlns:a16="http://schemas.microsoft.com/office/drawing/2014/main" id="{00000000-0008-0000-0200-0000A4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493" name="Text Box 8">
          <a:extLst>
            <a:ext uri="{FF2B5EF4-FFF2-40B4-BE49-F238E27FC236}">
              <a16:creationId xmlns:a16="http://schemas.microsoft.com/office/drawing/2014/main" id="{00000000-0008-0000-0200-0000A5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494" name="Text Box 9">
          <a:extLst>
            <a:ext uri="{FF2B5EF4-FFF2-40B4-BE49-F238E27FC236}">
              <a16:creationId xmlns:a16="http://schemas.microsoft.com/office/drawing/2014/main" id="{00000000-0008-0000-0200-0000A6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495" name="Text Box 8">
          <a:extLst>
            <a:ext uri="{FF2B5EF4-FFF2-40B4-BE49-F238E27FC236}">
              <a16:creationId xmlns:a16="http://schemas.microsoft.com/office/drawing/2014/main" id="{00000000-0008-0000-0200-0000A7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496" name="Text Box 9">
          <a:extLst>
            <a:ext uri="{FF2B5EF4-FFF2-40B4-BE49-F238E27FC236}">
              <a16:creationId xmlns:a16="http://schemas.microsoft.com/office/drawing/2014/main" id="{00000000-0008-0000-0200-0000A8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497" name="Text Box 8">
          <a:extLst>
            <a:ext uri="{FF2B5EF4-FFF2-40B4-BE49-F238E27FC236}">
              <a16:creationId xmlns:a16="http://schemas.microsoft.com/office/drawing/2014/main" id="{00000000-0008-0000-0200-0000A9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498" name="Text Box 9">
          <a:extLst>
            <a:ext uri="{FF2B5EF4-FFF2-40B4-BE49-F238E27FC236}">
              <a16:creationId xmlns:a16="http://schemas.microsoft.com/office/drawing/2014/main" id="{00000000-0008-0000-0200-0000AA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499" name="Text Box 8">
          <a:extLst>
            <a:ext uri="{FF2B5EF4-FFF2-40B4-BE49-F238E27FC236}">
              <a16:creationId xmlns:a16="http://schemas.microsoft.com/office/drawing/2014/main" id="{00000000-0008-0000-0200-0000AB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00" name="Text Box 9">
          <a:extLst>
            <a:ext uri="{FF2B5EF4-FFF2-40B4-BE49-F238E27FC236}">
              <a16:creationId xmlns:a16="http://schemas.microsoft.com/office/drawing/2014/main" id="{00000000-0008-0000-0200-0000AC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01" name="Text Box 8">
          <a:extLst>
            <a:ext uri="{FF2B5EF4-FFF2-40B4-BE49-F238E27FC236}">
              <a16:creationId xmlns:a16="http://schemas.microsoft.com/office/drawing/2014/main" id="{00000000-0008-0000-0200-0000AD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02" name="Text Box 9">
          <a:extLst>
            <a:ext uri="{FF2B5EF4-FFF2-40B4-BE49-F238E27FC236}">
              <a16:creationId xmlns:a16="http://schemas.microsoft.com/office/drawing/2014/main" id="{00000000-0008-0000-0200-0000AE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03" name="Text Box 8">
          <a:extLst>
            <a:ext uri="{FF2B5EF4-FFF2-40B4-BE49-F238E27FC236}">
              <a16:creationId xmlns:a16="http://schemas.microsoft.com/office/drawing/2014/main" id="{00000000-0008-0000-0200-0000AF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04" name="Text Box 9">
          <a:extLst>
            <a:ext uri="{FF2B5EF4-FFF2-40B4-BE49-F238E27FC236}">
              <a16:creationId xmlns:a16="http://schemas.microsoft.com/office/drawing/2014/main" id="{00000000-0008-0000-0200-0000B0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05" name="Text Box 8">
          <a:extLst>
            <a:ext uri="{FF2B5EF4-FFF2-40B4-BE49-F238E27FC236}">
              <a16:creationId xmlns:a16="http://schemas.microsoft.com/office/drawing/2014/main" id="{00000000-0008-0000-0200-0000B1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06" name="Text Box 9">
          <a:extLst>
            <a:ext uri="{FF2B5EF4-FFF2-40B4-BE49-F238E27FC236}">
              <a16:creationId xmlns:a16="http://schemas.microsoft.com/office/drawing/2014/main" id="{00000000-0008-0000-0200-0000B2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07" name="Text Box 8">
          <a:extLst>
            <a:ext uri="{FF2B5EF4-FFF2-40B4-BE49-F238E27FC236}">
              <a16:creationId xmlns:a16="http://schemas.microsoft.com/office/drawing/2014/main" id="{00000000-0008-0000-0200-0000B3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08" name="Text Box 9">
          <a:extLst>
            <a:ext uri="{FF2B5EF4-FFF2-40B4-BE49-F238E27FC236}">
              <a16:creationId xmlns:a16="http://schemas.microsoft.com/office/drawing/2014/main" id="{00000000-0008-0000-0200-0000B4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09" name="Text Box 8">
          <a:extLst>
            <a:ext uri="{FF2B5EF4-FFF2-40B4-BE49-F238E27FC236}">
              <a16:creationId xmlns:a16="http://schemas.microsoft.com/office/drawing/2014/main" id="{00000000-0008-0000-0200-0000B5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10" name="Text Box 9">
          <a:extLst>
            <a:ext uri="{FF2B5EF4-FFF2-40B4-BE49-F238E27FC236}">
              <a16:creationId xmlns:a16="http://schemas.microsoft.com/office/drawing/2014/main" id="{00000000-0008-0000-0200-0000B6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11" name="Text Box 8">
          <a:extLst>
            <a:ext uri="{FF2B5EF4-FFF2-40B4-BE49-F238E27FC236}">
              <a16:creationId xmlns:a16="http://schemas.microsoft.com/office/drawing/2014/main" id="{00000000-0008-0000-0200-0000B7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12" name="Text Box 9">
          <a:extLst>
            <a:ext uri="{FF2B5EF4-FFF2-40B4-BE49-F238E27FC236}">
              <a16:creationId xmlns:a16="http://schemas.microsoft.com/office/drawing/2014/main" id="{00000000-0008-0000-0200-0000B8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13" name="Text Box 8">
          <a:extLst>
            <a:ext uri="{FF2B5EF4-FFF2-40B4-BE49-F238E27FC236}">
              <a16:creationId xmlns:a16="http://schemas.microsoft.com/office/drawing/2014/main" id="{00000000-0008-0000-0200-0000B9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14" name="Text Box 9">
          <a:extLst>
            <a:ext uri="{FF2B5EF4-FFF2-40B4-BE49-F238E27FC236}">
              <a16:creationId xmlns:a16="http://schemas.microsoft.com/office/drawing/2014/main" id="{00000000-0008-0000-0200-0000BA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15" name="Text Box 8">
          <a:extLst>
            <a:ext uri="{FF2B5EF4-FFF2-40B4-BE49-F238E27FC236}">
              <a16:creationId xmlns:a16="http://schemas.microsoft.com/office/drawing/2014/main" id="{00000000-0008-0000-0200-0000BB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16" name="Text Box 9">
          <a:extLst>
            <a:ext uri="{FF2B5EF4-FFF2-40B4-BE49-F238E27FC236}">
              <a16:creationId xmlns:a16="http://schemas.microsoft.com/office/drawing/2014/main" id="{00000000-0008-0000-0200-0000BC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17" name="Text Box 8">
          <a:extLst>
            <a:ext uri="{FF2B5EF4-FFF2-40B4-BE49-F238E27FC236}">
              <a16:creationId xmlns:a16="http://schemas.microsoft.com/office/drawing/2014/main" id="{00000000-0008-0000-0200-0000BD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18" name="Text Box 9">
          <a:extLst>
            <a:ext uri="{FF2B5EF4-FFF2-40B4-BE49-F238E27FC236}">
              <a16:creationId xmlns:a16="http://schemas.microsoft.com/office/drawing/2014/main" id="{00000000-0008-0000-0200-0000BE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19" name="Text Box 8">
          <a:extLst>
            <a:ext uri="{FF2B5EF4-FFF2-40B4-BE49-F238E27FC236}">
              <a16:creationId xmlns:a16="http://schemas.microsoft.com/office/drawing/2014/main" id="{00000000-0008-0000-0200-0000BF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20" name="Text Box 9">
          <a:extLst>
            <a:ext uri="{FF2B5EF4-FFF2-40B4-BE49-F238E27FC236}">
              <a16:creationId xmlns:a16="http://schemas.microsoft.com/office/drawing/2014/main" id="{00000000-0008-0000-0200-0000C0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21" name="Text Box 8">
          <a:extLst>
            <a:ext uri="{FF2B5EF4-FFF2-40B4-BE49-F238E27FC236}">
              <a16:creationId xmlns:a16="http://schemas.microsoft.com/office/drawing/2014/main" id="{00000000-0008-0000-0200-0000C1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22" name="Text Box 9">
          <a:extLst>
            <a:ext uri="{FF2B5EF4-FFF2-40B4-BE49-F238E27FC236}">
              <a16:creationId xmlns:a16="http://schemas.microsoft.com/office/drawing/2014/main" id="{00000000-0008-0000-0200-0000C2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23" name="Text Box 8">
          <a:extLst>
            <a:ext uri="{FF2B5EF4-FFF2-40B4-BE49-F238E27FC236}">
              <a16:creationId xmlns:a16="http://schemas.microsoft.com/office/drawing/2014/main" id="{00000000-0008-0000-0200-0000C3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24" name="Text Box 9">
          <a:extLst>
            <a:ext uri="{FF2B5EF4-FFF2-40B4-BE49-F238E27FC236}">
              <a16:creationId xmlns:a16="http://schemas.microsoft.com/office/drawing/2014/main" id="{00000000-0008-0000-0200-0000C4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25" name="Text Box 8">
          <a:extLst>
            <a:ext uri="{FF2B5EF4-FFF2-40B4-BE49-F238E27FC236}">
              <a16:creationId xmlns:a16="http://schemas.microsoft.com/office/drawing/2014/main" id="{00000000-0008-0000-0200-0000C5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26" name="Text Box 9">
          <a:extLst>
            <a:ext uri="{FF2B5EF4-FFF2-40B4-BE49-F238E27FC236}">
              <a16:creationId xmlns:a16="http://schemas.microsoft.com/office/drawing/2014/main" id="{00000000-0008-0000-0200-0000C6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27" name="Text Box 8">
          <a:extLst>
            <a:ext uri="{FF2B5EF4-FFF2-40B4-BE49-F238E27FC236}">
              <a16:creationId xmlns:a16="http://schemas.microsoft.com/office/drawing/2014/main" id="{00000000-0008-0000-0200-0000C7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28" name="Text Box 9">
          <a:extLst>
            <a:ext uri="{FF2B5EF4-FFF2-40B4-BE49-F238E27FC236}">
              <a16:creationId xmlns:a16="http://schemas.microsoft.com/office/drawing/2014/main" id="{00000000-0008-0000-0200-0000C8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29" name="Text Box 8">
          <a:extLst>
            <a:ext uri="{FF2B5EF4-FFF2-40B4-BE49-F238E27FC236}">
              <a16:creationId xmlns:a16="http://schemas.microsoft.com/office/drawing/2014/main" id="{00000000-0008-0000-0200-0000C9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30" name="Text Box 9">
          <a:extLst>
            <a:ext uri="{FF2B5EF4-FFF2-40B4-BE49-F238E27FC236}">
              <a16:creationId xmlns:a16="http://schemas.microsoft.com/office/drawing/2014/main" id="{00000000-0008-0000-0200-0000CA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31" name="Text Box 8">
          <a:extLst>
            <a:ext uri="{FF2B5EF4-FFF2-40B4-BE49-F238E27FC236}">
              <a16:creationId xmlns:a16="http://schemas.microsoft.com/office/drawing/2014/main" id="{00000000-0008-0000-0200-0000CB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32" name="Text Box 9">
          <a:extLst>
            <a:ext uri="{FF2B5EF4-FFF2-40B4-BE49-F238E27FC236}">
              <a16:creationId xmlns:a16="http://schemas.microsoft.com/office/drawing/2014/main" id="{00000000-0008-0000-0200-0000CC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33" name="Text Box 8">
          <a:extLst>
            <a:ext uri="{FF2B5EF4-FFF2-40B4-BE49-F238E27FC236}">
              <a16:creationId xmlns:a16="http://schemas.microsoft.com/office/drawing/2014/main" id="{00000000-0008-0000-0200-0000CD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34" name="Text Box 9">
          <a:extLst>
            <a:ext uri="{FF2B5EF4-FFF2-40B4-BE49-F238E27FC236}">
              <a16:creationId xmlns:a16="http://schemas.microsoft.com/office/drawing/2014/main" id="{00000000-0008-0000-0200-0000CE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35" name="Text Box 8">
          <a:extLst>
            <a:ext uri="{FF2B5EF4-FFF2-40B4-BE49-F238E27FC236}">
              <a16:creationId xmlns:a16="http://schemas.microsoft.com/office/drawing/2014/main" id="{00000000-0008-0000-0200-0000CF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36" name="Text Box 9">
          <a:extLst>
            <a:ext uri="{FF2B5EF4-FFF2-40B4-BE49-F238E27FC236}">
              <a16:creationId xmlns:a16="http://schemas.microsoft.com/office/drawing/2014/main" id="{00000000-0008-0000-0200-0000D0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37" name="Text Box 8">
          <a:extLst>
            <a:ext uri="{FF2B5EF4-FFF2-40B4-BE49-F238E27FC236}">
              <a16:creationId xmlns:a16="http://schemas.microsoft.com/office/drawing/2014/main" id="{00000000-0008-0000-0200-0000D1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38" name="Text Box 9">
          <a:extLst>
            <a:ext uri="{FF2B5EF4-FFF2-40B4-BE49-F238E27FC236}">
              <a16:creationId xmlns:a16="http://schemas.microsoft.com/office/drawing/2014/main" id="{00000000-0008-0000-0200-0000D2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39" name="Text Box 8">
          <a:extLst>
            <a:ext uri="{FF2B5EF4-FFF2-40B4-BE49-F238E27FC236}">
              <a16:creationId xmlns:a16="http://schemas.microsoft.com/office/drawing/2014/main" id="{00000000-0008-0000-0200-0000D3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40" name="Text Box 9">
          <a:extLst>
            <a:ext uri="{FF2B5EF4-FFF2-40B4-BE49-F238E27FC236}">
              <a16:creationId xmlns:a16="http://schemas.microsoft.com/office/drawing/2014/main" id="{00000000-0008-0000-0200-0000D4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41" name="Text Box 8">
          <a:extLst>
            <a:ext uri="{FF2B5EF4-FFF2-40B4-BE49-F238E27FC236}">
              <a16:creationId xmlns:a16="http://schemas.microsoft.com/office/drawing/2014/main" id="{00000000-0008-0000-0200-0000D5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42" name="Text Box 9">
          <a:extLst>
            <a:ext uri="{FF2B5EF4-FFF2-40B4-BE49-F238E27FC236}">
              <a16:creationId xmlns:a16="http://schemas.microsoft.com/office/drawing/2014/main" id="{00000000-0008-0000-0200-0000D6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43" name="Text Box 8">
          <a:extLst>
            <a:ext uri="{FF2B5EF4-FFF2-40B4-BE49-F238E27FC236}">
              <a16:creationId xmlns:a16="http://schemas.microsoft.com/office/drawing/2014/main" id="{00000000-0008-0000-0200-0000D7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44" name="Text Box 9">
          <a:extLst>
            <a:ext uri="{FF2B5EF4-FFF2-40B4-BE49-F238E27FC236}">
              <a16:creationId xmlns:a16="http://schemas.microsoft.com/office/drawing/2014/main" id="{00000000-0008-0000-0200-0000D8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45" name="Text Box 8">
          <a:extLst>
            <a:ext uri="{FF2B5EF4-FFF2-40B4-BE49-F238E27FC236}">
              <a16:creationId xmlns:a16="http://schemas.microsoft.com/office/drawing/2014/main" id="{00000000-0008-0000-0200-0000D9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46" name="Text Box 9">
          <a:extLst>
            <a:ext uri="{FF2B5EF4-FFF2-40B4-BE49-F238E27FC236}">
              <a16:creationId xmlns:a16="http://schemas.microsoft.com/office/drawing/2014/main" id="{00000000-0008-0000-0200-0000DA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47" name="Text Box 8">
          <a:extLst>
            <a:ext uri="{FF2B5EF4-FFF2-40B4-BE49-F238E27FC236}">
              <a16:creationId xmlns:a16="http://schemas.microsoft.com/office/drawing/2014/main" id="{00000000-0008-0000-0200-0000DB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48" name="Text Box 9">
          <a:extLst>
            <a:ext uri="{FF2B5EF4-FFF2-40B4-BE49-F238E27FC236}">
              <a16:creationId xmlns:a16="http://schemas.microsoft.com/office/drawing/2014/main" id="{00000000-0008-0000-0200-0000DC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49" name="Text Box 8">
          <a:extLst>
            <a:ext uri="{FF2B5EF4-FFF2-40B4-BE49-F238E27FC236}">
              <a16:creationId xmlns:a16="http://schemas.microsoft.com/office/drawing/2014/main" id="{00000000-0008-0000-0200-0000DD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50" name="Text Box 9">
          <a:extLst>
            <a:ext uri="{FF2B5EF4-FFF2-40B4-BE49-F238E27FC236}">
              <a16:creationId xmlns:a16="http://schemas.microsoft.com/office/drawing/2014/main" id="{00000000-0008-0000-0200-0000DE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51" name="Text Box 8">
          <a:extLst>
            <a:ext uri="{FF2B5EF4-FFF2-40B4-BE49-F238E27FC236}">
              <a16:creationId xmlns:a16="http://schemas.microsoft.com/office/drawing/2014/main" id="{00000000-0008-0000-0200-0000DF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52" name="Text Box 9">
          <a:extLst>
            <a:ext uri="{FF2B5EF4-FFF2-40B4-BE49-F238E27FC236}">
              <a16:creationId xmlns:a16="http://schemas.microsoft.com/office/drawing/2014/main" id="{00000000-0008-0000-0200-0000E0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53" name="Text Box 8">
          <a:extLst>
            <a:ext uri="{FF2B5EF4-FFF2-40B4-BE49-F238E27FC236}">
              <a16:creationId xmlns:a16="http://schemas.microsoft.com/office/drawing/2014/main" id="{00000000-0008-0000-0200-0000E1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54" name="Text Box 9">
          <a:extLst>
            <a:ext uri="{FF2B5EF4-FFF2-40B4-BE49-F238E27FC236}">
              <a16:creationId xmlns:a16="http://schemas.microsoft.com/office/drawing/2014/main" id="{00000000-0008-0000-0200-0000E2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55" name="Text Box 8">
          <a:extLst>
            <a:ext uri="{FF2B5EF4-FFF2-40B4-BE49-F238E27FC236}">
              <a16:creationId xmlns:a16="http://schemas.microsoft.com/office/drawing/2014/main" id="{00000000-0008-0000-0200-0000E3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56" name="Text Box 9">
          <a:extLst>
            <a:ext uri="{FF2B5EF4-FFF2-40B4-BE49-F238E27FC236}">
              <a16:creationId xmlns:a16="http://schemas.microsoft.com/office/drawing/2014/main" id="{00000000-0008-0000-0200-0000E4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57" name="Text Box 8">
          <a:extLst>
            <a:ext uri="{FF2B5EF4-FFF2-40B4-BE49-F238E27FC236}">
              <a16:creationId xmlns:a16="http://schemas.microsoft.com/office/drawing/2014/main" id="{00000000-0008-0000-0200-0000E5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58" name="Text Box 9">
          <a:extLst>
            <a:ext uri="{FF2B5EF4-FFF2-40B4-BE49-F238E27FC236}">
              <a16:creationId xmlns:a16="http://schemas.microsoft.com/office/drawing/2014/main" id="{00000000-0008-0000-0200-0000E6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59" name="Text Box 8">
          <a:extLst>
            <a:ext uri="{FF2B5EF4-FFF2-40B4-BE49-F238E27FC236}">
              <a16:creationId xmlns:a16="http://schemas.microsoft.com/office/drawing/2014/main" id="{00000000-0008-0000-0200-0000E7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60" name="Text Box 9">
          <a:extLst>
            <a:ext uri="{FF2B5EF4-FFF2-40B4-BE49-F238E27FC236}">
              <a16:creationId xmlns:a16="http://schemas.microsoft.com/office/drawing/2014/main" id="{00000000-0008-0000-0200-0000E8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61" name="Text Box 8">
          <a:extLst>
            <a:ext uri="{FF2B5EF4-FFF2-40B4-BE49-F238E27FC236}">
              <a16:creationId xmlns:a16="http://schemas.microsoft.com/office/drawing/2014/main" id="{00000000-0008-0000-0200-0000E9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62" name="Text Box 9">
          <a:extLst>
            <a:ext uri="{FF2B5EF4-FFF2-40B4-BE49-F238E27FC236}">
              <a16:creationId xmlns:a16="http://schemas.microsoft.com/office/drawing/2014/main" id="{00000000-0008-0000-0200-0000EA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63" name="Text Box 8">
          <a:extLst>
            <a:ext uri="{FF2B5EF4-FFF2-40B4-BE49-F238E27FC236}">
              <a16:creationId xmlns:a16="http://schemas.microsoft.com/office/drawing/2014/main" id="{00000000-0008-0000-0200-0000EB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3564" name="Text Box 9">
          <a:extLst>
            <a:ext uri="{FF2B5EF4-FFF2-40B4-BE49-F238E27FC236}">
              <a16:creationId xmlns:a16="http://schemas.microsoft.com/office/drawing/2014/main" id="{00000000-0008-0000-0200-0000EC0D0000}"/>
            </a:ext>
          </a:extLst>
        </xdr:cNvPr>
        <xdr:cNvSpPr txBox="1">
          <a:spLocks noChangeArrowheads="1"/>
        </xdr:cNvSpPr>
      </xdr:nvSpPr>
      <xdr:spPr bwMode="auto">
        <a:xfrm>
          <a:off x="1905000" y="774382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108</xdr:row>
      <xdr:rowOff>0</xdr:rowOff>
    </xdr:from>
    <xdr:ext cx="95250" cy="295275"/>
    <xdr:sp macro="" textlink="">
      <xdr:nvSpPr>
        <xdr:cNvPr id="3565" name="Text Box 15">
          <a:extLst>
            <a:ext uri="{FF2B5EF4-FFF2-40B4-BE49-F238E27FC236}">
              <a16:creationId xmlns:a16="http://schemas.microsoft.com/office/drawing/2014/main" id="{00000000-0008-0000-0200-0000ED0D0000}"/>
            </a:ext>
          </a:extLst>
        </xdr:cNvPr>
        <xdr:cNvSpPr txBox="1">
          <a:spLocks noChangeArrowheads="1"/>
        </xdr:cNvSpPr>
      </xdr:nvSpPr>
      <xdr:spPr bwMode="auto">
        <a:xfrm>
          <a:off x="2000250" y="7400925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108</xdr:row>
      <xdr:rowOff>0</xdr:rowOff>
    </xdr:from>
    <xdr:ext cx="95250" cy="295275"/>
    <xdr:sp macro="" textlink="">
      <xdr:nvSpPr>
        <xdr:cNvPr id="3566" name="Cuadro de texto 1028">
          <a:extLst>
            <a:ext uri="{FF2B5EF4-FFF2-40B4-BE49-F238E27FC236}">
              <a16:creationId xmlns:a16="http://schemas.microsoft.com/office/drawing/2014/main" id="{00000000-0008-0000-0200-0000EE0D0000}"/>
            </a:ext>
          </a:extLst>
        </xdr:cNvPr>
        <xdr:cNvSpPr txBox="1">
          <a:spLocks noChangeArrowheads="1"/>
        </xdr:cNvSpPr>
      </xdr:nvSpPr>
      <xdr:spPr bwMode="auto">
        <a:xfrm>
          <a:off x="2000250" y="7400925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07" name="Text Box 8">
          <a:extLst>
            <a:ext uri="{FF2B5EF4-FFF2-40B4-BE49-F238E27FC236}">
              <a16:creationId xmlns:a16="http://schemas.microsoft.com/office/drawing/2014/main" id="{00000000-0008-0000-0200-0000DF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08" name="Text Box 9">
          <a:extLst>
            <a:ext uri="{FF2B5EF4-FFF2-40B4-BE49-F238E27FC236}">
              <a16:creationId xmlns:a16="http://schemas.microsoft.com/office/drawing/2014/main" id="{00000000-0008-0000-0200-0000E0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09" name="Text Box 8">
          <a:extLst>
            <a:ext uri="{FF2B5EF4-FFF2-40B4-BE49-F238E27FC236}">
              <a16:creationId xmlns:a16="http://schemas.microsoft.com/office/drawing/2014/main" id="{00000000-0008-0000-0200-0000E1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10" name="Text Box 9">
          <a:extLst>
            <a:ext uri="{FF2B5EF4-FFF2-40B4-BE49-F238E27FC236}">
              <a16:creationId xmlns:a16="http://schemas.microsoft.com/office/drawing/2014/main" id="{00000000-0008-0000-0200-0000E2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11" name="Text Box 8">
          <a:extLst>
            <a:ext uri="{FF2B5EF4-FFF2-40B4-BE49-F238E27FC236}">
              <a16:creationId xmlns:a16="http://schemas.microsoft.com/office/drawing/2014/main" id="{00000000-0008-0000-0200-0000E3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12" name="Text Box 9">
          <a:extLst>
            <a:ext uri="{FF2B5EF4-FFF2-40B4-BE49-F238E27FC236}">
              <a16:creationId xmlns:a16="http://schemas.microsoft.com/office/drawing/2014/main" id="{00000000-0008-0000-0200-0000E4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13" name="Text Box 8">
          <a:extLst>
            <a:ext uri="{FF2B5EF4-FFF2-40B4-BE49-F238E27FC236}">
              <a16:creationId xmlns:a16="http://schemas.microsoft.com/office/drawing/2014/main" id="{00000000-0008-0000-0200-0000E5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14" name="Text Box 9">
          <a:extLst>
            <a:ext uri="{FF2B5EF4-FFF2-40B4-BE49-F238E27FC236}">
              <a16:creationId xmlns:a16="http://schemas.microsoft.com/office/drawing/2014/main" id="{00000000-0008-0000-0200-0000E6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15" name="Text Box 8">
          <a:extLst>
            <a:ext uri="{FF2B5EF4-FFF2-40B4-BE49-F238E27FC236}">
              <a16:creationId xmlns:a16="http://schemas.microsoft.com/office/drawing/2014/main" id="{00000000-0008-0000-0200-0000E7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16" name="Text Box 9">
          <a:extLst>
            <a:ext uri="{FF2B5EF4-FFF2-40B4-BE49-F238E27FC236}">
              <a16:creationId xmlns:a16="http://schemas.microsoft.com/office/drawing/2014/main" id="{00000000-0008-0000-0200-0000E8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17" name="Text Box 8">
          <a:extLst>
            <a:ext uri="{FF2B5EF4-FFF2-40B4-BE49-F238E27FC236}">
              <a16:creationId xmlns:a16="http://schemas.microsoft.com/office/drawing/2014/main" id="{00000000-0008-0000-0200-0000E9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18" name="Text Box 9">
          <a:extLst>
            <a:ext uri="{FF2B5EF4-FFF2-40B4-BE49-F238E27FC236}">
              <a16:creationId xmlns:a16="http://schemas.microsoft.com/office/drawing/2014/main" id="{00000000-0008-0000-0200-0000EA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19" name="Text Box 8">
          <a:extLst>
            <a:ext uri="{FF2B5EF4-FFF2-40B4-BE49-F238E27FC236}">
              <a16:creationId xmlns:a16="http://schemas.microsoft.com/office/drawing/2014/main" id="{00000000-0008-0000-0200-0000EB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20" name="Text Box 9">
          <a:extLst>
            <a:ext uri="{FF2B5EF4-FFF2-40B4-BE49-F238E27FC236}">
              <a16:creationId xmlns:a16="http://schemas.microsoft.com/office/drawing/2014/main" id="{00000000-0008-0000-0200-0000EC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21" name="Text Box 8">
          <a:extLst>
            <a:ext uri="{FF2B5EF4-FFF2-40B4-BE49-F238E27FC236}">
              <a16:creationId xmlns:a16="http://schemas.microsoft.com/office/drawing/2014/main" id="{00000000-0008-0000-0200-0000ED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22" name="Text Box 9">
          <a:extLst>
            <a:ext uri="{FF2B5EF4-FFF2-40B4-BE49-F238E27FC236}">
              <a16:creationId xmlns:a16="http://schemas.microsoft.com/office/drawing/2014/main" id="{00000000-0008-0000-0200-0000EE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23" name="Text Box 8">
          <a:extLst>
            <a:ext uri="{FF2B5EF4-FFF2-40B4-BE49-F238E27FC236}">
              <a16:creationId xmlns:a16="http://schemas.microsoft.com/office/drawing/2014/main" id="{00000000-0008-0000-0200-0000EF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24" name="Text Box 9">
          <a:extLst>
            <a:ext uri="{FF2B5EF4-FFF2-40B4-BE49-F238E27FC236}">
              <a16:creationId xmlns:a16="http://schemas.microsoft.com/office/drawing/2014/main" id="{00000000-0008-0000-0200-0000F0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25" name="Text Box 8">
          <a:extLst>
            <a:ext uri="{FF2B5EF4-FFF2-40B4-BE49-F238E27FC236}">
              <a16:creationId xmlns:a16="http://schemas.microsoft.com/office/drawing/2014/main" id="{00000000-0008-0000-0200-0000F1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26" name="Text Box 9">
          <a:extLst>
            <a:ext uri="{FF2B5EF4-FFF2-40B4-BE49-F238E27FC236}">
              <a16:creationId xmlns:a16="http://schemas.microsoft.com/office/drawing/2014/main" id="{00000000-0008-0000-0200-0000F2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27" name="Text Box 8">
          <a:extLst>
            <a:ext uri="{FF2B5EF4-FFF2-40B4-BE49-F238E27FC236}">
              <a16:creationId xmlns:a16="http://schemas.microsoft.com/office/drawing/2014/main" id="{00000000-0008-0000-0200-0000F3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28" name="Text Box 9">
          <a:extLst>
            <a:ext uri="{FF2B5EF4-FFF2-40B4-BE49-F238E27FC236}">
              <a16:creationId xmlns:a16="http://schemas.microsoft.com/office/drawing/2014/main" id="{00000000-0008-0000-0200-0000F4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29" name="Text Box 8">
          <a:extLst>
            <a:ext uri="{FF2B5EF4-FFF2-40B4-BE49-F238E27FC236}">
              <a16:creationId xmlns:a16="http://schemas.microsoft.com/office/drawing/2014/main" id="{00000000-0008-0000-0200-0000F5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30" name="Text Box 9">
          <a:extLst>
            <a:ext uri="{FF2B5EF4-FFF2-40B4-BE49-F238E27FC236}">
              <a16:creationId xmlns:a16="http://schemas.microsoft.com/office/drawing/2014/main" id="{00000000-0008-0000-0200-0000F6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31" name="Text Box 8">
          <a:extLst>
            <a:ext uri="{FF2B5EF4-FFF2-40B4-BE49-F238E27FC236}">
              <a16:creationId xmlns:a16="http://schemas.microsoft.com/office/drawing/2014/main" id="{00000000-0008-0000-0200-0000F7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32" name="Text Box 9">
          <a:extLst>
            <a:ext uri="{FF2B5EF4-FFF2-40B4-BE49-F238E27FC236}">
              <a16:creationId xmlns:a16="http://schemas.microsoft.com/office/drawing/2014/main" id="{00000000-0008-0000-0200-0000F8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33" name="Text Box 8">
          <a:extLst>
            <a:ext uri="{FF2B5EF4-FFF2-40B4-BE49-F238E27FC236}">
              <a16:creationId xmlns:a16="http://schemas.microsoft.com/office/drawing/2014/main" id="{00000000-0008-0000-0200-0000F9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34" name="Text Box 9">
          <a:extLst>
            <a:ext uri="{FF2B5EF4-FFF2-40B4-BE49-F238E27FC236}">
              <a16:creationId xmlns:a16="http://schemas.microsoft.com/office/drawing/2014/main" id="{00000000-0008-0000-0200-0000FA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35" name="Text Box 8">
          <a:extLst>
            <a:ext uri="{FF2B5EF4-FFF2-40B4-BE49-F238E27FC236}">
              <a16:creationId xmlns:a16="http://schemas.microsoft.com/office/drawing/2014/main" id="{00000000-0008-0000-0200-0000FB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36" name="Text Box 9">
          <a:extLst>
            <a:ext uri="{FF2B5EF4-FFF2-40B4-BE49-F238E27FC236}">
              <a16:creationId xmlns:a16="http://schemas.microsoft.com/office/drawing/2014/main" id="{00000000-0008-0000-0200-0000FC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37" name="Text Box 8">
          <a:extLst>
            <a:ext uri="{FF2B5EF4-FFF2-40B4-BE49-F238E27FC236}">
              <a16:creationId xmlns:a16="http://schemas.microsoft.com/office/drawing/2014/main" id="{00000000-0008-0000-0200-0000FD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38" name="Text Box 9">
          <a:extLst>
            <a:ext uri="{FF2B5EF4-FFF2-40B4-BE49-F238E27FC236}">
              <a16:creationId xmlns:a16="http://schemas.microsoft.com/office/drawing/2014/main" id="{00000000-0008-0000-0200-0000FE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39" name="Text Box 8">
          <a:extLst>
            <a:ext uri="{FF2B5EF4-FFF2-40B4-BE49-F238E27FC236}">
              <a16:creationId xmlns:a16="http://schemas.microsoft.com/office/drawing/2014/main" id="{00000000-0008-0000-0200-0000FF0E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40" name="Text Box 9">
          <a:extLst>
            <a:ext uri="{FF2B5EF4-FFF2-40B4-BE49-F238E27FC236}">
              <a16:creationId xmlns:a16="http://schemas.microsoft.com/office/drawing/2014/main" id="{00000000-0008-0000-0200-000000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41" name="Text Box 8">
          <a:extLst>
            <a:ext uri="{FF2B5EF4-FFF2-40B4-BE49-F238E27FC236}">
              <a16:creationId xmlns:a16="http://schemas.microsoft.com/office/drawing/2014/main" id="{00000000-0008-0000-0200-000001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42" name="Text Box 9">
          <a:extLst>
            <a:ext uri="{FF2B5EF4-FFF2-40B4-BE49-F238E27FC236}">
              <a16:creationId xmlns:a16="http://schemas.microsoft.com/office/drawing/2014/main" id="{00000000-0008-0000-0200-000002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43" name="Text Box 8">
          <a:extLst>
            <a:ext uri="{FF2B5EF4-FFF2-40B4-BE49-F238E27FC236}">
              <a16:creationId xmlns:a16="http://schemas.microsoft.com/office/drawing/2014/main" id="{00000000-0008-0000-0200-000003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44" name="Text Box 9">
          <a:extLst>
            <a:ext uri="{FF2B5EF4-FFF2-40B4-BE49-F238E27FC236}">
              <a16:creationId xmlns:a16="http://schemas.microsoft.com/office/drawing/2014/main" id="{00000000-0008-0000-0200-000004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45" name="Text Box 8">
          <a:extLst>
            <a:ext uri="{FF2B5EF4-FFF2-40B4-BE49-F238E27FC236}">
              <a16:creationId xmlns:a16="http://schemas.microsoft.com/office/drawing/2014/main" id="{00000000-0008-0000-0200-000005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46" name="Text Box 9">
          <a:extLst>
            <a:ext uri="{FF2B5EF4-FFF2-40B4-BE49-F238E27FC236}">
              <a16:creationId xmlns:a16="http://schemas.microsoft.com/office/drawing/2014/main" id="{00000000-0008-0000-0200-000006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47" name="Text Box 8">
          <a:extLst>
            <a:ext uri="{FF2B5EF4-FFF2-40B4-BE49-F238E27FC236}">
              <a16:creationId xmlns:a16="http://schemas.microsoft.com/office/drawing/2014/main" id="{00000000-0008-0000-0200-000007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48" name="Text Box 9">
          <a:extLst>
            <a:ext uri="{FF2B5EF4-FFF2-40B4-BE49-F238E27FC236}">
              <a16:creationId xmlns:a16="http://schemas.microsoft.com/office/drawing/2014/main" id="{00000000-0008-0000-0200-000008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49" name="Text Box 8">
          <a:extLst>
            <a:ext uri="{FF2B5EF4-FFF2-40B4-BE49-F238E27FC236}">
              <a16:creationId xmlns:a16="http://schemas.microsoft.com/office/drawing/2014/main" id="{00000000-0008-0000-0200-000009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50" name="Text Box 9">
          <a:extLst>
            <a:ext uri="{FF2B5EF4-FFF2-40B4-BE49-F238E27FC236}">
              <a16:creationId xmlns:a16="http://schemas.microsoft.com/office/drawing/2014/main" id="{00000000-0008-0000-0200-00000A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51" name="Text Box 8">
          <a:extLst>
            <a:ext uri="{FF2B5EF4-FFF2-40B4-BE49-F238E27FC236}">
              <a16:creationId xmlns:a16="http://schemas.microsoft.com/office/drawing/2014/main" id="{00000000-0008-0000-0200-00000B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52" name="Text Box 9">
          <a:extLst>
            <a:ext uri="{FF2B5EF4-FFF2-40B4-BE49-F238E27FC236}">
              <a16:creationId xmlns:a16="http://schemas.microsoft.com/office/drawing/2014/main" id="{00000000-0008-0000-0200-00000C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53" name="Text Box 8">
          <a:extLst>
            <a:ext uri="{FF2B5EF4-FFF2-40B4-BE49-F238E27FC236}">
              <a16:creationId xmlns:a16="http://schemas.microsoft.com/office/drawing/2014/main" id="{00000000-0008-0000-0200-00000D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54" name="Text Box 9">
          <a:extLst>
            <a:ext uri="{FF2B5EF4-FFF2-40B4-BE49-F238E27FC236}">
              <a16:creationId xmlns:a16="http://schemas.microsoft.com/office/drawing/2014/main" id="{00000000-0008-0000-0200-00000E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55" name="Text Box 8">
          <a:extLst>
            <a:ext uri="{FF2B5EF4-FFF2-40B4-BE49-F238E27FC236}">
              <a16:creationId xmlns:a16="http://schemas.microsoft.com/office/drawing/2014/main" id="{00000000-0008-0000-0200-00000F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56" name="Text Box 9">
          <a:extLst>
            <a:ext uri="{FF2B5EF4-FFF2-40B4-BE49-F238E27FC236}">
              <a16:creationId xmlns:a16="http://schemas.microsoft.com/office/drawing/2014/main" id="{00000000-0008-0000-0200-000010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57" name="Text Box 8">
          <a:extLst>
            <a:ext uri="{FF2B5EF4-FFF2-40B4-BE49-F238E27FC236}">
              <a16:creationId xmlns:a16="http://schemas.microsoft.com/office/drawing/2014/main" id="{00000000-0008-0000-0200-000011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58" name="Text Box 9">
          <a:extLst>
            <a:ext uri="{FF2B5EF4-FFF2-40B4-BE49-F238E27FC236}">
              <a16:creationId xmlns:a16="http://schemas.microsoft.com/office/drawing/2014/main" id="{00000000-0008-0000-0200-000012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59" name="Text Box 8">
          <a:extLst>
            <a:ext uri="{FF2B5EF4-FFF2-40B4-BE49-F238E27FC236}">
              <a16:creationId xmlns:a16="http://schemas.microsoft.com/office/drawing/2014/main" id="{00000000-0008-0000-0200-000013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60" name="Text Box 9">
          <a:extLst>
            <a:ext uri="{FF2B5EF4-FFF2-40B4-BE49-F238E27FC236}">
              <a16:creationId xmlns:a16="http://schemas.microsoft.com/office/drawing/2014/main" id="{00000000-0008-0000-0200-000014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61" name="Text Box 8">
          <a:extLst>
            <a:ext uri="{FF2B5EF4-FFF2-40B4-BE49-F238E27FC236}">
              <a16:creationId xmlns:a16="http://schemas.microsoft.com/office/drawing/2014/main" id="{00000000-0008-0000-0200-000015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62" name="Text Box 9">
          <a:extLst>
            <a:ext uri="{FF2B5EF4-FFF2-40B4-BE49-F238E27FC236}">
              <a16:creationId xmlns:a16="http://schemas.microsoft.com/office/drawing/2014/main" id="{00000000-0008-0000-0200-000016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63" name="Text Box 8">
          <a:extLst>
            <a:ext uri="{FF2B5EF4-FFF2-40B4-BE49-F238E27FC236}">
              <a16:creationId xmlns:a16="http://schemas.microsoft.com/office/drawing/2014/main" id="{00000000-0008-0000-0200-000017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64" name="Text Box 9">
          <a:extLst>
            <a:ext uri="{FF2B5EF4-FFF2-40B4-BE49-F238E27FC236}">
              <a16:creationId xmlns:a16="http://schemas.microsoft.com/office/drawing/2014/main" id="{00000000-0008-0000-0200-000018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65" name="Text Box 8">
          <a:extLst>
            <a:ext uri="{FF2B5EF4-FFF2-40B4-BE49-F238E27FC236}">
              <a16:creationId xmlns:a16="http://schemas.microsoft.com/office/drawing/2014/main" id="{00000000-0008-0000-0200-000019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66" name="Text Box 9">
          <a:extLst>
            <a:ext uri="{FF2B5EF4-FFF2-40B4-BE49-F238E27FC236}">
              <a16:creationId xmlns:a16="http://schemas.microsoft.com/office/drawing/2014/main" id="{00000000-0008-0000-0200-00001A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67" name="Text Box 8">
          <a:extLst>
            <a:ext uri="{FF2B5EF4-FFF2-40B4-BE49-F238E27FC236}">
              <a16:creationId xmlns:a16="http://schemas.microsoft.com/office/drawing/2014/main" id="{00000000-0008-0000-0200-00001B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68" name="Text Box 9">
          <a:extLst>
            <a:ext uri="{FF2B5EF4-FFF2-40B4-BE49-F238E27FC236}">
              <a16:creationId xmlns:a16="http://schemas.microsoft.com/office/drawing/2014/main" id="{00000000-0008-0000-0200-00001C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69" name="Text Box 8">
          <a:extLst>
            <a:ext uri="{FF2B5EF4-FFF2-40B4-BE49-F238E27FC236}">
              <a16:creationId xmlns:a16="http://schemas.microsoft.com/office/drawing/2014/main" id="{00000000-0008-0000-0200-00001D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70" name="Text Box 9">
          <a:extLst>
            <a:ext uri="{FF2B5EF4-FFF2-40B4-BE49-F238E27FC236}">
              <a16:creationId xmlns:a16="http://schemas.microsoft.com/office/drawing/2014/main" id="{00000000-0008-0000-0200-00001E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71" name="Text Box 8">
          <a:extLst>
            <a:ext uri="{FF2B5EF4-FFF2-40B4-BE49-F238E27FC236}">
              <a16:creationId xmlns:a16="http://schemas.microsoft.com/office/drawing/2014/main" id="{00000000-0008-0000-0200-00001F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72" name="Text Box 9">
          <a:extLst>
            <a:ext uri="{FF2B5EF4-FFF2-40B4-BE49-F238E27FC236}">
              <a16:creationId xmlns:a16="http://schemas.microsoft.com/office/drawing/2014/main" id="{00000000-0008-0000-0200-000020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73" name="Text Box 8">
          <a:extLst>
            <a:ext uri="{FF2B5EF4-FFF2-40B4-BE49-F238E27FC236}">
              <a16:creationId xmlns:a16="http://schemas.microsoft.com/office/drawing/2014/main" id="{00000000-0008-0000-0200-000021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74" name="Text Box 9">
          <a:extLst>
            <a:ext uri="{FF2B5EF4-FFF2-40B4-BE49-F238E27FC236}">
              <a16:creationId xmlns:a16="http://schemas.microsoft.com/office/drawing/2014/main" id="{00000000-0008-0000-0200-000022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75" name="Text Box 8">
          <a:extLst>
            <a:ext uri="{FF2B5EF4-FFF2-40B4-BE49-F238E27FC236}">
              <a16:creationId xmlns:a16="http://schemas.microsoft.com/office/drawing/2014/main" id="{00000000-0008-0000-0200-000023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76" name="Text Box 9">
          <a:extLst>
            <a:ext uri="{FF2B5EF4-FFF2-40B4-BE49-F238E27FC236}">
              <a16:creationId xmlns:a16="http://schemas.microsoft.com/office/drawing/2014/main" id="{00000000-0008-0000-0200-000024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77" name="Text Box 8">
          <a:extLst>
            <a:ext uri="{FF2B5EF4-FFF2-40B4-BE49-F238E27FC236}">
              <a16:creationId xmlns:a16="http://schemas.microsoft.com/office/drawing/2014/main" id="{00000000-0008-0000-0200-000025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78" name="Text Box 9">
          <a:extLst>
            <a:ext uri="{FF2B5EF4-FFF2-40B4-BE49-F238E27FC236}">
              <a16:creationId xmlns:a16="http://schemas.microsoft.com/office/drawing/2014/main" id="{00000000-0008-0000-0200-000026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79" name="Text Box 8">
          <a:extLst>
            <a:ext uri="{FF2B5EF4-FFF2-40B4-BE49-F238E27FC236}">
              <a16:creationId xmlns:a16="http://schemas.microsoft.com/office/drawing/2014/main" id="{00000000-0008-0000-0200-000027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80" name="Text Box 9">
          <a:extLst>
            <a:ext uri="{FF2B5EF4-FFF2-40B4-BE49-F238E27FC236}">
              <a16:creationId xmlns:a16="http://schemas.microsoft.com/office/drawing/2014/main" id="{00000000-0008-0000-0200-000028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81" name="Text Box 8">
          <a:extLst>
            <a:ext uri="{FF2B5EF4-FFF2-40B4-BE49-F238E27FC236}">
              <a16:creationId xmlns:a16="http://schemas.microsoft.com/office/drawing/2014/main" id="{00000000-0008-0000-0200-000029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82" name="Text Box 9">
          <a:extLst>
            <a:ext uri="{FF2B5EF4-FFF2-40B4-BE49-F238E27FC236}">
              <a16:creationId xmlns:a16="http://schemas.microsoft.com/office/drawing/2014/main" id="{00000000-0008-0000-0200-00002A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83" name="Text Box 8">
          <a:extLst>
            <a:ext uri="{FF2B5EF4-FFF2-40B4-BE49-F238E27FC236}">
              <a16:creationId xmlns:a16="http://schemas.microsoft.com/office/drawing/2014/main" id="{00000000-0008-0000-0200-00002B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84" name="Text Box 9">
          <a:extLst>
            <a:ext uri="{FF2B5EF4-FFF2-40B4-BE49-F238E27FC236}">
              <a16:creationId xmlns:a16="http://schemas.microsoft.com/office/drawing/2014/main" id="{00000000-0008-0000-0200-00002C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85" name="Text Box 8">
          <a:extLst>
            <a:ext uri="{FF2B5EF4-FFF2-40B4-BE49-F238E27FC236}">
              <a16:creationId xmlns:a16="http://schemas.microsoft.com/office/drawing/2014/main" id="{00000000-0008-0000-0200-00002D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86" name="Text Box 9">
          <a:extLst>
            <a:ext uri="{FF2B5EF4-FFF2-40B4-BE49-F238E27FC236}">
              <a16:creationId xmlns:a16="http://schemas.microsoft.com/office/drawing/2014/main" id="{00000000-0008-0000-0200-00002E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87" name="Text Box 8">
          <a:extLst>
            <a:ext uri="{FF2B5EF4-FFF2-40B4-BE49-F238E27FC236}">
              <a16:creationId xmlns:a16="http://schemas.microsoft.com/office/drawing/2014/main" id="{00000000-0008-0000-0200-00002F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88" name="Text Box 9">
          <a:extLst>
            <a:ext uri="{FF2B5EF4-FFF2-40B4-BE49-F238E27FC236}">
              <a16:creationId xmlns:a16="http://schemas.microsoft.com/office/drawing/2014/main" id="{00000000-0008-0000-0200-000030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89" name="Text Box 8">
          <a:extLst>
            <a:ext uri="{FF2B5EF4-FFF2-40B4-BE49-F238E27FC236}">
              <a16:creationId xmlns:a16="http://schemas.microsoft.com/office/drawing/2014/main" id="{00000000-0008-0000-0200-000031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90" name="Text Box 9">
          <a:extLst>
            <a:ext uri="{FF2B5EF4-FFF2-40B4-BE49-F238E27FC236}">
              <a16:creationId xmlns:a16="http://schemas.microsoft.com/office/drawing/2014/main" id="{00000000-0008-0000-0200-000032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91" name="Text Box 8">
          <a:extLst>
            <a:ext uri="{FF2B5EF4-FFF2-40B4-BE49-F238E27FC236}">
              <a16:creationId xmlns:a16="http://schemas.microsoft.com/office/drawing/2014/main" id="{00000000-0008-0000-0200-000033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92" name="Text Box 9">
          <a:extLst>
            <a:ext uri="{FF2B5EF4-FFF2-40B4-BE49-F238E27FC236}">
              <a16:creationId xmlns:a16="http://schemas.microsoft.com/office/drawing/2014/main" id="{00000000-0008-0000-0200-000034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93" name="Text Box 8">
          <a:extLst>
            <a:ext uri="{FF2B5EF4-FFF2-40B4-BE49-F238E27FC236}">
              <a16:creationId xmlns:a16="http://schemas.microsoft.com/office/drawing/2014/main" id="{00000000-0008-0000-0200-000035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94" name="Text Box 9">
          <a:extLst>
            <a:ext uri="{FF2B5EF4-FFF2-40B4-BE49-F238E27FC236}">
              <a16:creationId xmlns:a16="http://schemas.microsoft.com/office/drawing/2014/main" id="{00000000-0008-0000-0200-000036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95" name="Text Box 8">
          <a:extLst>
            <a:ext uri="{FF2B5EF4-FFF2-40B4-BE49-F238E27FC236}">
              <a16:creationId xmlns:a16="http://schemas.microsoft.com/office/drawing/2014/main" id="{00000000-0008-0000-0200-000037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96" name="Text Box 9">
          <a:extLst>
            <a:ext uri="{FF2B5EF4-FFF2-40B4-BE49-F238E27FC236}">
              <a16:creationId xmlns:a16="http://schemas.microsoft.com/office/drawing/2014/main" id="{00000000-0008-0000-0200-000038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97" name="Text Box 8">
          <a:extLst>
            <a:ext uri="{FF2B5EF4-FFF2-40B4-BE49-F238E27FC236}">
              <a16:creationId xmlns:a16="http://schemas.microsoft.com/office/drawing/2014/main" id="{00000000-0008-0000-0200-000039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98" name="Text Box 9">
          <a:extLst>
            <a:ext uri="{FF2B5EF4-FFF2-40B4-BE49-F238E27FC236}">
              <a16:creationId xmlns:a16="http://schemas.microsoft.com/office/drawing/2014/main" id="{00000000-0008-0000-0200-00003A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899" name="Text Box 8">
          <a:extLst>
            <a:ext uri="{FF2B5EF4-FFF2-40B4-BE49-F238E27FC236}">
              <a16:creationId xmlns:a16="http://schemas.microsoft.com/office/drawing/2014/main" id="{00000000-0008-0000-0200-00003B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00" name="Text Box 9">
          <a:extLst>
            <a:ext uri="{FF2B5EF4-FFF2-40B4-BE49-F238E27FC236}">
              <a16:creationId xmlns:a16="http://schemas.microsoft.com/office/drawing/2014/main" id="{00000000-0008-0000-0200-00003C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01" name="Text Box 8">
          <a:extLst>
            <a:ext uri="{FF2B5EF4-FFF2-40B4-BE49-F238E27FC236}">
              <a16:creationId xmlns:a16="http://schemas.microsoft.com/office/drawing/2014/main" id="{00000000-0008-0000-0200-00003D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02" name="Text Box 9">
          <a:extLst>
            <a:ext uri="{FF2B5EF4-FFF2-40B4-BE49-F238E27FC236}">
              <a16:creationId xmlns:a16="http://schemas.microsoft.com/office/drawing/2014/main" id="{00000000-0008-0000-0200-00003E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03" name="Text Box 8">
          <a:extLst>
            <a:ext uri="{FF2B5EF4-FFF2-40B4-BE49-F238E27FC236}">
              <a16:creationId xmlns:a16="http://schemas.microsoft.com/office/drawing/2014/main" id="{00000000-0008-0000-0200-00003F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04" name="Text Box 9">
          <a:extLst>
            <a:ext uri="{FF2B5EF4-FFF2-40B4-BE49-F238E27FC236}">
              <a16:creationId xmlns:a16="http://schemas.microsoft.com/office/drawing/2014/main" id="{00000000-0008-0000-0200-000040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05" name="Text Box 8">
          <a:extLst>
            <a:ext uri="{FF2B5EF4-FFF2-40B4-BE49-F238E27FC236}">
              <a16:creationId xmlns:a16="http://schemas.microsoft.com/office/drawing/2014/main" id="{00000000-0008-0000-0200-000041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06" name="Text Box 9">
          <a:extLst>
            <a:ext uri="{FF2B5EF4-FFF2-40B4-BE49-F238E27FC236}">
              <a16:creationId xmlns:a16="http://schemas.microsoft.com/office/drawing/2014/main" id="{00000000-0008-0000-0200-000042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07" name="Text Box 8">
          <a:extLst>
            <a:ext uri="{FF2B5EF4-FFF2-40B4-BE49-F238E27FC236}">
              <a16:creationId xmlns:a16="http://schemas.microsoft.com/office/drawing/2014/main" id="{00000000-0008-0000-0200-000043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08" name="Text Box 9">
          <a:extLst>
            <a:ext uri="{FF2B5EF4-FFF2-40B4-BE49-F238E27FC236}">
              <a16:creationId xmlns:a16="http://schemas.microsoft.com/office/drawing/2014/main" id="{00000000-0008-0000-0200-000044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09" name="Text Box 8">
          <a:extLst>
            <a:ext uri="{FF2B5EF4-FFF2-40B4-BE49-F238E27FC236}">
              <a16:creationId xmlns:a16="http://schemas.microsoft.com/office/drawing/2014/main" id="{00000000-0008-0000-0200-000045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10" name="Text Box 9">
          <a:extLst>
            <a:ext uri="{FF2B5EF4-FFF2-40B4-BE49-F238E27FC236}">
              <a16:creationId xmlns:a16="http://schemas.microsoft.com/office/drawing/2014/main" id="{00000000-0008-0000-0200-000046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11" name="Text Box 8">
          <a:extLst>
            <a:ext uri="{FF2B5EF4-FFF2-40B4-BE49-F238E27FC236}">
              <a16:creationId xmlns:a16="http://schemas.microsoft.com/office/drawing/2014/main" id="{00000000-0008-0000-0200-000047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12" name="Text Box 9">
          <a:extLst>
            <a:ext uri="{FF2B5EF4-FFF2-40B4-BE49-F238E27FC236}">
              <a16:creationId xmlns:a16="http://schemas.microsoft.com/office/drawing/2014/main" id="{00000000-0008-0000-0200-000048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13" name="Text Box 8">
          <a:extLst>
            <a:ext uri="{FF2B5EF4-FFF2-40B4-BE49-F238E27FC236}">
              <a16:creationId xmlns:a16="http://schemas.microsoft.com/office/drawing/2014/main" id="{00000000-0008-0000-0200-000049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14" name="Text Box 9">
          <a:extLst>
            <a:ext uri="{FF2B5EF4-FFF2-40B4-BE49-F238E27FC236}">
              <a16:creationId xmlns:a16="http://schemas.microsoft.com/office/drawing/2014/main" id="{00000000-0008-0000-0200-00004A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15" name="Text Box 8">
          <a:extLst>
            <a:ext uri="{FF2B5EF4-FFF2-40B4-BE49-F238E27FC236}">
              <a16:creationId xmlns:a16="http://schemas.microsoft.com/office/drawing/2014/main" id="{00000000-0008-0000-0200-00004B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16" name="Text Box 9">
          <a:extLst>
            <a:ext uri="{FF2B5EF4-FFF2-40B4-BE49-F238E27FC236}">
              <a16:creationId xmlns:a16="http://schemas.microsoft.com/office/drawing/2014/main" id="{00000000-0008-0000-0200-00004C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17" name="Text Box 8">
          <a:extLst>
            <a:ext uri="{FF2B5EF4-FFF2-40B4-BE49-F238E27FC236}">
              <a16:creationId xmlns:a16="http://schemas.microsoft.com/office/drawing/2014/main" id="{00000000-0008-0000-0200-00004D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18" name="Text Box 9">
          <a:extLst>
            <a:ext uri="{FF2B5EF4-FFF2-40B4-BE49-F238E27FC236}">
              <a16:creationId xmlns:a16="http://schemas.microsoft.com/office/drawing/2014/main" id="{00000000-0008-0000-0200-00004E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19" name="Text Box 8">
          <a:extLst>
            <a:ext uri="{FF2B5EF4-FFF2-40B4-BE49-F238E27FC236}">
              <a16:creationId xmlns:a16="http://schemas.microsoft.com/office/drawing/2014/main" id="{00000000-0008-0000-0200-00004F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20" name="Text Box 9">
          <a:extLst>
            <a:ext uri="{FF2B5EF4-FFF2-40B4-BE49-F238E27FC236}">
              <a16:creationId xmlns:a16="http://schemas.microsoft.com/office/drawing/2014/main" id="{00000000-0008-0000-0200-000050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21" name="Text Box 8">
          <a:extLst>
            <a:ext uri="{FF2B5EF4-FFF2-40B4-BE49-F238E27FC236}">
              <a16:creationId xmlns:a16="http://schemas.microsoft.com/office/drawing/2014/main" id="{00000000-0008-0000-0200-000051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22" name="Text Box 9">
          <a:extLst>
            <a:ext uri="{FF2B5EF4-FFF2-40B4-BE49-F238E27FC236}">
              <a16:creationId xmlns:a16="http://schemas.microsoft.com/office/drawing/2014/main" id="{00000000-0008-0000-0200-000052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23" name="Text Box 8">
          <a:extLst>
            <a:ext uri="{FF2B5EF4-FFF2-40B4-BE49-F238E27FC236}">
              <a16:creationId xmlns:a16="http://schemas.microsoft.com/office/drawing/2014/main" id="{00000000-0008-0000-0200-000053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24" name="Text Box 9">
          <a:extLst>
            <a:ext uri="{FF2B5EF4-FFF2-40B4-BE49-F238E27FC236}">
              <a16:creationId xmlns:a16="http://schemas.microsoft.com/office/drawing/2014/main" id="{00000000-0008-0000-0200-000054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25" name="Text Box 8">
          <a:extLst>
            <a:ext uri="{FF2B5EF4-FFF2-40B4-BE49-F238E27FC236}">
              <a16:creationId xmlns:a16="http://schemas.microsoft.com/office/drawing/2014/main" id="{00000000-0008-0000-0200-000055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26" name="Text Box 9">
          <a:extLst>
            <a:ext uri="{FF2B5EF4-FFF2-40B4-BE49-F238E27FC236}">
              <a16:creationId xmlns:a16="http://schemas.microsoft.com/office/drawing/2014/main" id="{00000000-0008-0000-0200-000056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27" name="Text Box 8">
          <a:extLst>
            <a:ext uri="{FF2B5EF4-FFF2-40B4-BE49-F238E27FC236}">
              <a16:creationId xmlns:a16="http://schemas.microsoft.com/office/drawing/2014/main" id="{00000000-0008-0000-0200-000057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28" name="Text Box 9">
          <a:extLst>
            <a:ext uri="{FF2B5EF4-FFF2-40B4-BE49-F238E27FC236}">
              <a16:creationId xmlns:a16="http://schemas.microsoft.com/office/drawing/2014/main" id="{00000000-0008-0000-0200-000058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29" name="Text Box 8">
          <a:extLst>
            <a:ext uri="{FF2B5EF4-FFF2-40B4-BE49-F238E27FC236}">
              <a16:creationId xmlns:a16="http://schemas.microsoft.com/office/drawing/2014/main" id="{00000000-0008-0000-0200-000059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30" name="Text Box 9">
          <a:extLst>
            <a:ext uri="{FF2B5EF4-FFF2-40B4-BE49-F238E27FC236}">
              <a16:creationId xmlns:a16="http://schemas.microsoft.com/office/drawing/2014/main" id="{00000000-0008-0000-0200-00005A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31" name="Text Box 8">
          <a:extLst>
            <a:ext uri="{FF2B5EF4-FFF2-40B4-BE49-F238E27FC236}">
              <a16:creationId xmlns:a16="http://schemas.microsoft.com/office/drawing/2014/main" id="{00000000-0008-0000-0200-00005B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32" name="Text Box 9">
          <a:extLst>
            <a:ext uri="{FF2B5EF4-FFF2-40B4-BE49-F238E27FC236}">
              <a16:creationId xmlns:a16="http://schemas.microsoft.com/office/drawing/2014/main" id="{00000000-0008-0000-0200-00005C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33" name="Text Box 8">
          <a:extLst>
            <a:ext uri="{FF2B5EF4-FFF2-40B4-BE49-F238E27FC236}">
              <a16:creationId xmlns:a16="http://schemas.microsoft.com/office/drawing/2014/main" id="{00000000-0008-0000-0200-00005D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34" name="Text Box 9">
          <a:extLst>
            <a:ext uri="{FF2B5EF4-FFF2-40B4-BE49-F238E27FC236}">
              <a16:creationId xmlns:a16="http://schemas.microsoft.com/office/drawing/2014/main" id="{00000000-0008-0000-0200-00005E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35" name="Text Box 8">
          <a:extLst>
            <a:ext uri="{FF2B5EF4-FFF2-40B4-BE49-F238E27FC236}">
              <a16:creationId xmlns:a16="http://schemas.microsoft.com/office/drawing/2014/main" id="{00000000-0008-0000-0200-00005F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36" name="Text Box 9">
          <a:extLst>
            <a:ext uri="{FF2B5EF4-FFF2-40B4-BE49-F238E27FC236}">
              <a16:creationId xmlns:a16="http://schemas.microsoft.com/office/drawing/2014/main" id="{00000000-0008-0000-0200-000060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37" name="Text Box 8">
          <a:extLst>
            <a:ext uri="{FF2B5EF4-FFF2-40B4-BE49-F238E27FC236}">
              <a16:creationId xmlns:a16="http://schemas.microsoft.com/office/drawing/2014/main" id="{00000000-0008-0000-0200-000061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38" name="Text Box 9">
          <a:extLst>
            <a:ext uri="{FF2B5EF4-FFF2-40B4-BE49-F238E27FC236}">
              <a16:creationId xmlns:a16="http://schemas.microsoft.com/office/drawing/2014/main" id="{00000000-0008-0000-0200-000062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39" name="Text Box 8">
          <a:extLst>
            <a:ext uri="{FF2B5EF4-FFF2-40B4-BE49-F238E27FC236}">
              <a16:creationId xmlns:a16="http://schemas.microsoft.com/office/drawing/2014/main" id="{00000000-0008-0000-0200-000063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40" name="Text Box 9">
          <a:extLst>
            <a:ext uri="{FF2B5EF4-FFF2-40B4-BE49-F238E27FC236}">
              <a16:creationId xmlns:a16="http://schemas.microsoft.com/office/drawing/2014/main" id="{00000000-0008-0000-0200-000064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41" name="Text Box 8">
          <a:extLst>
            <a:ext uri="{FF2B5EF4-FFF2-40B4-BE49-F238E27FC236}">
              <a16:creationId xmlns:a16="http://schemas.microsoft.com/office/drawing/2014/main" id="{00000000-0008-0000-0200-000065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42" name="Text Box 9">
          <a:extLst>
            <a:ext uri="{FF2B5EF4-FFF2-40B4-BE49-F238E27FC236}">
              <a16:creationId xmlns:a16="http://schemas.microsoft.com/office/drawing/2014/main" id="{00000000-0008-0000-0200-000066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43" name="Text Box 8">
          <a:extLst>
            <a:ext uri="{FF2B5EF4-FFF2-40B4-BE49-F238E27FC236}">
              <a16:creationId xmlns:a16="http://schemas.microsoft.com/office/drawing/2014/main" id="{00000000-0008-0000-0200-000067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44" name="Text Box 9">
          <a:extLst>
            <a:ext uri="{FF2B5EF4-FFF2-40B4-BE49-F238E27FC236}">
              <a16:creationId xmlns:a16="http://schemas.microsoft.com/office/drawing/2014/main" id="{00000000-0008-0000-0200-000068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45" name="Text Box 8">
          <a:extLst>
            <a:ext uri="{FF2B5EF4-FFF2-40B4-BE49-F238E27FC236}">
              <a16:creationId xmlns:a16="http://schemas.microsoft.com/office/drawing/2014/main" id="{00000000-0008-0000-0200-000069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46" name="Text Box 9">
          <a:extLst>
            <a:ext uri="{FF2B5EF4-FFF2-40B4-BE49-F238E27FC236}">
              <a16:creationId xmlns:a16="http://schemas.microsoft.com/office/drawing/2014/main" id="{00000000-0008-0000-0200-00006A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47" name="Text Box 8">
          <a:extLst>
            <a:ext uri="{FF2B5EF4-FFF2-40B4-BE49-F238E27FC236}">
              <a16:creationId xmlns:a16="http://schemas.microsoft.com/office/drawing/2014/main" id="{00000000-0008-0000-0200-00006B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48" name="Text Box 9">
          <a:extLst>
            <a:ext uri="{FF2B5EF4-FFF2-40B4-BE49-F238E27FC236}">
              <a16:creationId xmlns:a16="http://schemas.microsoft.com/office/drawing/2014/main" id="{00000000-0008-0000-0200-00006C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49" name="Text Box 8">
          <a:extLst>
            <a:ext uri="{FF2B5EF4-FFF2-40B4-BE49-F238E27FC236}">
              <a16:creationId xmlns:a16="http://schemas.microsoft.com/office/drawing/2014/main" id="{00000000-0008-0000-0200-00006D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50" name="Text Box 9">
          <a:extLst>
            <a:ext uri="{FF2B5EF4-FFF2-40B4-BE49-F238E27FC236}">
              <a16:creationId xmlns:a16="http://schemas.microsoft.com/office/drawing/2014/main" id="{00000000-0008-0000-0200-00006E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51" name="Text Box 8">
          <a:extLst>
            <a:ext uri="{FF2B5EF4-FFF2-40B4-BE49-F238E27FC236}">
              <a16:creationId xmlns:a16="http://schemas.microsoft.com/office/drawing/2014/main" id="{00000000-0008-0000-0200-00006F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52" name="Text Box 9">
          <a:extLst>
            <a:ext uri="{FF2B5EF4-FFF2-40B4-BE49-F238E27FC236}">
              <a16:creationId xmlns:a16="http://schemas.microsoft.com/office/drawing/2014/main" id="{00000000-0008-0000-0200-000070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53" name="Text Box 8">
          <a:extLst>
            <a:ext uri="{FF2B5EF4-FFF2-40B4-BE49-F238E27FC236}">
              <a16:creationId xmlns:a16="http://schemas.microsoft.com/office/drawing/2014/main" id="{00000000-0008-0000-0200-000071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54" name="Text Box 9">
          <a:extLst>
            <a:ext uri="{FF2B5EF4-FFF2-40B4-BE49-F238E27FC236}">
              <a16:creationId xmlns:a16="http://schemas.microsoft.com/office/drawing/2014/main" id="{00000000-0008-0000-0200-000072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55" name="Text Box 8">
          <a:extLst>
            <a:ext uri="{FF2B5EF4-FFF2-40B4-BE49-F238E27FC236}">
              <a16:creationId xmlns:a16="http://schemas.microsoft.com/office/drawing/2014/main" id="{00000000-0008-0000-0200-000073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56" name="Text Box 9">
          <a:extLst>
            <a:ext uri="{FF2B5EF4-FFF2-40B4-BE49-F238E27FC236}">
              <a16:creationId xmlns:a16="http://schemas.microsoft.com/office/drawing/2014/main" id="{00000000-0008-0000-0200-000074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57" name="Text Box 8">
          <a:extLst>
            <a:ext uri="{FF2B5EF4-FFF2-40B4-BE49-F238E27FC236}">
              <a16:creationId xmlns:a16="http://schemas.microsoft.com/office/drawing/2014/main" id="{00000000-0008-0000-0200-000075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58" name="Text Box 9">
          <a:extLst>
            <a:ext uri="{FF2B5EF4-FFF2-40B4-BE49-F238E27FC236}">
              <a16:creationId xmlns:a16="http://schemas.microsoft.com/office/drawing/2014/main" id="{00000000-0008-0000-0200-000076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59" name="Text Box 8">
          <a:extLst>
            <a:ext uri="{FF2B5EF4-FFF2-40B4-BE49-F238E27FC236}">
              <a16:creationId xmlns:a16="http://schemas.microsoft.com/office/drawing/2014/main" id="{00000000-0008-0000-0200-000077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60" name="Text Box 9">
          <a:extLst>
            <a:ext uri="{FF2B5EF4-FFF2-40B4-BE49-F238E27FC236}">
              <a16:creationId xmlns:a16="http://schemas.microsoft.com/office/drawing/2014/main" id="{00000000-0008-0000-0200-000078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61" name="Text Box 8">
          <a:extLst>
            <a:ext uri="{FF2B5EF4-FFF2-40B4-BE49-F238E27FC236}">
              <a16:creationId xmlns:a16="http://schemas.microsoft.com/office/drawing/2014/main" id="{00000000-0008-0000-0200-000079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62" name="Text Box 9">
          <a:extLst>
            <a:ext uri="{FF2B5EF4-FFF2-40B4-BE49-F238E27FC236}">
              <a16:creationId xmlns:a16="http://schemas.microsoft.com/office/drawing/2014/main" id="{00000000-0008-0000-0200-00007A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63" name="Text Box 8">
          <a:extLst>
            <a:ext uri="{FF2B5EF4-FFF2-40B4-BE49-F238E27FC236}">
              <a16:creationId xmlns:a16="http://schemas.microsoft.com/office/drawing/2014/main" id="{00000000-0008-0000-0200-00007B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64" name="Text Box 9">
          <a:extLst>
            <a:ext uri="{FF2B5EF4-FFF2-40B4-BE49-F238E27FC236}">
              <a16:creationId xmlns:a16="http://schemas.microsoft.com/office/drawing/2014/main" id="{00000000-0008-0000-0200-00007C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65" name="Text Box 8">
          <a:extLst>
            <a:ext uri="{FF2B5EF4-FFF2-40B4-BE49-F238E27FC236}">
              <a16:creationId xmlns:a16="http://schemas.microsoft.com/office/drawing/2014/main" id="{00000000-0008-0000-0200-00007D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66" name="Text Box 9">
          <a:extLst>
            <a:ext uri="{FF2B5EF4-FFF2-40B4-BE49-F238E27FC236}">
              <a16:creationId xmlns:a16="http://schemas.microsoft.com/office/drawing/2014/main" id="{00000000-0008-0000-0200-00007E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67" name="Text Box 8">
          <a:extLst>
            <a:ext uri="{FF2B5EF4-FFF2-40B4-BE49-F238E27FC236}">
              <a16:creationId xmlns:a16="http://schemas.microsoft.com/office/drawing/2014/main" id="{00000000-0008-0000-0200-00007F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68" name="Text Box 9">
          <a:extLst>
            <a:ext uri="{FF2B5EF4-FFF2-40B4-BE49-F238E27FC236}">
              <a16:creationId xmlns:a16="http://schemas.microsoft.com/office/drawing/2014/main" id="{00000000-0008-0000-0200-000080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69" name="Text Box 8">
          <a:extLst>
            <a:ext uri="{FF2B5EF4-FFF2-40B4-BE49-F238E27FC236}">
              <a16:creationId xmlns:a16="http://schemas.microsoft.com/office/drawing/2014/main" id="{00000000-0008-0000-0200-000081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70" name="Text Box 9">
          <a:extLst>
            <a:ext uri="{FF2B5EF4-FFF2-40B4-BE49-F238E27FC236}">
              <a16:creationId xmlns:a16="http://schemas.microsoft.com/office/drawing/2014/main" id="{00000000-0008-0000-0200-000082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71" name="Text Box 8">
          <a:extLst>
            <a:ext uri="{FF2B5EF4-FFF2-40B4-BE49-F238E27FC236}">
              <a16:creationId xmlns:a16="http://schemas.microsoft.com/office/drawing/2014/main" id="{00000000-0008-0000-0200-000083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72" name="Text Box 9">
          <a:extLst>
            <a:ext uri="{FF2B5EF4-FFF2-40B4-BE49-F238E27FC236}">
              <a16:creationId xmlns:a16="http://schemas.microsoft.com/office/drawing/2014/main" id="{00000000-0008-0000-0200-000084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73" name="Text Box 8">
          <a:extLst>
            <a:ext uri="{FF2B5EF4-FFF2-40B4-BE49-F238E27FC236}">
              <a16:creationId xmlns:a16="http://schemas.microsoft.com/office/drawing/2014/main" id="{00000000-0008-0000-0200-000085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74" name="Text Box 9">
          <a:extLst>
            <a:ext uri="{FF2B5EF4-FFF2-40B4-BE49-F238E27FC236}">
              <a16:creationId xmlns:a16="http://schemas.microsoft.com/office/drawing/2014/main" id="{00000000-0008-0000-0200-000086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75" name="Text Box 8">
          <a:extLst>
            <a:ext uri="{FF2B5EF4-FFF2-40B4-BE49-F238E27FC236}">
              <a16:creationId xmlns:a16="http://schemas.microsoft.com/office/drawing/2014/main" id="{00000000-0008-0000-0200-000087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76" name="Text Box 9">
          <a:extLst>
            <a:ext uri="{FF2B5EF4-FFF2-40B4-BE49-F238E27FC236}">
              <a16:creationId xmlns:a16="http://schemas.microsoft.com/office/drawing/2014/main" id="{00000000-0008-0000-0200-000088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77" name="Text Box 8">
          <a:extLst>
            <a:ext uri="{FF2B5EF4-FFF2-40B4-BE49-F238E27FC236}">
              <a16:creationId xmlns:a16="http://schemas.microsoft.com/office/drawing/2014/main" id="{00000000-0008-0000-0200-000089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78" name="Text Box 9">
          <a:extLst>
            <a:ext uri="{FF2B5EF4-FFF2-40B4-BE49-F238E27FC236}">
              <a16:creationId xmlns:a16="http://schemas.microsoft.com/office/drawing/2014/main" id="{00000000-0008-0000-0200-00008A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79" name="Text Box 8">
          <a:extLst>
            <a:ext uri="{FF2B5EF4-FFF2-40B4-BE49-F238E27FC236}">
              <a16:creationId xmlns:a16="http://schemas.microsoft.com/office/drawing/2014/main" id="{00000000-0008-0000-0200-00008B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80" name="Text Box 9">
          <a:extLst>
            <a:ext uri="{FF2B5EF4-FFF2-40B4-BE49-F238E27FC236}">
              <a16:creationId xmlns:a16="http://schemas.microsoft.com/office/drawing/2014/main" id="{00000000-0008-0000-0200-00008C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81" name="Text Box 8">
          <a:extLst>
            <a:ext uri="{FF2B5EF4-FFF2-40B4-BE49-F238E27FC236}">
              <a16:creationId xmlns:a16="http://schemas.microsoft.com/office/drawing/2014/main" id="{00000000-0008-0000-0200-00008D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82" name="Text Box 9">
          <a:extLst>
            <a:ext uri="{FF2B5EF4-FFF2-40B4-BE49-F238E27FC236}">
              <a16:creationId xmlns:a16="http://schemas.microsoft.com/office/drawing/2014/main" id="{00000000-0008-0000-0200-00008E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83" name="Text Box 8">
          <a:extLst>
            <a:ext uri="{FF2B5EF4-FFF2-40B4-BE49-F238E27FC236}">
              <a16:creationId xmlns:a16="http://schemas.microsoft.com/office/drawing/2014/main" id="{00000000-0008-0000-0200-00008F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84" name="Text Box 9">
          <a:extLst>
            <a:ext uri="{FF2B5EF4-FFF2-40B4-BE49-F238E27FC236}">
              <a16:creationId xmlns:a16="http://schemas.microsoft.com/office/drawing/2014/main" id="{00000000-0008-0000-0200-000090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85" name="Text Box 8">
          <a:extLst>
            <a:ext uri="{FF2B5EF4-FFF2-40B4-BE49-F238E27FC236}">
              <a16:creationId xmlns:a16="http://schemas.microsoft.com/office/drawing/2014/main" id="{00000000-0008-0000-0200-000091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86" name="Text Box 9">
          <a:extLst>
            <a:ext uri="{FF2B5EF4-FFF2-40B4-BE49-F238E27FC236}">
              <a16:creationId xmlns:a16="http://schemas.microsoft.com/office/drawing/2014/main" id="{00000000-0008-0000-0200-000092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87" name="Text Box 8">
          <a:extLst>
            <a:ext uri="{FF2B5EF4-FFF2-40B4-BE49-F238E27FC236}">
              <a16:creationId xmlns:a16="http://schemas.microsoft.com/office/drawing/2014/main" id="{00000000-0008-0000-0200-000093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88" name="Text Box 9">
          <a:extLst>
            <a:ext uri="{FF2B5EF4-FFF2-40B4-BE49-F238E27FC236}">
              <a16:creationId xmlns:a16="http://schemas.microsoft.com/office/drawing/2014/main" id="{00000000-0008-0000-0200-000094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89" name="Text Box 8">
          <a:extLst>
            <a:ext uri="{FF2B5EF4-FFF2-40B4-BE49-F238E27FC236}">
              <a16:creationId xmlns:a16="http://schemas.microsoft.com/office/drawing/2014/main" id="{00000000-0008-0000-0200-000095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90" name="Text Box 9">
          <a:extLst>
            <a:ext uri="{FF2B5EF4-FFF2-40B4-BE49-F238E27FC236}">
              <a16:creationId xmlns:a16="http://schemas.microsoft.com/office/drawing/2014/main" id="{00000000-0008-0000-0200-000096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91" name="Text Box 8">
          <a:extLst>
            <a:ext uri="{FF2B5EF4-FFF2-40B4-BE49-F238E27FC236}">
              <a16:creationId xmlns:a16="http://schemas.microsoft.com/office/drawing/2014/main" id="{00000000-0008-0000-0200-000097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92" name="Text Box 9">
          <a:extLst>
            <a:ext uri="{FF2B5EF4-FFF2-40B4-BE49-F238E27FC236}">
              <a16:creationId xmlns:a16="http://schemas.microsoft.com/office/drawing/2014/main" id="{00000000-0008-0000-0200-000098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93" name="Text Box 8">
          <a:extLst>
            <a:ext uri="{FF2B5EF4-FFF2-40B4-BE49-F238E27FC236}">
              <a16:creationId xmlns:a16="http://schemas.microsoft.com/office/drawing/2014/main" id="{00000000-0008-0000-0200-000099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94" name="Text Box 9">
          <a:extLst>
            <a:ext uri="{FF2B5EF4-FFF2-40B4-BE49-F238E27FC236}">
              <a16:creationId xmlns:a16="http://schemas.microsoft.com/office/drawing/2014/main" id="{00000000-0008-0000-0200-00009A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95" name="Text Box 8">
          <a:extLst>
            <a:ext uri="{FF2B5EF4-FFF2-40B4-BE49-F238E27FC236}">
              <a16:creationId xmlns:a16="http://schemas.microsoft.com/office/drawing/2014/main" id="{00000000-0008-0000-0200-00009B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96" name="Text Box 9">
          <a:extLst>
            <a:ext uri="{FF2B5EF4-FFF2-40B4-BE49-F238E27FC236}">
              <a16:creationId xmlns:a16="http://schemas.microsoft.com/office/drawing/2014/main" id="{00000000-0008-0000-0200-00009C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97" name="Text Box 8">
          <a:extLst>
            <a:ext uri="{FF2B5EF4-FFF2-40B4-BE49-F238E27FC236}">
              <a16:creationId xmlns:a16="http://schemas.microsoft.com/office/drawing/2014/main" id="{00000000-0008-0000-0200-00009D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98" name="Text Box 9">
          <a:extLst>
            <a:ext uri="{FF2B5EF4-FFF2-40B4-BE49-F238E27FC236}">
              <a16:creationId xmlns:a16="http://schemas.microsoft.com/office/drawing/2014/main" id="{00000000-0008-0000-0200-00009E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3999" name="Text Box 8">
          <a:extLst>
            <a:ext uri="{FF2B5EF4-FFF2-40B4-BE49-F238E27FC236}">
              <a16:creationId xmlns:a16="http://schemas.microsoft.com/office/drawing/2014/main" id="{00000000-0008-0000-0200-00009F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00" name="Text Box 9">
          <a:extLst>
            <a:ext uri="{FF2B5EF4-FFF2-40B4-BE49-F238E27FC236}">
              <a16:creationId xmlns:a16="http://schemas.microsoft.com/office/drawing/2014/main" id="{00000000-0008-0000-0200-0000A0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01" name="Text Box 8">
          <a:extLst>
            <a:ext uri="{FF2B5EF4-FFF2-40B4-BE49-F238E27FC236}">
              <a16:creationId xmlns:a16="http://schemas.microsoft.com/office/drawing/2014/main" id="{00000000-0008-0000-0200-0000A1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02" name="Text Box 9">
          <a:extLst>
            <a:ext uri="{FF2B5EF4-FFF2-40B4-BE49-F238E27FC236}">
              <a16:creationId xmlns:a16="http://schemas.microsoft.com/office/drawing/2014/main" id="{00000000-0008-0000-0200-0000A2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03" name="Text Box 8">
          <a:extLst>
            <a:ext uri="{FF2B5EF4-FFF2-40B4-BE49-F238E27FC236}">
              <a16:creationId xmlns:a16="http://schemas.microsoft.com/office/drawing/2014/main" id="{00000000-0008-0000-0200-0000A3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04" name="Text Box 9">
          <a:extLst>
            <a:ext uri="{FF2B5EF4-FFF2-40B4-BE49-F238E27FC236}">
              <a16:creationId xmlns:a16="http://schemas.microsoft.com/office/drawing/2014/main" id="{00000000-0008-0000-0200-0000A4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05" name="Text Box 8">
          <a:extLst>
            <a:ext uri="{FF2B5EF4-FFF2-40B4-BE49-F238E27FC236}">
              <a16:creationId xmlns:a16="http://schemas.microsoft.com/office/drawing/2014/main" id="{00000000-0008-0000-0200-0000A5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06" name="Text Box 9">
          <a:extLst>
            <a:ext uri="{FF2B5EF4-FFF2-40B4-BE49-F238E27FC236}">
              <a16:creationId xmlns:a16="http://schemas.microsoft.com/office/drawing/2014/main" id="{00000000-0008-0000-0200-0000A6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07" name="Text Box 8">
          <a:extLst>
            <a:ext uri="{FF2B5EF4-FFF2-40B4-BE49-F238E27FC236}">
              <a16:creationId xmlns:a16="http://schemas.microsoft.com/office/drawing/2014/main" id="{00000000-0008-0000-0200-0000A7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08" name="Text Box 9">
          <a:extLst>
            <a:ext uri="{FF2B5EF4-FFF2-40B4-BE49-F238E27FC236}">
              <a16:creationId xmlns:a16="http://schemas.microsoft.com/office/drawing/2014/main" id="{00000000-0008-0000-0200-0000A8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09" name="Text Box 8">
          <a:extLst>
            <a:ext uri="{FF2B5EF4-FFF2-40B4-BE49-F238E27FC236}">
              <a16:creationId xmlns:a16="http://schemas.microsoft.com/office/drawing/2014/main" id="{00000000-0008-0000-0200-0000A9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10" name="Text Box 9">
          <a:extLst>
            <a:ext uri="{FF2B5EF4-FFF2-40B4-BE49-F238E27FC236}">
              <a16:creationId xmlns:a16="http://schemas.microsoft.com/office/drawing/2014/main" id="{00000000-0008-0000-0200-0000AA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11" name="Text Box 8">
          <a:extLst>
            <a:ext uri="{FF2B5EF4-FFF2-40B4-BE49-F238E27FC236}">
              <a16:creationId xmlns:a16="http://schemas.microsoft.com/office/drawing/2014/main" id="{00000000-0008-0000-0200-0000AB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12" name="Text Box 9">
          <a:extLst>
            <a:ext uri="{FF2B5EF4-FFF2-40B4-BE49-F238E27FC236}">
              <a16:creationId xmlns:a16="http://schemas.microsoft.com/office/drawing/2014/main" id="{00000000-0008-0000-0200-0000AC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13" name="Text Box 8">
          <a:extLst>
            <a:ext uri="{FF2B5EF4-FFF2-40B4-BE49-F238E27FC236}">
              <a16:creationId xmlns:a16="http://schemas.microsoft.com/office/drawing/2014/main" id="{00000000-0008-0000-0200-0000AD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14" name="Text Box 9">
          <a:extLst>
            <a:ext uri="{FF2B5EF4-FFF2-40B4-BE49-F238E27FC236}">
              <a16:creationId xmlns:a16="http://schemas.microsoft.com/office/drawing/2014/main" id="{00000000-0008-0000-0200-0000AE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15" name="Text Box 8">
          <a:extLst>
            <a:ext uri="{FF2B5EF4-FFF2-40B4-BE49-F238E27FC236}">
              <a16:creationId xmlns:a16="http://schemas.microsoft.com/office/drawing/2014/main" id="{00000000-0008-0000-0200-0000AF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16" name="Text Box 9">
          <a:extLst>
            <a:ext uri="{FF2B5EF4-FFF2-40B4-BE49-F238E27FC236}">
              <a16:creationId xmlns:a16="http://schemas.microsoft.com/office/drawing/2014/main" id="{00000000-0008-0000-0200-0000B0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17" name="Text Box 8">
          <a:extLst>
            <a:ext uri="{FF2B5EF4-FFF2-40B4-BE49-F238E27FC236}">
              <a16:creationId xmlns:a16="http://schemas.microsoft.com/office/drawing/2014/main" id="{00000000-0008-0000-0200-0000B1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18" name="Text Box 9">
          <a:extLst>
            <a:ext uri="{FF2B5EF4-FFF2-40B4-BE49-F238E27FC236}">
              <a16:creationId xmlns:a16="http://schemas.microsoft.com/office/drawing/2014/main" id="{00000000-0008-0000-0200-0000B2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19" name="Text Box 8">
          <a:extLst>
            <a:ext uri="{FF2B5EF4-FFF2-40B4-BE49-F238E27FC236}">
              <a16:creationId xmlns:a16="http://schemas.microsoft.com/office/drawing/2014/main" id="{00000000-0008-0000-0200-0000B3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20" name="Text Box 9">
          <a:extLst>
            <a:ext uri="{FF2B5EF4-FFF2-40B4-BE49-F238E27FC236}">
              <a16:creationId xmlns:a16="http://schemas.microsoft.com/office/drawing/2014/main" id="{00000000-0008-0000-0200-0000B4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21" name="Text Box 8">
          <a:extLst>
            <a:ext uri="{FF2B5EF4-FFF2-40B4-BE49-F238E27FC236}">
              <a16:creationId xmlns:a16="http://schemas.microsoft.com/office/drawing/2014/main" id="{00000000-0008-0000-0200-0000B5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22" name="Text Box 9">
          <a:extLst>
            <a:ext uri="{FF2B5EF4-FFF2-40B4-BE49-F238E27FC236}">
              <a16:creationId xmlns:a16="http://schemas.microsoft.com/office/drawing/2014/main" id="{00000000-0008-0000-0200-0000B6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108</xdr:row>
      <xdr:rowOff>0</xdr:rowOff>
    </xdr:from>
    <xdr:ext cx="95250" cy="295275"/>
    <xdr:sp macro="" textlink="">
      <xdr:nvSpPr>
        <xdr:cNvPr id="4023" name="Text Box 15">
          <a:extLst>
            <a:ext uri="{FF2B5EF4-FFF2-40B4-BE49-F238E27FC236}">
              <a16:creationId xmlns:a16="http://schemas.microsoft.com/office/drawing/2014/main" id="{00000000-0008-0000-0200-0000B70F0000}"/>
            </a:ext>
          </a:extLst>
        </xdr:cNvPr>
        <xdr:cNvSpPr txBox="1">
          <a:spLocks noChangeArrowheads="1"/>
        </xdr:cNvSpPr>
      </xdr:nvSpPr>
      <xdr:spPr bwMode="auto">
        <a:xfrm>
          <a:off x="2000250" y="744855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108</xdr:row>
      <xdr:rowOff>0</xdr:rowOff>
    </xdr:from>
    <xdr:ext cx="95250" cy="295275"/>
    <xdr:sp macro="" textlink="">
      <xdr:nvSpPr>
        <xdr:cNvPr id="4024" name="Cuadro de texto 1028">
          <a:extLst>
            <a:ext uri="{FF2B5EF4-FFF2-40B4-BE49-F238E27FC236}">
              <a16:creationId xmlns:a16="http://schemas.microsoft.com/office/drawing/2014/main" id="{00000000-0008-0000-0200-0000B80F0000}"/>
            </a:ext>
          </a:extLst>
        </xdr:cNvPr>
        <xdr:cNvSpPr txBox="1">
          <a:spLocks noChangeArrowheads="1"/>
        </xdr:cNvSpPr>
      </xdr:nvSpPr>
      <xdr:spPr bwMode="auto">
        <a:xfrm>
          <a:off x="2000250" y="744855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25" name="Text Box 8">
          <a:extLst>
            <a:ext uri="{FF2B5EF4-FFF2-40B4-BE49-F238E27FC236}">
              <a16:creationId xmlns:a16="http://schemas.microsoft.com/office/drawing/2014/main" id="{00000000-0008-0000-0200-0000B9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26" name="Text Box 9">
          <a:extLst>
            <a:ext uri="{FF2B5EF4-FFF2-40B4-BE49-F238E27FC236}">
              <a16:creationId xmlns:a16="http://schemas.microsoft.com/office/drawing/2014/main" id="{00000000-0008-0000-0200-0000BA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27" name="Text Box 8">
          <a:extLst>
            <a:ext uri="{FF2B5EF4-FFF2-40B4-BE49-F238E27FC236}">
              <a16:creationId xmlns:a16="http://schemas.microsoft.com/office/drawing/2014/main" id="{00000000-0008-0000-0200-0000BB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28" name="Text Box 9">
          <a:extLst>
            <a:ext uri="{FF2B5EF4-FFF2-40B4-BE49-F238E27FC236}">
              <a16:creationId xmlns:a16="http://schemas.microsoft.com/office/drawing/2014/main" id="{00000000-0008-0000-0200-0000BC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29" name="Text Box 8">
          <a:extLst>
            <a:ext uri="{FF2B5EF4-FFF2-40B4-BE49-F238E27FC236}">
              <a16:creationId xmlns:a16="http://schemas.microsoft.com/office/drawing/2014/main" id="{00000000-0008-0000-0200-0000BD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30" name="Text Box 9">
          <a:extLst>
            <a:ext uri="{FF2B5EF4-FFF2-40B4-BE49-F238E27FC236}">
              <a16:creationId xmlns:a16="http://schemas.microsoft.com/office/drawing/2014/main" id="{00000000-0008-0000-0200-0000BE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31" name="Text Box 8">
          <a:extLst>
            <a:ext uri="{FF2B5EF4-FFF2-40B4-BE49-F238E27FC236}">
              <a16:creationId xmlns:a16="http://schemas.microsoft.com/office/drawing/2014/main" id="{00000000-0008-0000-0200-0000BF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32" name="Text Box 9">
          <a:extLst>
            <a:ext uri="{FF2B5EF4-FFF2-40B4-BE49-F238E27FC236}">
              <a16:creationId xmlns:a16="http://schemas.microsoft.com/office/drawing/2014/main" id="{00000000-0008-0000-0200-0000C0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33" name="Text Box 8">
          <a:extLst>
            <a:ext uri="{FF2B5EF4-FFF2-40B4-BE49-F238E27FC236}">
              <a16:creationId xmlns:a16="http://schemas.microsoft.com/office/drawing/2014/main" id="{00000000-0008-0000-0200-0000C1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34" name="Text Box 9">
          <a:extLst>
            <a:ext uri="{FF2B5EF4-FFF2-40B4-BE49-F238E27FC236}">
              <a16:creationId xmlns:a16="http://schemas.microsoft.com/office/drawing/2014/main" id="{00000000-0008-0000-0200-0000C2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35" name="Text Box 8">
          <a:extLst>
            <a:ext uri="{FF2B5EF4-FFF2-40B4-BE49-F238E27FC236}">
              <a16:creationId xmlns:a16="http://schemas.microsoft.com/office/drawing/2014/main" id="{00000000-0008-0000-0200-0000C3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36" name="Text Box 9">
          <a:extLst>
            <a:ext uri="{FF2B5EF4-FFF2-40B4-BE49-F238E27FC236}">
              <a16:creationId xmlns:a16="http://schemas.microsoft.com/office/drawing/2014/main" id="{00000000-0008-0000-0200-0000C4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37" name="Text Box 8">
          <a:extLst>
            <a:ext uri="{FF2B5EF4-FFF2-40B4-BE49-F238E27FC236}">
              <a16:creationId xmlns:a16="http://schemas.microsoft.com/office/drawing/2014/main" id="{00000000-0008-0000-0200-0000C5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38" name="Text Box 9">
          <a:extLst>
            <a:ext uri="{FF2B5EF4-FFF2-40B4-BE49-F238E27FC236}">
              <a16:creationId xmlns:a16="http://schemas.microsoft.com/office/drawing/2014/main" id="{00000000-0008-0000-0200-0000C6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39" name="Text Box 8">
          <a:extLst>
            <a:ext uri="{FF2B5EF4-FFF2-40B4-BE49-F238E27FC236}">
              <a16:creationId xmlns:a16="http://schemas.microsoft.com/office/drawing/2014/main" id="{00000000-0008-0000-0200-0000C7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40" name="Text Box 9">
          <a:extLst>
            <a:ext uri="{FF2B5EF4-FFF2-40B4-BE49-F238E27FC236}">
              <a16:creationId xmlns:a16="http://schemas.microsoft.com/office/drawing/2014/main" id="{00000000-0008-0000-0200-0000C8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41" name="Text Box 8">
          <a:extLst>
            <a:ext uri="{FF2B5EF4-FFF2-40B4-BE49-F238E27FC236}">
              <a16:creationId xmlns:a16="http://schemas.microsoft.com/office/drawing/2014/main" id="{00000000-0008-0000-0200-0000C9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42" name="Text Box 9">
          <a:extLst>
            <a:ext uri="{FF2B5EF4-FFF2-40B4-BE49-F238E27FC236}">
              <a16:creationId xmlns:a16="http://schemas.microsoft.com/office/drawing/2014/main" id="{00000000-0008-0000-0200-0000CA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43" name="Text Box 8">
          <a:extLst>
            <a:ext uri="{FF2B5EF4-FFF2-40B4-BE49-F238E27FC236}">
              <a16:creationId xmlns:a16="http://schemas.microsoft.com/office/drawing/2014/main" id="{00000000-0008-0000-0200-0000CB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44" name="Text Box 9">
          <a:extLst>
            <a:ext uri="{FF2B5EF4-FFF2-40B4-BE49-F238E27FC236}">
              <a16:creationId xmlns:a16="http://schemas.microsoft.com/office/drawing/2014/main" id="{00000000-0008-0000-0200-0000CC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45" name="Text Box 8">
          <a:extLst>
            <a:ext uri="{FF2B5EF4-FFF2-40B4-BE49-F238E27FC236}">
              <a16:creationId xmlns:a16="http://schemas.microsoft.com/office/drawing/2014/main" id="{00000000-0008-0000-0200-0000CD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46" name="Text Box 9">
          <a:extLst>
            <a:ext uri="{FF2B5EF4-FFF2-40B4-BE49-F238E27FC236}">
              <a16:creationId xmlns:a16="http://schemas.microsoft.com/office/drawing/2014/main" id="{00000000-0008-0000-0200-0000CE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47" name="Text Box 8">
          <a:extLst>
            <a:ext uri="{FF2B5EF4-FFF2-40B4-BE49-F238E27FC236}">
              <a16:creationId xmlns:a16="http://schemas.microsoft.com/office/drawing/2014/main" id="{00000000-0008-0000-0200-0000CF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48" name="Text Box 9">
          <a:extLst>
            <a:ext uri="{FF2B5EF4-FFF2-40B4-BE49-F238E27FC236}">
              <a16:creationId xmlns:a16="http://schemas.microsoft.com/office/drawing/2014/main" id="{00000000-0008-0000-0200-0000D0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49" name="Text Box 8">
          <a:extLst>
            <a:ext uri="{FF2B5EF4-FFF2-40B4-BE49-F238E27FC236}">
              <a16:creationId xmlns:a16="http://schemas.microsoft.com/office/drawing/2014/main" id="{00000000-0008-0000-0200-0000D1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50" name="Text Box 9">
          <a:extLst>
            <a:ext uri="{FF2B5EF4-FFF2-40B4-BE49-F238E27FC236}">
              <a16:creationId xmlns:a16="http://schemas.microsoft.com/office/drawing/2014/main" id="{00000000-0008-0000-0200-0000D2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51" name="Text Box 8">
          <a:extLst>
            <a:ext uri="{FF2B5EF4-FFF2-40B4-BE49-F238E27FC236}">
              <a16:creationId xmlns:a16="http://schemas.microsoft.com/office/drawing/2014/main" id="{00000000-0008-0000-0200-0000D3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52" name="Text Box 9">
          <a:extLst>
            <a:ext uri="{FF2B5EF4-FFF2-40B4-BE49-F238E27FC236}">
              <a16:creationId xmlns:a16="http://schemas.microsoft.com/office/drawing/2014/main" id="{00000000-0008-0000-0200-0000D4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53" name="Text Box 8">
          <a:extLst>
            <a:ext uri="{FF2B5EF4-FFF2-40B4-BE49-F238E27FC236}">
              <a16:creationId xmlns:a16="http://schemas.microsoft.com/office/drawing/2014/main" id="{00000000-0008-0000-0200-0000D5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54" name="Text Box 9">
          <a:extLst>
            <a:ext uri="{FF2B5EF4-FFF2-40B4-BE49-F238E27FC236}">
              <a16:creationId xmlns:a16="http://schemas.microsoft.com/office/drawing/2014/main" id="{00000000-0008-0000-0200-0000D6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55" name="Text Box 8">
          <a:extLst>
            <a:ext uri="{FF2B5EF4-FFF2-40B4-BE49-F238E27FC236}">
              <a16:creationId xmlns:a16="http://schemas.microsoft.com/office/drawing/2014/main" id="{00000000-0008-0000-0200-0000D7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56" name="Text Box 9">
          <a:extLst>
            <a:ext uri="{FF2B5EF4-FFF2-40B4-BE49-F238E27FC236}">
              <a16:creationId xmlns:a16="http://schemas.microsoft.com/office/drawing/2014/main" id="{00000000-0008-0000-0200-0000D8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57" name="Text Box 8">
          <a:extLst>
            <a:ext uri="{FF2B5EF4-FFF2-40B4-BE49-F238E27FC236}">
              <a16:creationId xmlns:a16="http://schemas.microsoft.com/office/drawing/2014/main" id="{00000000-0008-0000-0200-0000D9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58" name="Text Box 9">
          <a:extLst>
            <a:ext uri="{FF2B5EF4-FFF2-40B4-BE49-F238E27FC236}">
              <a16:creationId xmlns:a16="http://schemas.microsoft.com/office/drawing/2014/main" id="{00000000-0008-0000-0200-0000DA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59" name="Text Box 8">
          <a:extLst>
            <a:ext uri="{FF2B5EF4-FFF2-40B4-BE49-F238E27FC236}">
              <a16:creationId xmlns:a16="http://schemas.microsoft.com/office/drawing/2014/main" id="{00000000-0008-0000-0200-0000DB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60" name="Text Box 9">
          <a:extLst>
            <a:ext uri="{FF2B5EF4-FFF2-40B4-BE49-F238E27FC236}">
              <a16:creationId xmlns:a16="http://schemas.microsoft.com/office/drawing/2014/main" id="{00000000-0008-0000-0200-0000DC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61" name="Text Box 8">
          <a:extLst>
            <a:ext uri="{FF2B5EF4-FFF2-40B4-BE49-F238E27FC236}">
              <a16:creationId xmlns:a16="http://schemas.microsoft.com/office/drawing/2014/main" id="{00000000-0008-0000-0200-0000DD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62" name="Text Box 9">
          <a:extLst>
            <a:ext uri="{FF2B5EF4-FFF2-40B4-BE49-F238E27FC236}">
              <a16:creationId xmlns:a16="http://schemas.microsoft.com/office/drawing/2014/main" id="{00000000-0008-0000-0200-0000DE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63" name="Text Box 8">
          <a:extLst>
            <a:ext uri="{FF2B5EF4-FFF2-40B4-BE49-F238E27FC236}">
              <a16:creationId xmlns:a16="http://schemas.microsoft.com/office/drawing/2014/main" id="{00000000-0008-0000-0200-0000DF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64" name="Text Box 9">
          <a:extLst>
            <a:ext uri="{FF2B5EF4-FFF2-40B4-BE49-F238E27FC236}">
              <a16:creationId xmlns:a16="http://schemas.microsoft.com/office/drawing/2014/main" id="{00000000-0008-0000-0200-0000E0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65" name="Text Box 8">
          <a:extLst>
            <a:ext uri="{FF2B5EF4-FFF2-40B4-BE49-F238E27FC236}">
              <a16:creationId xmlns:a16="http://schemas.microsoft.com/office/drawing/2014/main" id="{00000000-0008-0000-0200-0000E1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66" name="Text Box 9">
          <a:extLst>
            <a:ext uri="{FF2B5EF4-FFF2-40B4-BE49-F238E27FC236}">
              <a16:creationId xmlns:a16="http://schemas.microsoft.com/office/drawing/2014/main" id="{00000000-0008-0000-0200-0000E2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67" name="Text Box 8">
          <a:extLst>
            <a:ext uri="{FF2B5EF4-FFF2-40B4-BE49-F238E27FC236}">
              <a16:creationId xmlns:a16="http://schemas.microsoft.com/office/drawing/2014/main" id="{00000000-0008-0000-0200-0000E3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68" name="Text Box 9">
          <a:extLst>
            <a:ext uri="{FF2B5EF4-FFF2-40B4-BE49-F238E27FC236}">
              <a16:creationId xmlns:a16="http://schemas.microsoft.com/office/drawing/2014/main" id="{00000000-0008-0000-0200-0000E4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69" name="Text Box 8">
          <a:extLst>
            <a:ext uri="{FF2B5EF4-FFF2-40B4-BE49-F238E27FC236}">
              <a16:creationId xmlns:a16="http://schemas.microsoft.com/office/drawing/2014/main" id="{00000000-0008-0000-0200-0000E5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70" name="Text Box 9">
          <a:extLst>
            <a:ext uri="{FF2B5EF4-FFF2-40B4-BE49-F238E27FC236}">
              <a16:creationId xmlns:a16="http://schemas.microsoft.com/office/drawing/2014/main" id="{00000000-0008-0000-0200-0000E6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71" name="Text Box 8">
          <a:extLst>
            <a:ext uri="{FF2B5EF4-FFF2-40B4-BE49-F238E27FC236}">
              <a16:creationId xmlns:a16="http://schemas.microsoft.com/office/drawing/2014/main" id="{00000000-0008-0000-0200-0000E7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72" name="Text Box 9">
          <a:extLst>
            <a:ext uri="{FF2B5EF4-FFF2-40B4-BE49-F238E27FC236}">
              <a16:creationId xmlns:a16="http://schemas.microsoft.com/office/drawing/2014/main" id="{00000000-0008-0000-0200-0000E8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73" name="Text Box 8">
          <a:extLst>
            <a:ext uri="{FF2B5EF4-FFF2-40B4-BE49-F238E27FC236}">
              <a16:creationId xmlns:a16="http://schemas.microsoft.com/office/drawing/2014/main" id="{00000000-0008-0000-0200-0000E9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74" name="Text Box 9">
          <a:extLst>
            <a:ext uri="{FF2B5EF4-FFF2-40B4-BE49-F238E27FC236}">
              <a16:creationId xmlns:a16="http://schemas.microsoft.com/office/drawing/2014/main" id="{00000000-0008-0000-0200-0000EA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75" name="Text Box 8">
          <a:extLst>
            <a:ext uri="{FF2B5EF4-FFF2-40B4-BE49-F238E27FC236}">
              <a16:creationId xmlns:a16="http://schemas.microsoft.com/office/drawing/2014/main" id="{00000000-0008-0000-0200-0000EB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76" name="Text Box 9">
          <a:extLst>
            <a:ext uri="{FF2B5EF4-FFF2-40B4-BE49-F238E27FC236}">
              <a16:creationId xmlns:a16="http://schemas.microsoft.com/office/drawing/2014/main" id="{00000000-0008-0000-0200-0000EC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77" name="Text Box 8">
          <a:extLst>
            <a:ext uri="{FF2B5EF4-FFF2-40B4-BE49-F238E27FC236}">
              <a16:creationId xmlns:a16="http://schemas.microsoft.com/office/drawing/2014/main" id="{00000000-0008-0000-0200-0000ED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78" name="Text Box 9">
          <a:extLst>
            <a:ext uri="{FF2B5EF4-FFF2-40B4-BE49-F238E27FC236}">
              <a16:creationId xmlns:a16="http://schemas.microsoft.com/office/drawing/2014/main" id="{00000000-0008-0000-0200-0000EE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79" name="Text Box 8">
          <a:extLst>
            <a:ext uri="{FF2B5EF4-FFF2-40B4-BE49-F238E27FC236}">
              <a16:creationId xmlns:a16="http://schemas.microsoft.com/office/drawing/2014/main" id="{00000000-0008-0000-0200-0000EF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80" name="Text Box 9">
          <a:extLst>
            <a:ext uri="{FF2B5EF4-FFF2-40B4-BE49-F238E27FC236}">
              <a16:creationId xmlns:a16="http://schemas.microsoft.com/office/drawing/2014/main" id="{00000000-0008-0000-0200-0000F0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81" name="Text Box 8">
          <a:extLst>
            <a:ext uri="{FF2B5EF4-FFF2-40B4-BE49-F238E27FC236}">
              <a16:creationId xmlns:a16="http://schemas.microsoft.com/office/drawing/2014/main" id="{00000000-0008-0000-0200-0000F1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82" name="Text Box 9">
          <a:extLst>
            <a:ext uri="{FF2B5EF4-FFF2-40B4-BE49-F238E27FC236}">
              <a16:creationId xmlns:a16="http://schemas.microsoft.com/office/drawing/2014/main" id="{00000000-0008-0000-0200-0000F2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83" name="Text Box 8">
          <a:extLst>
            <a:ext uri="{FF2B5EF4-FFF2-40B4-BE49-F238E27FC236}">
              <a16:creationId xmlns:a16="http://schemas.microsoft.com/office/drawing/2014/main" id="{00000000-0008-0000-0200-0000F3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84" name="Text Box 9">
          <a:extLst>
            <a:ext uri="{FF2B5EF4-FFF2-40B4-BE49-F238E27FC236}">
              <a16:creationId xmlns:a16="http://schemas.microsoft.com/office/drawing/2014/main" id="{00000000-0008-0000-0200-0000F4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85" name="Text Box 8">
          <a:extLst>
            <a:ext uri="{FF2B5EF4-FFF2-40B4-BE49-F238E27FC236}">
              <a16:creationId xmlns:a16="http://schemas.microsoft.com/office/drawing/2014/main" id="{00000000-0008-0000-0200-0000F5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86" name="Text Box 9">
          <a:extLst>
            <a:ext uri="{FF2B5EF4-FFF2-40B4-BE49-F238E27FC236}">
              <a16:creationId xmlns:a16="http://schemas.microsoft.com/office/drawing/2014/main" id="{00000000-0008-0000-0200-0000F6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87" name="Text Box 8">
          <a:extLst>
            <a:ext uri="{FF2B5EF4-FFF2-40B4-BE49-F238E27FC236}">
              <a16:creationId xmlns:a16="http://schemas.microsoft.com/office/drawing/2014/main" id="{00000000-0008-0000-0200-0000F7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88" name="Text Box 9">
          <a:extLst>
            <a:ext uri="{FF2B5EF4-FFF2-40B4-BE49-F238E27FC236}">
              <a16:creationId xmlns:a16="http://schemas.microsoft.com/office/drawing/2014/main" id="{00000000-0008-0000-0200-0000F8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89" name="Text Box 8">
          <a:extLst>
            <a:ext uri="{FF2B5EF4-FFF2-40B4-BE49-F238E27FC236}">
              <a16:creationId xmlns:a16="http://schemas.microsoft.com/office/drawing/2014/main" id="{00000000-0008-0000-0200-0000F9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90" name="Text Box 9">
          <a:extLst>
            <a:ext uri="{FF2B5EF4-FFF2-40B4-BE49-F238E27FC236}">
              <a16:creationId xmlns:a16="http://schemas.microsoft.com/office/drawing/2014/main" id="{00000000-0008-0000-0200-0000FA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91" name="Text Box 8">
          <a:extLst>
            <a:ext uri="{FF2B5EF4-FFF2-40B4-BE49-F238E27FC236}">
              <a16:creationId xmlns:a16="http://schemas.microsoft.com/office/drawing/2014/main" id="{00000000-0008-0000-0200-0000FB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92" name="Text Box 9">
          <a:extLst>
            <a:ext uri="{FF2B5EF4-FFF2-40B4-BE49-F238E27FC236}">
              <a16:creationId xmlns:a16="http://schemas.microsoft.com/office/drawing/2014/main" id="{00000000-0008-0000-0200-0000FC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93" name="Text Box 8">
          <a:extLst>
            <a:ext uri="{FF2B5EF4-FFF2-40B4-BE49-F238E27FC236}">
              <a16:creationId xmlns:a16="http://schemas.microsoft.com/office/drawing/2014/main" id="{00000000-0008-0000-0200-0000FD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94" name="Text Box 9">
          <a:extLst>
            <a:ext uri="{FF2B5EF4-FFF2-40B4-BE49-F238E27FC236}">
              <a16:creationId xmlns:a16="http://schemas.microsoft.com/office/drawing/2014/main" id="{00000000-0008-0000-0200-0000FE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95" name="Text Box 8">
          <a:extLst>
            <a:ext uri="{FF2B5EF4-FFF2-40B4-BE49-F238E27FC236}">
              <a16:creationId xmlns:a16="http://schemas.microsoft.com/office/drawing/2014/main" id="{00000000-0008-0000-0200-0000FF0F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96" name="Text Box 9">
          <a:extLst>
            <a:ext uri="{FF2B5EF4-FFF2-40B4-BE49-F238E27FC236}">
              <a16:creationId xmlns:a16="http://schemas.microsoft.com/office/drawing/2014/main" id="{00000000-0008-0000-0200-000000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97" name="Text Box 8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98" name="Text Box 9">
          <a:extLst>
            <a:ext uri="{FF2B5EF4-FFF2-40B4-BE49-F238E27FC236}">
              <a16:creationId xmlns:a16="http://schemas.microsoft.com/office/drawing/2014/main" id="{00000000-0008-0000-0200-000002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099" name="Text Box 8">
          <a:extLst>
            <a:ext uri="{FF2B5EF4-FFF2-40B4-BE49-F238E27FC236}">
              <a16:creationId xmlns:a16="http://schemas.microsoft.com/office/drawing/2014/main" id="{00000000-0008-0000-0200-000003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00" name="Text Box 9">
          <a:extLst>
            <a:ext uri="{FF2B5EF4-FFF2-40B4-BE49-F238E27FC236}">
              <a16:creationId xmlns:a16="http://schemas.microsoft.com/office/drawing/2014/main" id="{00000000-0008-0000-0200-000004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01" name="Text Box 8">
          <a:extLst>
            <a:ext uri="{FF2B5EF4-FFF2-40B4-BE49-F238E27FC236}">
              <a16:creationId xmlns:a16="http://schemas.microsoft.com/office/drawing/2014/main" id="{00000000-0008-0000-0200-000005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02" name="Text Box 9">
          <a:extLst>
            <a:ext uri="{FF2B5EF4-FFF2-40B4-BE49-F238E27FC236}">
              <a16:creationId xmlns:a16="http://schemas.microsoft.com/office/drawing/2014/main" id="{00000000-0008-0000-0200-000006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03" name="Text Box 8">
          <a:extLst>
            <a:ext uri="{FF2B5EF4-FFF2-40B4-BE49-F238E27FC236}">
              <a16:creationId xmlns:a16="http://schemas.microsoft.com/office/drawing/2014/main" id="{00000000-0008-0000-0200-000007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04" name="Text Box 9">
          <a:extLst>
            <a:ext uri="{FF2B5EF4-FFF2-40B4-BE49-F238E27FC236}">
              <a16:creationId xmlns:a16="http://schemas.microsoft.com/office/drawing/2014/main" id="{00000000-0008-0000-0200-000008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05" name="Text Box 8">
          <a:extLst>
            <a:ext uri="{FF2B5EF4-FFF2-40B4-BE49-F238E27FC236}">
              <a16:creationId xmlns:a16="http://schemas.microsoft.com/office/drawing/2014/main" id="{00000000-0008-0000-0200-000009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06" name="Text Box 9">
          <a:extLst>
            <a:ext uri="{FF2B5EF4-FFF2-40B4-BE49-F238E27FC236}">
              <a16:creationId xmlns:a16="http://schemas.microsoft.com/office/drawing/2014/main" id="{00000000-0008-0000-0200-00000A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07" name="Text Box 8">
          <a:extLst>
            <a:ext uri="{FF2B5EF4-FFF2-40B4-BE49-F238E27FC236}">
              <a16:creationId xmlns:a16="http://schemas.microsoft.com/office/drawing/2014/main" id="{00000000-0008-0000-0200-00000B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08" name="Text Box 9">
          <a:extLst>
            <a:ext uri="{FF2B5EF4-FFF2-40B4-BE49-F238E27FC236}">
              <a16:creationId xmlns:a16="http://schemas.microsoft.com/office/drawing/2014/main" id="{00000000-0008-0000-0200-00000C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09" name="Text Box 8">
          <a:extLst>
            <a:ext uri="{FF2B5EF4-FFF2-40B4-BE49-F238E27FC236}">
              <a16:creationId xmlns:a16="http://schemas.microsoft.com/office/drawing/2014/main" id="{00000000-0008-0000-0200-00000D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10" name="Text Box 9">
          <a:extLst>
            <a:ext uri="{FF2B5EF4-FFF2-40B4-BE49-F238E27FC236}">
              <a16:creationId xmlns:a16="http://schemas.microsoft.com/office/drawing/2014/main" id="{00000000-0008-0000-0200-00000E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11" name="Text Box 8">
          <a:extLst>
            <a:ext uri="{FF2B5EF4-FFF2-40B4-BE49-F238E27FC236}">
              <a16:creationId xmlns:a16="http://schemas.microsoft.com/office/drawing/2014/main" id="{00000000-0008-0000-0200-00000F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12" name="Text Box 9">
          <a:extLst>
            <a:ext uri="{FF2B5EF4-FFF2-40B4-BE49-F238E27FC236}">
              <a16:creationId xmlns:a16="http://schemas.microsoft.com/office/drawing/2014/main" id="{00000000-0008-0000-0200-000010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13" name="Text Box 8">
          <a:extLst>
            <a:ext uri="{FF2B5EF4-FFF2-40B4-BE49-F238E27FC236}">
              <a16:creationId xmlns:a16="http://schemas.microsoft.com/office/drawing/2014/main" id="{00000000-0008-0000-0200-000011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14" name="Text Box 9">
          <a:extLst>
            <a:ext uri="{FF2B5EF4-FFF2-40B4-BE49-F238E27FC236}">
              <a16:creationId xmlns:a16="http://schemas.microsoft.com/office/drawing/2014/main" id="{00000000-0008-0000-0200-000012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15" name="Text Box 8">
          <a:extLst>
            <a:ext uri="{FF2B5EF4-FFF2-40B4-BE49-F238E27FC236}">
              <a16:creationId xmlns:a16="http://schemas.microsoft.com/office/drawing/2014/main" id="{00000000-0008-0000-0200-000013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16" name="Text Box 9">
          <a:extLst>
            <a:ext uri="{FF2B5EF4-FFF2-40B4-BE49-F238E27FC236}">
              <a16:creationId xmlns:a16="http://schemas.microsoft.com/office/drawing/2014/main" id="{00000000-0008-0000-0200-000014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17" name="Text Box 8">
          <a:extLst>
            <a:ext uri="{FF2B5EF4-FFF2-40B4-BE49-F238E27FC236}">
              <a16:creationId xmlns:a16="http://schemas.microsoft.com/office/drawing/2014/main" id="{00000000-0008-0000-0200-000015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18" name="Text Box 9">
          <a:extLst>
            <a:ext uri="{FF2B5EF4-FFF2-40B4-BE49-F238E27FC236}">
              <a16:creationId xmlns:a16="http://schemas.microsoft.com/office/drawing/2014/main" id="{00000000-0008-0000-0200-000016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19" name="Text Box 8">
          <a:extLst>
            <a:ext uri="{FF2B5EF4-FFF2-40B4-BE49-F238E27FC236}">
              <a16:creationId xmlns:a16="http://schemas.microsoft.com/office/drawing/2014/main" id="{00000000-0008-0000-0200-000017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20" name="Text Box 9">
          <a:extLst>
            <a:ext uri="{FF2B5EF4-FFF2-40B4-BE49-F238E27FC236}">
              <a16:creationId xmlns:a16="http://schemas.microsoft.com/office/drawing/2014/main" id="{00000000-0008-0000-0200-000018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21" name="Text Box 8">
          <a:extLst>
            <a:ext uri="{FF2B5EF4-FFF2-40B4-BE49-F238E27FC236}">
              <a16:creationId xmlns:a16="http://schemas.microsoft.com/office/drawing/2014/main" id="{00000000-0008-0000-0200-000019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22" name="Text Box 9">
          <a:extLst>
            <a:ext uri="{FF2B5EF4-FFF2-40B4-BE49-F238E27FC236}">
              <a16:creationId xmlns:a16="http://schemas.microsoft.com/office/drawing/2014/main" id="{00000000-0008-0000-0200-00001A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23" name="Text Box 8">
          <a:extLst>
            <a:ext uri="{FF2B5EF4-FFF2-40B4-BE49-F238E27FC236}">
              <a16:creationId xmlns:a16="http://schemas.microsoft.com/office/drawing/2014/main" id="{00000000-0008-0000-0200-00001B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24" name="Text Box 9">
          <a:extLst>
            <a:ext uri="{FF2B5EF4-FFF2-40B4-BE49-F238E27FC236}">
              <a16:creationId xmlns:a16="http://schemas.microsoft.com/office/drawing/2014/main" id="{00000000-0008-0000-0200-00001C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25" name="Text Box 8">
          <a:extLst>
            <a:ext uri="{FF2B5EF4-FFF2-40B4-BE49-F238E27FC236}">
              <a16:creationId xmlns:a16="http://schemas.microsoft.com/office/drawing/2014/main" id="{00000000-0008-0000-0200-00001D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26" name="Text Box 9">
          <a:extLst>
            <a:ext uri="{FF2B5EF4-FFF2-40B4-BE49-F238E27FC236}">
              <a16:creationId xmlns:a16="http://schemas.microsoft.com/office/drawing/2014/main" id="{00000000-0008-0000-0200-00001E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27" name="Text Box 8">
          <a:extLst>
            <a:ext uri="{FF2B5EF4-FFF2-40B4-BE49-F238E27FC236}">
              <a16:creationId xmlns:a16="http://schemas.microsoft.com/office/drawing/2014/main" id="{00000000-0008-0000-0200-00001F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28" name="Text Box 9">
          <a:extLst>
            <a:ext uri="{FF2B5EF4-FFF2-40B4-BE49-F238E27FC236}">
              <a16:creationId xmlns:a16="http://schemas.microsoft.com/office/drawing/2014/main" id="{00000000-0008-0000-0200-000020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29" name="Text Box 8">
          <a:extLst>
            <a:ext uri="{FF2B5EF4-FFF2-40B4-BE49-F238E27FC236}">
              <a16:creationId xmlns:a16="http://schemas.microsoft.com/office/drawing/2014/main" id="{00000000-0008-0000-0200-000021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30" name="Text Box 9">
          <a:extLst>
            <a:ext uri="{FF2B5EF4-FFF2-40B4-BE49-F238E27FC236}">
              <a16:creationId xmlns:a16="http://schemas.microsoft.com/office/drawing/2014/main" id="{00000000-0008-0000-0200-000022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31" name="Text Box 8">
          <a:extLst>
            <a:ext uri="{FF2B5EF4-FFF2-40B4-BE49-F238E27FC236}">
              <a16:creationId xmlns:a16="http://schemas.microsoft.com/office/drawing/2014/main" id="{00000000-0008-0000-0200-000023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32" name="Text Box 9">
          <a:extLst>
            <a:ext uri="{FF2B5EF4-FFF2-40B4-BE49-F238E27FC236}">
              <a16:creationId xmlns:a16="http://schemas.microsoft.com/office/drawing/2014/main" id="{00000000-0008-0000-0200-000024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33" name="Text Box 8">
          <a:extLst>
            <a:ext uri="{FF2B5EF4-FFF2-40B4-BE49-F238E27FC236}">
              <a16:creationId xmlns:a16="http://schemas.microsoft.com/office/drawing/2014/main" id="{00000000-0008-0000-0200-000025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34" name="Text Box 9">
          <a:extLst>
            <a:ext uri="{FF2B5EF4-FFF2-40B4-BE49-F238E27FC236}">
              <a16:creationId xmlns:a16="http://schemas.microsoft.com/office/drawing/2014/main" id="{00000000-0008-0000-0200-000026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35" name="Text Box 8">
          <a:extLst>
            <a:ext uri="{FF2B5EF4-FFF2-40B4-BE49-F238E27FC236}">
              <a16:creationId xmlns:a16="http://schemas.microsoft.com/office/drawing/2014/main" id="{00000000-0008-0000-0200-000027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36" name="Text Box 9">
          <a:extLst>
            <a:ext uri="{FF2B5EF4-FFF2-40B4-BE49-F238E27FC236}">
              <a16:creationId xmlns:a16="http://schemas.microsoft.com/office/drawing/2014/main" id="{00000000-0008-0000-0200-000028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37" name="Text Box 8">
          <a:extLst>
            <a:ext uri="{FF2B5EF4-FFF2-40B4-BE49-F238E27FC236}">
              <a16:creationId xmlns:a16="http://schemas.microsoft.com/office/drawing/2014/main" id="{00000000-0008-0000-0200-000029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38" name="Text Box 9">
          <a:extLst>
            <a:ext uri="{FF2B5EF4-FFF2-40B4-BE49-F238E27FC236}">
              <a16:creationId xmlns:a16="http://schemas.microsoft.com/office/drawing/2014/main" id="{00000000-0008-0000-0200-00002A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39" name="Text Box 8">
          <a:extLst>
            <a:ext uri="{FF2B5EF4-FFF2-40B4-BE49-F238E27FC236}">
              <a16:creationId xmlns:a16="http://schemas.microsoft.com/office/drawing/2014/main" id="{00000000-0008-0000-0200-00002B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40" name="Text Box 9">
          <a:extLst>
            <a:ext uri="{FF2B5EF4-FFF2-40B4-BE49-F238E27FC236}">
              <a16:creationId xmlns:a16="http://schemas.microsoft.com/office/drawing/2014/main" id="{00000000-0008-0000-0200-00002C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41" name="Text Box 8">
          <a:extLst>
            <a:ext uri="{FF2B5EF4-FFF2-40B4-BE49-F238E27FC236}">
              <a16:creationId xmlns:a16="http://schemas.microsoft.com/office/drawing/2014/main" id="{00000000-0008-0000-0200-00002D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42" name="Text Box 9">
          <a:extLst>
            <a:ext uri="{FF2B5EF4-FFF2-40B4-BE49-F238E27FC236}">
              <a16:creationId xmlns:a16="http://schemas.microsoft.com/office/drawing/2014/main" id="{00000000-0008-0000-0200-00002E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43" name="Text Box 8">
          <a:extLst>
            <a:ext uri="{FF2B5EF4-FFF2-40B4-BE49-F238E27FC236}">
              <a16:creationId xmlns:a16="http://schemas.microsoft.com/office/drawing/2014/main" id="{00000000-0008-0000-0200-00002F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44" name="Text Box 9">
          <a:extLst>
            <a:ext uri="{FF2B5EF4-FFF2-40B4-BE49-F238E27FC236}">
              <a16:creationId xmlns:a16="http://schemas.microsoft.com/office/drawing/2014/main" id="{00000000-0008-0000-0200-000030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45" name="Text Box 8">
          <a:extLst>
            <a:ext uri="{FF2B5EF4-FFF2-40B4-BE49-F238E27FC236}">
              <a16:creationId xmlns:a16="http://schemas.microsoft.com/office/drawing/2014/main" id="{00000000-0008-0000-0200-000031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46" name="Text Box 9">
          <a:extLst>
            <a:ext uri="{FF2B5EF4-FFF2-40B4-BE49-F238E27FC236}">
              <a16:creationId xmlns:a16="http://schemas.microsoft.com/office/drawing/2014/main" id="{00000000-0008-0000-0200-000032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47" name="Text Box 8">
          <a:extLst>
            <a:ext uri="{FF2B5EF4-FFF2-40B4-BE49-F238E27FC236}">
              <a16:creationId xmlns:a16="http://schemas.microsoft.com/office/drawing/2014/main" id="{00000000-0008-0000-0200-000033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48" name="Text Box 9">
          <a:extLst>
            <a:ext uri="{FF2B5EF4-FFF2-40B4-BE49-F238E27FC236}">
              <a16:creationId xmlns:a16="http://schemas.microsoft.com/office/drawing/2014/main" id="{00000000-0008-0000-0200-000034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49" name="Text Box 8">
          <a:extLst>
            <a:ext uri="{FF2B5EF4-FFF2-40B4-BE49-F238E27FC236}">
              <a16:creationId xmlns:a16="http://schemas.microsoft.com/office/drawing/2014/main" id="{00000000-0008-0000-0200-000035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50" name="Text Box 9">
          <a:extLst>
            <a:ext uri="{FF2B5EF4-FFF2-40B4-BE49-F238E27FC236}">
              <a16:creationId xmlns:a16="http://schemas.microsoft.com/office/drawing/2014/main" id="{00000000-0008-0000-0200-000036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51" name="Text Box 8">
          <a:extLst>
            <a:ext uri="{FF2B5EF4-FFF2-40B4-BE49-F238E27FC236}">
              <a16:creationId xmlns:a16="http://schemas.microsoft.com/office/drawing/2014/main" id="{00000000-0008-0000-0200-000037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52" name="Text Box 9">
          <a:extLst>
            <a:ext uri="{FF2B5EF4-FFF2-40B4-BE49-F238E27FC236}">
              <a16:creationId xmlns:a16="http://schemas.microsoft.com/office/drawing/2014/main" id="{00000000-0008-0000-0200-000038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53" name="Text Box 8">
          <a:extLst>
            <a:ext uri="{FF2B5EF4-FFF2-40B4-BE49-F238E27FC236}">
              <a16:creationId xmlns:a16="http://schemas.microsoft.com/office/drawing/2014/main" id="{00000000-0008-0000-0200-000039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54" name="Text Box 9">
          <a:extLst>
            <a:ext uri="{FF2B5EF4-FFF2-40B4-BE49-F238E27FC236}">
              <a16:creationId xmlns:a16="http://schemas.microsoft.com/office/drawing/2014/main" id="{00000000-0008-0000-0200-00003A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55" name="Text Box 8">
          <a:extLst>
            <a:ext uri="{FF2B5EF4-FFF2-40B4-BE49-F238E27FC236}">
              <a16:creationId xmlns:a16="http://schemas.microsoft.com/office/drawing/2014/main" id="{00000000-0008-0000-0200-00003B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56" name="Text Box 9">
          <a:extLst>
            <a:ext uri="{FF2B5EF4-FFF2-40B4-BE49-F238E27FC236}">
              <a16:creationId xmlns:a16="http://schemas.microsoft.com/office/drawing/2014/main" id="{00000000-0008-0000-0200-00003C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57" name="Text Box 8">
          <a:extLst>
            <a:ext uri="{FF2B5EF4-FFF2-40B4-BE49-F238E27FC236}">
              <a16:creationId xmlns:a16="http://schemas.microsoft.com/office/drawing/2014/main" id="{00000000-0008-0000-0200-00003D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58" name="Text Box 9">
          <a:extLst>
            <a:ext uri="{FF2B5EF4-FFF2-40B4-BE49-F238E27FC236}">
              <a16:creationId xmlns:a16="http://schemas.microsoft.com/office/drawing/2014/main" id="{00000000-0008-0000-0200-00003E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59" name="Text Box 8">
          <a:extLst>
            <a:ext uri="{FF2B5EF4-FFF2-40B4-BE49-F238E27FC236}">
              <a16:creationId xmlns:a16="http://schemas.microsoft.com/office/drawing/2014/main" id="{00000000-0008-0000-0200-00003F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60" name="Text Box 9">
          <a:extLst>
            <a:ext uri="{FF2B5EF4-FFF2-40B4-BE49-F238E27FC236}">
              <a16:creationId xmlns:a16="http://schemas.microsoft.com/office/drawing/2014/main" id="{00000000-0008-0000-0200-000040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61" name="Text Box 8">
          <a:extLst>
            <a:ext uri="{FF2B5EF4-FFF2-40B4-BE49-F238E27FC236}">
              <a16:creationId xmlns:a16="http://schemas.microsoft.com/office/drawing/2014/main" id="{00000000-0008-0000-0200-000041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62" name="Text Box 9">
          <a:extLst>
            <a:ext uri="{FF2B5EF4-FFF2-40B4-BE49-F238E27FC236}">
              <a16:creationId xmlns:a16="http://schemas.microsoft.com/office/drawing/2014/main" id="{00000000-0008-0000-0200-000042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63" name="Text Box 8">
          <a:extLst>
            <a:ext uri="{FF2B5EF4-FFF2-40B4-BE49-F238E27FC236}">
              <a16:creationId xmlns:a16="http://schemas.microsoft.com/office/drawing/2014/main" id="{00000000-0008-0000-0200-000043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64" name="Text Box 9">
          <a:extLst>
            <a:ext uri="{FF2B5EF4-FFF2-40B4-BE49-F238E27FC236}">
              <a16:creationId xmlns:a16="http://schemas.microsoft.com/office/drawing/2014/main" id="{00000000-0008-0000-0200-000044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65" name="Text Box 8">
          <a:extLst>
            <a:ext uri="{FF2B5EF4-FFF2-40B4-BE49-F238E27FC236}">
              <a16:creationId xmlns:a16="http://schemas.microsoft.com/office/drawing/2014/main" id="{00000000-0008-0000-0200-000045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66" name="Text Box 9">
          <a:extLst>
            <a:ext uri="{FF2B5EF4-FFF2-40B4-BE49-F238E27FC236}">
              <a16:creationId xmlns:a16="http://schemas.microsoft.com/office/drawing/2014/main" id="{00000000-0008-0000-0200-000046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71450"/>
    <xdr:sp macro="" textlink="">
      <xdr:nvSpPr>
        <xdr:cNvPr id="4167" name="Text Box 8">
          <a:extLst>
            <a:ext uri="{FF2B5EF4-FFF2-40B4-BE49-F238E27FC236}">
              <a16:creationId xmlns:a16="http://schemas.microsoft.com/office/drawing/2014/main" id="{00000000-0008-0000-0200-000047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68" name="Text Box 8">
          <a:extLst>
            <a:ext uri="{FF2B5EF4-FFF2-40B4-BE49-F238E27FC236}">
              <a16:creationId xmlns:a16="http://schemas.microsoft.com/office/drawing/2014/main" id="{00000000-0008-0000-0200-000048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69" name="Text Box 9">
          <a:extLst>
            <a:ext uri="{FF2B5EF4-FFF2-40B4-BE49-F238E27FC236}">
              <a16:creationId xmlns:a16="http://schemas.microsoft.com/office/drawing/2014/main" id="{00000000-0008-0000-0200-000049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70" name="Text Box 8">
          <a:extLst>
            <a:ext uri="{FF2B5EF4-FFF2-40B4-BE49-F238E27FC236}">
              <a16:creationId xmlns:a16="http://schemas.microsoft.com/office/drawing/2014/main" id="{00000000-0008-0000-0200-00004A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71" name="Text Box 9">
          <a:extLst>
            <a:ext uri="{FF2B5EF4-FFF2-40B4-BE49-F238E27FC236}">
              <a16:creationId xmlns:a16="http://schemas.microsoft.com/office/drawing/2014/main" id="{00000000-0008-0000-0200-00004B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72" name="Text Box 8">
          <a:extLst>
            <a:ext uri="{FF2B5EF4-FFF2-40B4-BE49-F238E27FC236}">
              <a16:creationId xmlns:a16="http://schemas.microsoft.com/office/drawing/2014/main" id="{00000000-0008-0000-0200-00004C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73" name="Text Box 9">
          <a:extLst>
            <a:ext uri="{FF2B5EF4-FFF2-40B4-BE49-F238E27FC236}">
              <a16:creationId xmlns:a16="http://schemas.microsoft.com/office/drawing/2014/main" id="{00000000-0008-0000-0200-00004D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74" name="Text Box 8">
          <a:extLst>
            <a:ext uri="{FF2B5EF4-FFF2-40B4-BE49-F238E27FC236}">
              <a16:creationId xmlns:a16="http://schemas.microsoft.com/office/drawing/2014/main" id="{00000000-0008-0000-0200-00004E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75" name="Text Box 9">
          <a:extLst>
            <a:ext uri="{FF2B5EF4-FFF2-40B4-BE49-F238E27FC236}">
              <a16:creationId xmlns:a16="http://schemas.microsoft.com/office/drawing/2014/main" id="{00000000-0008-0000-0200-00004F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76" name="Text Box 8">
          <a:extLst>
            <a:ext uri="{FF2B5EF4-FFF2-40B4-BE49-F238E27FC236}">
              <a16:creationId xmlns:a16="http://schemas.microsoft.com/office/drawing/2014/main" id="{00000000-0008-0000-0200-000050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77" name="Text Box 9">
          <a:extLst>
            <a:ext uri="{FF2B5EF4-FFF2-40B4-BE49-F238E27FC236}">
              <a16:creationId xmlns:a16="http://schemas.microsoft.com/office/drawing/2014/main" id="{00000000-0008-0000-0200-000051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78" name="Text Box 8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79" name="Text Box 9">
          <a:extLst>
            <a:ext uri="{FF2B5EF4-FFF2-40B4-BE49-F238E27FC236}">
              <a16:creationId xmlns:a16="http://schemas.microsoft.com/office/drawing/2014/main" id="{00000000-0008-0000-0200-000053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80" name="Text Box 8">
          <a:extLst>
            <a:ext uri="{FF2B5EF4-FFF2-40B4-BE49-F238E27FC236}">
              <a16:creationId xmlns:a16="http://schemas.microsoft.com/office/drawing/2014/main" id="{00000000-0008-0000-0200-000054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81" name="Text Box 9">
          <a:extLst>
            <a:ext uri="{FF2B5EF4-FFF2-40B4-BE49-F238E27FC236}">
              <a16:creationId xmlns:a16="http://schemas.microsoft.com/office/drawing/2014/main" id="{00000000-0008-0000-0200-000055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82" name="Text Box 8">
          <a:extLst>
            <a:ext uri="{FF2B5EF4-FFF2-40B4-BE49-F238E27FC236}">
              <a16:creationId xmlns:a16="http://schemas.microsoft.com/office/drawing/2014/main" id="{00000000-0008-0000-0200-000056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83" name="Text Box 9">
          <a:extLst>
            <a:ext uri="{FF2B5EF4-FFF2-40B4-BE49-F238E27FC236}">
              <a16:creationId xmlns:a16="http://schemas.microsoft.com/office/drawing/2014/main" id="{00000000-0008-0000-0200-000057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84" name="Text Box 8">
          <a:extLst>
            <a:ext uri="{FF2B5EF4-FFF2-40B4-BE49-F238E27FC236}">
              <a16:creationId xmlns:a16="http://schemas.microsoft.com/office/drawing/2014/main" id="{00000000-0008-0000-0200-000058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85" name="Text Box 9">
          <a:extLst>
            <a:ext uri="{FF2B5EF4-FFF2-40B4-BE49-F238E27FC236}">
              <a16:creationId xmlns:a16="http://schemas.microsoft.com/office/drawing/2014/main" id="{00000000-0008-0000-0200-000059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86" name="Text Box 8">
          <a:extLst>
            <a:ext uri="{FF2B5EF4-FFF2-40B4-BE49-F238E27FC236}">
              <a16:creationId xmlns:a16="http://schemas.microsoft.com/office/drawing/2014/main" id="{00000000-0008-0000-0200-00005A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87" name="Text Box 9">
          <a:extLst>
            <a:ext uri="{FF2B5EF4-FFF2-40B4-BE49-F238E27FC236}">
              <a16:creationId xmlns:a16="http://schemas.microsoft.com/office/drawing/2014/main" id="{00000000-0008-0000-0200-00005B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88" name="Text Box 8">
          <a:extLst>
            <a:ext uri="{FF2B5EF4-FFF2-40B4-BE49-F238E27FC236}">
              <a16:creationId xmlns:a16="http://schemas.microsoft.com/office/drawing/2014/main" id="{00000000-0008-0000-0200-00005C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89" name="Text Box 9">
          <a:extLst>
            <a:ext uri="{FF2B5EF4-FFF2-40B4-BE49-F238E27FC236}">
              <a16:creationId xmlns:a16="http://schemas.microsoft.com/office/drawing/2014/main" id="{00000000-0008-0000-0200-00005D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90" name="Text Box 8">
          <a:extLst>
            <a:ext uri="{FF2B5EF4-FFF2-40B4-BE49-F238E27FC236}">
              <a16:creationId xmlns:a16="http://schemas.microsoft.com/office/drawing/2014/main" id="{00000000-0008-0000-0200-00005E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91" name="Text Box 9">
          <a:extLst>
            <a:ext uri="{FF2B5EF4-FFF2-40B4-BE49-F238E27FC236}">
              <a16:creationId xmlns:a16="http://schemas.microsoft.com/office/drawing/2014/main" id="{00000000-0008-0000-0200-00005F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92" name="Text Box 8">
          <a:extLst>
            <a:ext uri="{FF2B5EF4-FFF2-40B4-BE49-F238E27FC236}">
              <a16:creationId xmlns:a16="http://schemas.microsoft.com/office/drawing/2014/main" id="{00000000-0008-0000-0200-000060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93" name="Text Box 9">
          <a:extLst>
            <a:ext uri="{FF2B5EF4-FFF2-40B4-BE49-F238E27FC236}">
              <a16:creationId xmlns:a16="http://schemas.microsoft.com/office/drawing/2014/main" id="{00000000-0008-0000-0200-000061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94" name="Text Box 8">
          <a:extLst>
            <a:ext uri="{FF2B5EF4-FFF2-40B4-BE49-F238E27FC236}">
              <a16:creationId xmlns:a16="http://schemas.microsoft.com/office/drawing/2014/main" id="{00000000-0008-0000-0200-000062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95" name="Text Box 9">
          <a:extLst>
            <a:ext uri="{FF2B5EF4-FFF2-40B4-BE49-F238E27FC236}">
              <a16:creationId xmlns:a16="http://schemas.microsoft.com/office/drawing/2014/main" id="{00000000-0008-0000-0200-000063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96" name="Text Box 8">
          <a:extLst>
            <a:ext uri="{FF2B5EF4-FFF2-40B4-BE49-F238E27FC236}">
              <a16:creationId xmlns:a16="http://schemas.microsoft.com/office/drawing/2014/main" id="{00000000-0008-0000-0200-000064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97" name="Text Box 9">
          <a:extLst>
            <a:ext uri="{FF2B5EF4-FFF2-40B4-BE49-F238E27FC236}">
              <a16:creationId xmlns:a16="http://schemas.microsoft.com/office/drawing/2014/main" id="{00000000-0008-0000-0200-000065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98" name="Text Box 8">
          <a:extLst>
            <a:ext uri="{FF2B5EF4-FFF2-40B4-BE49-F238E27FC236}">
              <a16:creationId xmlns:a16="http://schemas.microsoft.com/office/drawing/2014/main" id="{00000000-0008-0000-0200-000066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199" name="Text Box 9">
          <a:extLst>
            <a:ext uri="{FF2B5EF4-FFF2-40B4-BE49-F238E27FC236}">
              <a16:creationId xmlns:a16="http://schemas.microsoft.com/office/drawing/2014/main" id="{00000000-0008-0000-0200-000067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00" name="Text Box 8">
          <a:extLst>
            <a:ext uri="{FF2B5EF4-FFF2-40B4-BE49-F238E27FC236}">
              <a16:creationId xmlns:a16="http://schemas.microsoft.com/office/drawing/2014/main" id="{00000000-0008-0000-0200-000068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01" name="Text Box 9">
          <a:extLst>
            <a:ext uri="{FF2B5EF4-FFF2-40B4-BE49-F238E27FC236}">
              <a16:creationId xmlns:a16="http://schemas.microsoft.com/office/drawing/2014/main" id="{00000000-0008-0000-0200-000069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02" name="Text Box 8">
          <a:extLst>
            <a:ext uri="{FF2B5EF4-FFF2-40B4-BE49-F238E27FC236}">
              <a16:creationId xmlns:a16="http://schemas.microsoft.com/office/drawing/2014/main" id="{00000000-0008-0000-0200-00006A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03" name="Text Box 9">
          <a:extLst>
            <a:ext uri="{FF2B5EF4-FFF2-40B4-BE49-F238E27FC236}">
              <a16:creationId xmlns:a16="http://schemas.microsoft.com/office/drawing/2014/main" id="{00000000-0008-0000-0200-00006B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04" name="Text Box 8">
          <a:extLst>
            <a:ext uri="{FF2B5EF4-FFF2-40B4-BE49-F238E27FC236}">
              <a16:creationId xmlns:a16="http://schemas.microsoft.com/office/drawing/2014/main" id="{00000000-0008-0000-0200-00006C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05" name="Text Box 9">
          <a:extLst>
            <a:ext uri="{FF2B5EF4-FFF2-40B4-BE49-F238E27FC236}">
              <a16:creationId xmlns:a16="http://schemas.microsoft.com/office/drawing/2014/main" id="{00000000-0008-0000-0200-00006D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06" name="Text Box 8">
          <a:extLst>
            <a:ext uri="{FF2B5EF4-FFF2-40B4-BE49-F238E27FC236}">
              <a16:creationId xmlns:a16="http://schemas.microsoft.com/office/drawing/2014/main" id="{00000000-0008-0000-0200-00006E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07" name="Text Box 9">
          <a:extLst>
            <a:ext uri="{FF2B5EF4-FFF2-40B4-BE49-F238E27FC236}">
              <a16:creationId xmlns:a16="http://schemas.microsoft.com/office/drawing/2014/main" id="{00000000-0008-0000-0200-00006F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08" name="Text Box 8">
          <a:extLst>
            <a:ext uri="{FF2B5EF4-FFF2-40B4-BE49-F238E27FC236}">
              <a16:creationId xmlns:a16="http://schemas.microsoft.com/office/drawing/2014/main" id="{00000000-0008-0000-0200-000070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09" name="Text Box 9">
          <a:extLst>
            <a:ext uri="{FF2B5EF4-FFF2-40B4-BE49-F238E27FC236}">
              <a16:creationId xmlns:a16="http://schemas.microsoft.com/office/drawing/2014/main" id="{00000000-0008-0000-0200-000071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10" name="Text Box 8">
          <a:extLst>
            <a:ext uri="{FF2B5EF4-FFF2-40B4-BE49-F238E27FC236}">
              <a16:creationId xmlns:a16="http://schemas.microsoft.com/office/drawing/2014/main" id="{00000000-0008-0000-0200-000072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11" name="Text Box 9">
          <a:extLst>
            <a:ext uri="{FF2B5EF4-FFF2-40B4-BE49-F238E27FC236}">
              <a16:creationId xmlns:a16="http://schemas.microsoft.com/office/drawing/2014/main" id="{00000000-0008-0000-0200-000073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12" name="Text Box 8">
          <a:extLst>
            <a:ext uri="{FF2B5EF4-FFF2-40B4-BE49-F238E27FC236}">
              <a16:creationId xmlns:a16="http://schemas.microsoft.com/office/drawing/2014/main" id="{00000000-0008-0000-0200-000074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13" name="Text Box 9">
          <a:extLst>
            <a:ext uri="{FF2B5EF4-FFF2-40B4-BE49-F238E27FC236}">
              <a16:creationId xmlns:a16="http://schemas.microsoft.com/office/drawing/2014/main" id="{00000000-0008-0000-0200-000075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14" name="Text Box 8">
          <a:extLst>
            <a:ext uri="{FF2B5EF4-FFF2-40B4-BE49-F238E27FC236}">
              <a16:creationId xmlns:a16="http://schemas.microsoft.com/office/drawing/2014/main" id="{00000000-0008-0000-0200-000076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15" name="Text Box 9">
          <a:extLst>
            <a:ext uri="{FF2B5EF4-FFF2-40B4-BE49-F238E27FC236}">
              <a16:creationId xmlns:a16="http://schemas.microsoft.com/office/drawing/2014/main" id="{00000000-0008-0000-0200-000077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16" name="Text Box 8">
          <a:extLst>
            <a:ext uri="{FF2B5EF4-FFF2-40B4-BE49-F238E27FC236}">
              <a16:creationId xmlns:a16="http://schemas.microsoft.com/office/drawing/2014/main" id="{00000000-0008-0000-0200-000078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17" name="Text Box 9">
          <a:extLst>
            <a:ext uri="{FF2B5EF4-FFF2-40B4-BE49-F238E27FC236}">
              <a16:creationId xmlns:a16="http://schemas.microsoft.com/office/drawing/2014/main" id="{00000000-0008-0000-0200-000079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18" name="Text Box 8">
          <a:extLst>
            <a:ext uri="{FF2B5EF4-FFF2-40B4-BE49-F238E27FC236}">
              <a16:creationId xmlns:a16="http://schemas.microsoft.com/office/drawing/2014/main" id="{00000000-0008-0000-0200-00007A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19" name="Text Box 9">
          <a:extLst>
            <a:ext uri="{FF2B5EF4-FFF2-40B4-BE49-F238E27FC236}">
              <a16:creationId xmlns:a16="http://schemas.microsoft.com/office/drawing/2014/main" id="{00000000-0008-0000-0200-00007B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20" name="Text Box 8">
          <a:extLst>
            <a:ext uri="{FF2B5EF4-FFF2-40B4-BE49-F238E27FC236}">
              <a16:creationId xmlns:a16="http://schemas.microsoft.com/office/drawing/2014/main" id="{00000000-0008-0000-0200-00007C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21" name="Text Box 9">
          <a:extLst>
            <a:ext uri="{FF2B5EF4-FFF2-40B4-BE49-F238E27FC236}">
              <a16:creationId xmlns:a16="http://schemas.microsoft.com/office/drawing/2014/main" id="{00000000-0008-0000-0200-00007D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22" name="Text Box 8">
          <a:extLst>
            <a:ext uri="{FF2B5EF4-FFF2-40B4-BE49-F238E27FC236}">
              <a16:creationId xmlns:a16="http://schemas.microsoft.com/office/drawing/2014/main" id="{00000000-0008-0000-0200-00007E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23" name="Text Box 9">
          <a:extLst>
            <a:ext uri="{FF2B5EF4-FFF2-40B4-BE49-F238E27FC236}">
              <a16:creationId xmlns:a16="http://schemas.microsoft.com/office/drawing/2014/main" id="{00000000-0008-0000-0200-00007F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24" name="Text Box 8">
          <a:extLst>
            <a:ext uri="{FF2B5EF4-FFF2-40B4-BE49-F238E27FC236}">
              <a16:creationId xmlns:a16="http://schemas.microsoft.com/office/drawing/2014/main" id="{00000000-0008-0000-0200-000080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25" name="Text Box 9">
          <a:extLst>
            <a:ext uri="{FF2B5EF4-FFF2-40B4-BE49-F238E27FC236}">
              <a16:creationId xmlns:a16="http://schemas.microsoft.com/office/drawing/2014/main" id="{00000000-0008-0000-0200-000081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26" name="Text Box 8">
          <a:extLst>
            <a:ext uri="{FF2B5EF4-FFF2-40B4-BE49-F238E27FC236}">
              <a16:creationId xmlns:a16="http://schemas.microsoft.com/office/drawing/2014/main" id="{00000000-0008-0000-0200-000082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27" name="Text Box 9">
          <a:extLst>
            <a:ext uri="{FF2B5EF4-FFF2-40B4-BE49-F238E27FC236}">
              <a16:creationId xmlns:a16="http://schemas.microsoft.com/office/drawing/2014/main" id="{00000000-0008-0000-0200-000083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28" name="Text Box 8">
          <a:extLst>
            <a:ext uri="{FF2B5EF4-FFF2-40B4-BE49-F238E27FC236}">
              <a16:creationId xmlns:a16="http://schemas.microsoft.com/office/drawing/2014/main" id="{00000000-0008-0000-0200-000084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29" name="Text Box 9">
          <a:extLst>
            <a:ext uri="{FF2B5EF4-FFF2-40B4-BE49-F238E27FC236}">
              <a16:creationId xmlns:a16="http://schemas.microsoft.com/office/drawing/2014/main" id="{00000000-0008-0000-0200-000085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30" name="Text Box 8">
          <a:extLst>
            <a:ext uri="{FF2B5EF4-FFF2-40B4-BE49-F238E27FC236}">
              <a16:creationId xmlns:a16="http://schemas.microsoft.com/office/drawing/2014/main" id="{00000000-0008-0000-0200-000086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31" name="Text Box 9">
          <a:extLst>
            <a:ext uri="{FF2B5EF4-FFF2-40B4-BE49-F238E27FC236}">
              <a16:creationId xmlns:a16="http://schemas.microsoft.com/office/drawing/2014/main" id="{00000000-0008-0000-0200-000087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32" name="Text Box 8">
          <a:extLst>
            <a:ext uri="{FF2B5EF4-FFF2-40B4-BE49-F238E27FC236}">
              <a16:creationId xmlns:a16="http://schemas.microsoft.com/office/drawing/2014/main" id="{00000000-0008-0000-0200-000088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33" name="Text Box 9">
          <a:extLst>
            <a:ext uri="{FF2B5EF4-FFF2-40B4-BE49-F238E27FC236}">
              <a16:creationId xmlns:a16="http://schemas.microsoft.com/office/drawing/2014/main" id="{00000000-0008-0000-0200-000089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34" name="Text Box 8">
          <a:extLst>
            <a:ext uri="{FF2B5EF4-FFF2-40B4-BE49-F238E27FC236}">
              <a16:creationId xmlns:a16="http://schemas.microsoft.com/office/drawing/2014/main" id="{00000000-0008-0000-0200-00008A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35" name="Text Box 9">
          <a:extLst>
            <a:ext uri="{FF2B5EF4-FFF2-40B4-BE49-F238E27FC236}">
              <a16:creationId xmlns:a16="http://schemas.microsoft.com/office/drawing/2014/main" id="{00000000-0008-0000-0200-00008B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36" name="Text Box 8">
          <a:extLst>
            <a:ext uri="{FF2B5EF4-FFF2-40B4-BE49-F238E27FC236}">
              <a16:creationId xmlns:a16="http://schemas.microsoft.com/office/drawing/2014/main" id="{00000000-0008-0000-0200-00008C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37" name="Text Box 9">
          <a:extLst>
            <a:ext uri="{FF2B5EF4-FFF2-40B4-BE49-F238E27FC236}">
              <a16:creationId xmlns:a16="http://schemas.microsoft.com/office/drawing/2014/main" id="{00000000-0008-0000-0200-00008D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38" name="Text Box 8">
          <a:extLst>
            <a:ext uri="{FF2B5EF4-FFF2-40B4-BE49-F238E27FC236}">
              <a16:creationId xmlns:a16="http://schemas.microsoft.com/office/drawing/2014/main" id="{00000000-0008-0000-0200-00008E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108</xdr:row>
      <xdr:rowOff>0</xdr:rowOff>
    </xdr:from>
    <xdr:ext cx="0" cy="161925"/>
    <xdr:sp macro="" textlink="">
      <xdr:nvSpPr>
        <xdr:cNvPr id="4239" name="Text Box 9">
          <a:extLst>
            <a:ext uri="{FF2B5EF4-FFF2-40B4-BE49-F238E27FC236}">
              <a16:creationId xmlns:a16="http://schemas.microsoft.com/office/drawing/2014/main" id="{00000000-0008-0000-0200-00008F100000}"/>
            </a:ext>
          </a:extLst>
        </xdr:cNvPr>
        <xdr:cNvSpPr txBox="1">
          <a:spLocks noChangeArrowheads="1"/>
        </xdr:cNvSpPr>
      </xdr:nvSpPr>
      <xdr:spPr bwMode="auto">
        <a:xfrm>
          <a:off x="1905000" y="77724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108</xdr:row>
      <xdr:rowOff>0</xdr:rowOff>
    </xdr:from>
    <xdr:ext cx="95250" cy="295275"/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00000000-0008-0000-0200-000090100000}"/>
            </a:ext>
          </a:extLst>
        </xdr:cNvPr>
        <xdr:cNvSpPr txBox="1">
          <a:spLocks noChangeArrowheads="1"/>
        </xdr:cNvSpPr>
      </xdr:nvSpPr>
      <xdr:spPr bwMode="auto">
        <a:xfrm>
          <a:off x="2000250" y="744855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108</xdr:row>
      <xdr:rowOff>0</xdr:rowOff>
    </xdr:from>
    <xdr:ext cx="95250" cy="295275"/>
    <xdr:sp macro="" textlink="">
      <xdr:nvSpPr>
        <xdr:cNvPr id="4241" name="Cuadro de texto 1028">
          <a:extLst>
            <a:ext uri="{FF2B5EF4-FFF2-40B4-BE49-F238E27FC236}">
              <a16:creationId xmlns:a16="http://schemas.microsoft.com/office/drawing/2014/main" id="{00000000-0008-0000-0200-000091100000}"/>
            </a:ext>
          </a:extLst>
        </xdr:cNvPr>
        <xdr:cNvSpPr txBox="1">
          <a:spLocks noChangeArrowheads="1"/>
        </xdr:cNvSpPr>
      </xdr:nvSpPr>
      <xdr:spPr bwMode="auto">
        <a:xfrm>
          <a:off x="2000250" y="744855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77" name="Text Box 8">
          <a:extLst>
            <a:ext uri="{FF2B5EF4-FFF2-40B4-BE49-F238E27FC236}">
              <a16:creationId xmlns:a16="http://schemas.microsoft.com/office/drawing/2014/main" id="{00000000-0008-0000-0200-000045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78" name="Text Box 9">
          <a:extLst>
            <a:ext uri="{FF2B5EF4-FFF2-40B4-BE49-F238E27FC236}">
              <a16:creationId xmlns:a16="http://schemas.microsoft.com/office/drawing/2014/main" id="{00000000-0008-0000-0200-000046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79" name="Text Box 8">
          <a:extLst>
            <a:ext uri="{FF2B5EF4-FFF2-40B4-BE49-F238E27FC236}">
              <a16:creationId xmlns:a16="http://schemas.microsoft.com/office/drawing/2014/main" id="{00000000-0008-0000-0200-000047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80" name="Text Box 9">
          <a:extLst>
            <a:ext uri="{FF2B5EF4-FFF2-40B4-BE49-F238E27FC236}">
              <a16:creationId xmlns:a16="http://schemas.microsoft.com/office/drawing/2014/main" id="{00000000-0008-0000-0200-000048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81" name="Text Box 8">
          <a:extLst>
            <a:ext uri="{FF2B5EF4-FFF2-40B4-BE49-F238E27FC236}">
              <a16:creationId xmlns:a16="http://schemas.microsoft.com/office/drawing/2014/main" id="{00000000-0008-0000-0200-000049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82" name="Text Box 9">
          <a:extLst>
            <a:ext uri="{FF2B5EF4-FFF2-40B4-BE49-F238E27FC236}">
              <a16:creationId xmlns:a16="http://schemas.microsoft.com/office/drawing/2014/main" id="{00000000-0008-0000-0200-00004A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83" name="Text Box 8">
          <a:extLst>
            <a:ext uri="{FF2B5EF4-FFF2-40B4-BE49-F238E27FC236}">
              <a16:creationId xmlns:a16="http://schemas.microsoft.com/office/drawing/2014/main" id="{00000000-0008-0000-0200-00004B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84" name="Text Box 9">
          <a:extLst>
            <a:ext uri="{FF2B5EF4-FFF2-40B4-BE49-F238E27FC236}">
              <a16:creationId xmlns:a16="http://schemas.microsoft.com/office/drawing/2014/main" id="{00000000-0008-0000-0200-00004C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85" name="Text Box 8">
          <a:extLst>
            <a:ext uri="{FF2B5EF4-FFF2-40B4-BE49-F238E27FC236}">
              <a16:creationId xmlns:a16="http://schemas.microsoft.com/office/drawing/2014/main" id="{00000000-0008-0000-0200-00004D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86" name="Text Box 9">
          <a:extLst>
            <a:ext uri="{FF2B5EF4-FFF2-40B4-BE49-F238E27FC236}">
              <a16:creationId xmlns:a16="http://schemas.microsoft.com/office/drawing/2014/main" id="{00000000-0008-0000-0200-00004E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87" name="Text Box 8">
          <a:extLst>
            <a:ext uri="{FF2B5EF4-FFF2-40B4-BE49-F238E27FC236}">
              <a16:creationId xmlns:a16="http://schemas.microsoft.com/office/drawing/2014/main" id="{00000000-0008-0000-0200-00004F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88" name="Text Box 9">
          <a:extLst>
            <a:ext uri="{FF2B5EF4-FFF2-40B4-BE49-F238E27FC236}">
              <a16:creationId xmlns:a16="http://schemas.microsoft.com/office/drawing/2014/main" id="{00000000-0008-0000-0200-000050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89" name="Text Box 8">
          <a:extLst>
            <a:ext uri="{FF2B5EF4-FFF2-40B4-BE49-F238E27FC236}">
              <a16:creationId xmlns:a16="http://schemas.microsoft.com/office/drawing/2014/main" id="{00000000-0008-0000-0200-000051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90" name="Text Box 9">
          <a:extLst>
            <a:ext uri="{FF2B5EF4-FFF2-40B4-BE49-F238E27FC236}">
              <a16:creationId xmlns:a16="http://schemas.microsoft.com/office/drawing/2014/main" id="{00000000-0008-0000-0200-000052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91" name="Text Box 8">
          <a:extLst>
            <a:ext uri="{FF2B5EF4-FFF2-40B4-BE49-F238E27FC236}">
              <a16:creationId xmlns:a16="http://schemas.microsoft.com/office/drawing/2014/main" id="{00000000-0008-0000-0200-000053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92" name="Text Box 9">
          <a:extLst>
            <a:ext uri="{FF2B5EF4-FFF2-40B4-BE49-F238E27FC236}">
              <a16:creationId xmlns:a16="http://schemas.microsoft.com/office/drawing/2014/main" id="{00000000-0008-0000-0200-000054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93" name="Text Box 8">
          <a:extLst>
            <a:ext uri="{FF2B5EF4-FFF2-40B4-BE49-F238E27FC236}">
              <a16:creationId xmlns:a16="http://schemas.microsoft.com/office/drawing/2014/main" id="{00000000-0008-0000-0200-000055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94" name="Text Box 9">
          <a:extLst>
            <a:ext uri="{FF2B5EF4-FFF2-40B4-BE49-F238E27FC236}">
              <a16:creationId xmlns:a16="http://schemas.microsoft.com/office/drawing/2014/main" id="{00000000-0008-0000-0200-000056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95" name="Text Box 8">
          <a:extLst>
            <a:ext uri="{FF2B5EF4-FFF2-40B4-BE49-F238E27FC236}">
              <a16:creationId xmlns:a16="http://schemas.microsoft.com/office/drawing/2014/main" id="{00000000-0008-0000-0200-000057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96" name="Text Box 9">
          <a:extLst>
            <a:ext uri="{FF2B5EF4-FFF2-40B4-BE49-F238E27FC236}">
              <a16:creationId xmlns:a16="http://schemas.microsoft.com/office/drawing/2014/main" id="{00000000-0008-0000-0200-000058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97" name="Text Box 8">
          <a:extLst>
            <a:ext uri="{FF2B5EF4-FFF2-40B4-BE49-F238E27FC236}">
              <a16:creationId xmlns:a16="http://schemas.microsoft.com/office/drawing/2014/main" id="{00000000-0008-0000-0200-000059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98" name="Text Box 9">
          <a:extLst>
            <a:ext uri="{FF2B5EF4-FFF2-40B4-BE49-F238E27FC236}">
              <a16:creationId xmlns:a16="http://schemas.microsoft.com/office/drawing/2014/main" id="{00000000-0008-0000-0200-00005A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699" name="Text Box 8">
          <a:extLst>
            <a:ext uri="{FF2B5EF4-FFF2-40B4-BE49-F238E27FC236}">
              <a16:creationId xmlns:a16="http://schemas.microsoft.com/office/drawing/2014/main" id="{00000000-0008-0000-0200-00005B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00" name="Text Box 9">
          <a:extLst>
            <a:ext uri="{FF2B5EF4-FFF2-40B4-BE49-F238E27FC236}">
              <a16:creationId xmlns:a16="http://schemas.microsoft.com/office/drawing/2014/main" id="{00000000-0008-0000-0200-00005C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01" name="Text Box 8">
          <a:extLst>
            <a:ext uri="{FF2B5EF4-FFF2-40B4-BE49-F238E27FC236}">
              <a16:creationId xmlns:a16="http://schemas.microsoft.com/office/drawing/2014/main" id="{00000000-0008-0000-0200-00005D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02" name="Text Box 9">
          <a:extLst>
            <a:ext uri="{FF2B5EF4-FFF2-40B4-BE49-F238E27FC236}">
              <a16:creationId xmlns:a16="http://schemas.microsoft.com/office/drawing/2014/main" id="{00000000-0008-0000-0200-00005E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03" name="Text Box 8">
          <a:extLst>
            <a:ext uri="{FF2B5EF4-FFF2-40B4-BE49-F238E27FC236}">
              <a16:creationId xmlns:a16="http://schemas.microsoft.com/office/drawing/2014/main" id="{00000000-0008-0000-0200-00005F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04" name="Text Box 9">
          <a:extLst>
            <a:ext uri="{FF2B5EF4-FFF2-40B4-BE49-F238E27FC236}">
              <a16:creationId xmlns:a16="http://schemas.microsoft.com/office/drawing/2014/main" id="{00000000-0008-0000-0200-000060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05" name="Text Box 8">
          <a:extLst>
            <a:ext uri="{FF2B5EF4-FFF2-40B4-BE49-F238E27FC236}">
              <a16:creationId xmlns:a16="http://schemas.microsoft.com/office/drawing/2014/main" id="{00000000-0008-0000-0200-000061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06" name="Text Box 9">
          <a:extLst>
            <a:ext uri="{FF2B5EF4-FFF2-40B4-BE49-F238E27FC236}">
              <a16:creationId xmlns:a16="http://schemas.microsoft.com/office/drawing/2014/main" id="{00000000-0008-0000-0200-000062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07" name="Text Box 8">
          <a:extLst>
            <a:ext uri="{FF2B5EF4-FFF2-40B4-BE49-F238E27FC236}">
              <a16:creationId xmlns:a16="http://schemas.microsoft.com/office/drawing/2014/main" id="{00000000-0008-0000-0200-000063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08" name="Text Box 9">
          <a:extLst>
            <a:ext uri="{FF2B5EF4-FFF2-40B4-BE49-F238E27FC236}">
              <a16:creationId xmlns:a16="http://schemas.microsoft.com/office/drawing/2014/main" id="{00000000-0008-0000-0200-000064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09" name="Text Box 8">
          <a:extLst>
            <a:ext uri="{FF2B5EF4-FFF2-40B4-BE49-F238E27FC236}">
              <a16:creationId xmlns:a16="http://schemas.microsoft.com/office/drawing/2014/main" id="{00000000-0008-0000-0200-000065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10" name="Text Box 9">
          <a:extLst>
            <a:ext uri="{FF2B5EF4-FFF2-40B4-BE49-F238E27FC236}">
              <a16:creationId xmlns:a16="http://schemas.microsoft.com/office/drawing/2014/main" id="{00000000-0008-0000-0200-000066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11" name="Text Box 8">
          <a:extLst>
            <a:ext uri="{FF2B5EF4-FFF2-40B4-BE49-F238E27FC236}">
              <a16:creationId xmlns:a16="http://schemas.microsoft.com/office/drawing/2014/main" id="{00000000-0008-0000-0200-000067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12" name="Text Box 9">
          <a:extLst>
            <a:ext uri="{FF2B5EF4-FFF2-40B4-BE49-F238E27FC236}">
              <a16:creationId xmlns:a16="http://schemas.microsoft.com/office/drawing/2014/main" id="{00000000-0008-0000-0200-000068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13" name="Text Box 8">
          <a:extLst>
            <a:ext uri="{FF2B5EF4-FFF2-40B4-BE49-F238E27FC236}">
              <a16:creationId xmlns:a16="http://schemas.microsoft.com/office/drawing/2014/main" id="{00000000-0008-0000-0200-000069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14" name="Text Box 9">
          <a:extLst>
            <a:ext uri="{FF2B5EF4-FFF2-40B4-BE49-F238E27FC236}">
              <a16:creationId xmlns:a16="http://schemas.microsoft.com/office/drawing/2014/main" id="{00000000-0008-0000-0200-00006A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15" name="Text Box 8">
          <a:extLst>
            <a:ext uri="{FF2B5EF4-FFF2-40B4-BE49-F238E27FC236}">
              <a16:creationId xmlns:a16="http://schemas.microsoft.com/office/drawing/2014/main" id="{00000000-0008-0000-0200-00006B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16" name="Text Box 9">
          <a:extLst>
            <a:ext uri="{FF2B5EF4-FFF2-40B4-BE49-F238E27FC236}">
              <a16:creationId xmlns:a16="http://schemas.microsoft.com/office/drawing/2014/main" id="{00000000-0008-0000-0200-00006C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17" name="Text Box 8">
          <a:extLst>
            <a:ext uri="{FF2B5EF4-FFF2-40B4-BE49-F238E27FC236}">
              <a16:creationId xmlns:a16="http://schemas.microsoft.com/office/drawing/2014/main" id="{00000000-0008-0000-0200-00006D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18" name="Text Box 9">
          <a:extLst>
            <a:ext uri="{FF2B5EF4-FFF2-40B4-BE49-F238E27FC236}">
              <a16:creationId xmlns:a16="http://schemas.microsoft.com/office/drawing/2014/main" id="{00000000-0008-0000-0200-00006E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19" name="Text Box 8">
          <a:extLst>
            <a:ext uri="{FF2B5EF4-FFF2-40B4-BE49-F238E27FC236}">
              <a16:creationId xmlns:a16="http://schemas.microsoft.com/office/drawing/2014/main" id="{00000000-0008-0000-0200-00006F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20" name="Text Box 9">
          <a:extLst>
            <a:ext uri="{FF2B5EF4-FFF2-40B4-BE49-F238E27FC236}">
              <a16:creationId xmlns:a16="http://schemas.microsoft.com/office/drawing/2014/main" id="{00000000-0008-0000-0200-000070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21" name="Text Box 8">
          <a:extLst>
            <a:ext uri="{FF2B5EF4-FFF2-40B4-BE49-F238E27FC236}">
              <a16:creationId xmlns:a16="http://schemas.microsoft.com/office/drawing/2014/main" id="{00000000-0008-0000-0200-000071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22" name="Text Box 9">
          <a:extLst>
            <a:ext uri="{FF2B5EF4-FFF2-40B4-BE49-F238E27FC236}">
              <a16:creationId xmlns:a16="http://schemas.microsoft.com/office/drawing/2014/main" id="{00000000-0008-0000-0200-000072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23" name="Text Box 8">
          <a:extLst>
            <a:ext uri="{FF2B5EF4-FFF2-40B4-BE49-F238E27FC236}">
              <a16:creationId xmlns:a16="http://schemas.microsoft.com/office/drawing/2014/main" id="{00000000-0008-0000-0200-000073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24" name="Text Box 9">
          <a:extLst>
            <a:ext uri="{FF2B5EF4-FFF2-40B4-BE49-F238E27FC236}">
              <a16:creationId xmlns:a16="http://schemas.microsoft.com/office/drawing/2014/main" id="{00000000-0008-0000-0200-000074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25" name="Text Box 8">
          <a:extLst>
            <a:ext uri="{FF2B5EF4-FFF2-40B4-BE49-F238E27FC236}">
              <a16:creationId xmlns:a16="http://schemas.microsoft.com/office/drawing/2014/main" id="{00000000-0008-0000-0200-000075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26" name="Text Box 9">
          <a:extLst>
            <a:ext uri="{FF2B5EF4-FFF2-40B4-BE49-F238E27FC236}">
              <a16:creationId xmlns:a16="http://schemas.microsoft.com/office/drawing/2014/main" id="{00000000-0008-0000-0200-000076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27" name="Text Box 8">
          <a:extLst>
            <a:ext uri="{FF2B5EF4-FFF2-40B4-BE49-F238E27FC236}">
              <a16:creationId xmlns:a16="http://schemas.microsoft.com/office/drawing/2014/main" id="{00000000-0008-0000-0200-000077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28" name="Text Box 9">
          <a:extLst>
            <a:ext uri="{FF2B5EF4-FFF2-40B4-BE49-F238E27FC236}">
              <a16:creationId xmlns:a16="http://schemas.microsoft.com/office/drawing/2014/main" id="{00000000-0008-0000-0200-000078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29" name="Text Box 8">
          <a:extLst>
            <a:ext uri="{FF2B5EF4-FFF2-40B4-BE49-F238E27FC236}">
              <a16:creationId xmlns:a16="http://schemas.microsoft.com/office/drawing/2014/main" id="{00000000-0008-0000-0200-000079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30" name="Text Box 9">
          <a:extLst>
            <a:ext uri="{FF2B5EF4-FFF2-40B4-BE49-F238E27FC236}">
              <a16:creationId xmlns:a16="http://schemas.microsoft.com/office/drawing/2014/main" id="{00000000-0008-0000-0200-00007A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31" name="Text Box 8">
          <a:extLst>
            <a:ext uri="{FF2B5EF4-FFF2-40B4-BE49-F238E27FC236}">
              <a16:creationId xmlns:a16="http://schemas.microsoft.com/office/drawing/2014/main" id="{00000000-0008-0000-0200-00007B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32" name="Text Box 9">
          <a:extLst>
            <a:ext uri="{FF2B5EF4-FFF2-40B4-BE49-F238E27FC236}">
              <a16:creationId xmlns:a16="http://schemas.microsoft.com/office/drawing/2014/main" id="{00000000-0008-0000-0200-00007C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33" name="Text Box 8">
          <a:extLst>
            <a:ext uri="{FF2B5EF4-FFF2-40B4-BE49-F238E27FC236}">
              <a16:creationId xmlns:a16="http://schemas.microsoft.com/office/drawing/2014/main" id="{00000000-0008-0000-0200-00007D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34" name="Text Box 9">
          <a:extLst>
            <a:ext uri="{FF2B5EF4-FFF2-40B4-BE49-F238E27FC236}">
              <a16:creationId xmlns:a16="http://schemas.microsoft.com/office/drawing/2014/main" id="{00000000-0008-0000-0200-00007E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35" name="Text Box 8">
          <a:extLst>
            <a:ext uri="{FF2B5EF4-FFF2-40B4-BE49-F238E27FC236}">
              <a16:creationId xmlns:a16="http://schemas.microsoft.com/office/drawing/2014/main" id="{00000000-0008-0000-0200-00007F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36" name="Text Box 9">
          <a:extLst>
            <a:ext uri="{FF2B5EF4-FFF2-40B4-BE49-F238E27FC236}">
              <a16:creationId xmlns:a16="http://schemas.microsoft.com/office/drawing/2014/main" id="{00000000-0008-0000-0200-000080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37" name="Text Box 8">
          <a:extLst>
            <a:ext uri="{FF2B5EF4-FFF2-40B4-BE49-F238E27FC236}">
              <a16:creationId xmlns:a16="http://schemas.microsoft.com/office/drawing/2014/main" id="{00000000-0008-0000-0200-000081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38" name="Text Box 9">
          <a:extLst>
            <a:ext uri="{FF2B5EF4-FFF2-40B4-BE49-F238E27FC236}">
              <a16:creationId xmlns:a16="http://schemas.microsoft.com/office/drawing/2014/main" id="{00000000-0008-0000-0200-000082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39" name="Text Box 8">
          <a:extLst>
            <a:ext uri="{FF2B5EF4-FFF2-40B4-BE49-F238E27FC236}">
              <a16:creationId xmlns:a16="http://schemas.microsoft.com/office/drawing/2014/main" id="{00000000-0008-0000-0200-000083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40" name="Text Box 9">
          <a:extLst>
            <a:ext uri="{FF2B5EF4-FFF2-40B4-BE49-F238E27FC236}">
              <a16:creationId xmlns:a16="http://schemas.microsoft.com/office/drawing/2014/main" id="{00000000-0008-0000-0200-000084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41" name="Text Box 8">
          <a:extLst>
            <a:ext uri="{FF2B5EF4-FFF2-40B4-BE49-F238E27FC236}">
              <a16:creationId xmlns:a16="http://schemas.microsoft.com/office/drawing/2014/main" id="{00000000-0008-0000-0200-000085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42" name="Text Box 9">
          <a:extLst>
            <a:ext uri="{FF2B5EF4-FFF2-40B4-BE49-F238E27FC236}">
              <a16:creationId xmlns:a16="http://schemas.microsoft.com/office/drawing/2014/main" id="{00000000-0008-0000-0200-000086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43" name="Text Box 8">
          <a:extLst>
            <a:ext uri="{FF2B5EF4-FFF2-40B4-BE49-F238E27FC236}">
              <a16:creationId xmlns:a16="http://schemas.microsoft.com/office/drawing/2014/main" id="{00000000-0008-0000-0200-000087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44" name="Text Box 9">
          <a:extLst>
            <a:ext uri="{FF2B5EF4-FFF2-40B4-BE49-F238E27FC236}">
              <a16:creationId xmlns:a16="http://schemas.microsoft.com/office/drawing/2014/main" id="{00000000-0008-0000-0200-000088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45" name="Text Box 8">
          <a:extLst>
            <a:ext uri="{FF2B5EF4-FFF2-40B4-BE49-F238E27FC236}">
              <a16:creationId xmlns:a16="http://schemas.microsoft.com/office/drawing/2014/main" id="{00000000-0008-0000-0200-000089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46" name="Text Box 9">
          <a:extLst>
            <a:ext uri="{FF2B5EF4-FFF2-40B4-BE49-F238E27FC236}">
              <a16:creationId xmlns:a16="http://schemas.microsoft.com/office/drawing/2014/main" id="{00000000-0008-0000-0200-00008A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47" name="Text Box 8">
          <a:extLst>
            <a:ext uri="{FF2B5EF4-FFF2-40B4-BE49-F238E27FC236}">
              <a16:creationId xmlns:a16="http://schemas.microsoft.com/office/drawing/2014/main" id="{00000000-0008-0000-0200-00008B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48" name="Text Box 9">
          <a:extLst>
            <a:ext uri="{FF2B5EF4-FFF2-40B4-BE49-F238E27FC236}">
              <a16:creationId xmlns:a16="http://schemas.microsoft.com/office/drawing/2014/main" id="{00000000-0008-0000-0200-00008C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49" name="Text Box 8">
          <a:extLst>
            <a:ext uri="{FF2B5EF4-FFF2-40B4-BE49-F238E27FC236}">
              <a16:creationId xmlns:a16="http://schemas.microsoft.com/office/drawing/2014/main" id="{00000000-0008-0000-0200-00008D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50" name="Text Box 9">
          <a:extLst>
            <a:ext uri="{FF2B5EF4-FFF2-40B4-BE49-F238E27FC236}">
              <a16:creationId xmlns:a16="http://schemas.microsoft.com/office/drawing/2014/main" id="{00000000-0008-0000-0200-00008E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51" name="Text Box 8">
          <a:extLst>
            <a:ext uri="{FF2B5EF4-FFF2-40B4-BE49-F238E27FC236}">
              <a16:creationId xmlns:a16="http://schemas.microsoft.com/office/drawing/2014/main" id="{00000000-0008-0000-0200-00008F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52" name="Text Box 9">
          <a:extLst>
            <a:ext uri="{FF2B5EF4-FFF2-40B4-BE49-F238E27FC236}">
              <a16:creationId xmlns:a16="http://schemas.microsoft.com/office/drawing/2014/main" id="{00000000-0008-0000-0200-000090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53" name="Text Box 8">
          <a:extLst>
            <a:ext uri="{FF2B5EF4-FFF2-40B4-BE49-F238E27FC236}">
              <a16:creationId xmlns:a16="http://schemas.microsoft.com/office/drawing/2014/main" id="{00000000-0008-0000-0200-000091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54" name="Text Box 9">
          <a:extLst>
            <a:ext uri="{FF2B5EF4-FFF2-40B4-BE49-F238E27FC236}">
              <a16:creationId xmlns:a16="http://schemas.microsoft.com/office/drawing/2014/main" id="{00000000-0008-0000-0200-000092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55" name="Text Box 8">
          <a:extLst>
            <a:ext uri="{FF2B5EF4-FFF2-40B4-BE49-F238E27FC236}">
              <a16:creationId xmlns:a16="http://schemas.microsoft.com/office/drawing/2014/main" id="{00000000-0008-0000-0200-000093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56" name="Text Box 9">
          <a:extLst>
            <a:ext uri="{FF2B5EF4-FFF2-40B4-BE49-F238E27FC236}">
              <a16:creationId xmlns:a16="http://schemas.microsoft.com/office/drawing/2014/main" id="{00000000-0008-0000-0200-000094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57" name="Text Box 8">
          <a:extLst>
            <a:ext uri="{FF2B5EF4-FFF2-40B4-BE49-F238E27FC236}">
              <a16:creationId xmlns:a16="http://schemas.microsoft.com/office/drawing/2014/main" id="{00000000-0008-0000-0200-000095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58" name="Text Box 9">
          <a:extLst>
            <a:ext uri="{FF2B5EF4-FFF2-40B4-BE49-F238E27FC236}">
              <a16:creationId xmlns:a16="http://schemas.microsoft.com/office/drawing/2014/main" id="{00000000-0008-0000-0200-000096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59" name="Text Box 8">
          <a:extLst>
            <a:ext uri="{FF2B5EF4-FFF2-40B4-BE49-F238E27FC236}">
              <a16:creationId xmlns:a16="http://schemas.microsoft.com/office/drawing/2014/main" id="{00000000-0008-0000-0200-000097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60" name="Text Box 9">
          <a:extLst>
            <a:ext uri="{FF2B5EF4-FFF2-40B4-BE49-F238E27FC236}">
              <a16:creationId xmlns:a16="http://schemas.microsoft.com/office/drawing/2014/main" id="{00000000-0008-0000-0200-000098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61" name="Text Box 8">
          <a:extLst>
            <a:ext uri="{FF2B5EF4-FFF2-40B4-BE49-F238E27FC236}">
              <a16:creationId xmlns:a16="http://schemas.microsoft.com/office/drawing/2014/main" id="{00000000-0008-0000-0200-000099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62" name="Text Box 9">
          <a:extLst>
            <a:ext uri="{FF2B5EF4-FFF2-40B4-BE49-F238E27FC236}">
              <a16:creationId xmlns:a16="http://schemas.microsoft.com/office/drawing/2014/main" id="{00000000-0008-0000-0200-00009A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63" name="Text Box 8">
          <a:extLst>
            <a:ext uri="{FF2B5EF4-FFF2-40B4-BE49-F238E27FC236}">
              <a16:creationId xmlns:a16="http://schemas.microsoft.com/office/drawing/2014/main" id="{00000000-0008-0000-0200-00009B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64" name="Text Box 9">
          <a:extLst>
            <a:ext uri="{FF2B5EF4-FFF2-40B4-BE49-F238E27FC236}">
              <a16:creationId xmlns:a16="http://schemas.microsoft.com/office/drawing/2014/main" id="{00000000-0008-0000-0200-00009C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65" name="Text Box 8">
          <a:extLst>
            <a:ext uri="{FF2B5EF4-FFF2-40B4-BE49-F238E27FC236}">
              <a16:creationId xmlns:a16="http://schemas.microsoft.com/office/drawing/2014/main" id="{00000000-0008-0000-0200-00009D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66" name="Text Box 9">
          <a:extLst>
            <a:ext uri="{FF2B5EF4-FFF2-40B4-BE49-F238E27FC236}">
              <a16:creationId xmlns:a16="http://schemas.microsoft.com/office/drawing/2014/main" id="{00000000-0008-0000-0200-00009E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67" name="Text Box 8">
          <a:extLst>
            <a:ext uri="{FF2B5EF4-FFF2-40B4-BE49-F238E27FC236}">
              <a16:creationId xmlns:a16="http://schemas.microsoft.com/office/drawing/2014/main" id="{00000000-0008-0000-0200-00009F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68" name="Text Box 9">
          <a:extLst>
            <a:ext uri="{FF2B5EF4-FFF2-40B4-BE49-F238E27FC236}">
              <a16:creationId xmlns:a16="http://schemas.microsoft.com/office/drawing/2014/main" id="{00000000-0008-0000-0200-0000A0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69" name="Text Box 8">
          <a:extLst>
            <a:ext uri="{FF2B5EF4-FFF2-40B4-BE49-F238E27FC236}">
              <a16:creationId xmlns:a16="http://schemas.microsoft.com/office/drawing/2014/main" id="{00000000-0008-0000-0200-0000A1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70" name="Text Box 9">
          <a:extLst>
            <a:ext uri="{FF2B5EF4-FFF2-40B4-BE49-F238E27FC236}">
              <a16:creationId xmlns:a16="http://schemas.microsoft.com/office/drawing/2014/main" id="{00000000-0008-0000-0200-0000A2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71" name="Text Box 8">
          <a:extLst>
            <a:ext uri="{FF2B5EF4-FFF2-40B4-BE49-F238E27FC236}">
              <a16:creationId xmlns:a16="http://schemas.microsoft.com/office/drawing/2014/main" id="{00000000-0008-0000-0200-0000A3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72" name="Text Box 9">
          <a:extLst>
            <a:ext uri="{FF2B5EF4-FFF2-40B4-BE49-F238E27FC236}">
              <a16:creationId xmlns:a16="http://schemas.microsoft.com/office/drawing/2014/main" id="{00000000-0008-0000-0200-0000A4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73" name="Text Box 8">
          <a:extLst>
            <a:ext uri="{FF2B5EF4-FFF2-40B4-BE49-F238E27FC236}">
              <a16:creationId xmlns:a16="http://schemas.microsoft.com/office/drawing/2014/main" id="{00000000-0008-0000-0200-0000A5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74" name="Text Box 9">
          <a:extLst>
            <a:ext uri="{FF2B5EF4-FFF2-40B4-BE49-F238E27FC236}">
              <a16:creationId xmlns:a16="http://schemas.microsoft.com/office/drawing/2014/main" id="{00000000-0008-0000-0200-0000A6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75" name="Text Box 8">
          <a:extLst>
            <a:ext uri="{FF2B5EF4-FFF2-40B4-BE49-F238E27FC236}">
              <a16:creationId xmlns:a16="http://schemas.microsoft.com/office/drawing/2014/main" id="{00000000-0008-0000-0200-0000A7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76" name="Text Box 9">
          <a:extLst>
            <a:ext uri="{FF2B5EF4-FFF2-40B4-BE49-F238E27FC236}">
              <a16:creationId xmlns:a16="http://schemas.microsoft.com/office/drawing/2014/main" id="{00000000-0008-0000-0200-0000A8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77" name="Text Box 8">
          <a:extLst>
            <a:ext uri="{FF2B5EF4-FFF2-40B4-BE49-F238E27FC236}">
              <a16:creationId xmlns:a16="http://schemas.microsoft.com/office/drawing/2014/main" id="{00000000-0008-0000-0200-0000A9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78" name="Text Box 9">
          <a:extLst>
            <a:ext uri="{FF2B5EF4-FFF2-40B4-BE49-F238E27FC236}">
              <a16:creationId xmlns:a16="http://schemas.microsoft.com/office/drawing/2014/main" id="{00000000-0008-0000-0200-0000AA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79" name="Text Box 8">
          <a:extLst>
            <a:ext uri="{FF2B5EF4-FFF2-40B4-BE49-F238E27FC236}">
              <a16:creationId xmlns:a16="http://schemas.microsoft.com/office/drawing/2014/main" id="{00000000-0008-0000-0200-0000AB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80" name="Text Box 9">
          <a:extLst>
            <a:ext uri="{FF2B5EF4-FFF2-40B4-BE49-F238E27FC236}">
              <a16:creationId xmlns:a16="http://schemas.microsoft.com/office/drawing/2014/main" id="{00000000-0008-0000-0200-0000AC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81" name="Text Box 8">
          <a:extLst>
            <a:ext uri="{FF2B5EF4-FFF2-40B4-BE49-F238E27FC236}">
              <a16:creationId xmlns:a16="http://schemas.microsoft.com/office/drawing/2014/main" id="{00000000-0008-0000-0200-0000AD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82" name="Text Box 9">
          <a:extLst>
            <a:ext uri="{FF2B5EF4-FFF2-40B4-BE49-F238E27FC236}">
              <a16:creationId xmlns:a16="http://schemas.microsoft.com/office/drawing/2014/main" id="{00000000-0008-0000-0200-0000AE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83" name="Text Box 8">
          <a:extLst>
            <a:ext uri="{FF2B5EF4-FFF2-40B4-BE49-F238E27FC236}">
              <a16:creationId xmlns:a16="http://schemas.microsoft.com/office/drawing/2014/main" id="{00000000-0008-0000-0200-0000AF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84" name="Text Box 9">
          <a:extLst>
            <a:ext uri="{FF2B5EF4-FFF2-40B4-BE49-F238E27FC236}">
              <a16:creationId xmlns:a16="http://schemas.microsoft.com/office/drawing/2014/main" id="{00000000-0008-0000-0200-0000B0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85" name="Text Box 8">
          <a:extLst>
            <a:ext uri="{FF2B5EF4-FFF2-40B4-BE49-F238E27FC236}">
              <a16:creationId xmlns:a16="http://schemas.microsoft.com/office/drawing/2014/main" id="{00000000-0008-0000-0200-0000B1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86" name="Text Box 9">
          <a:extLst>
            <a:ext uri="{FF2B5EF4-FFF2-40B4-BE49-F238E27FC236}">
              <a16:creationId xmlns:a16="http://schemas.microsoft.com/office/drawing/2014/main" id="{00000000-0008-0000-0200-0000B2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87" name="Text Box 8">
          <a:extLst>
            <a:ext uri="{FF2B5EF4-FFF2-40B4-BE49-F238E27FC236}">
              <a16:creationId xmlns:a16="http://schemas.microsoft.com/office/drawing/2014/main" id="{00000000-0008-0000-0200-0000B3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88" name="Text Box 9">
          <a:extLst>
            <a:ext uri="{FF2B5EF4-FFF2-40B4-BE49-F238E27FC236}">
              <a16:creationId xmlns:a16="http://schemas.microsoft.com/office/drawing/2014/main" id="{00000000-0008-0000-0200-0000B4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89" name="Text Box 8">
          <a:extLst>
            <a:ext uri="{FF2B5EF4-FFF2-40B4-BE49-F238E27FC236}">
              <a16:creationId xmlns:a16="http://schemas.microsoft.com/office/drawing/2014/main" id="{00000000-0008-0000-0200-0000B5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90" name="Text Box 9">
          <a:extLst>
            <a:ext uri="{FF2B5EF4-FFF2-40B4-BE49-F238E27FC236}">
              <a16:creationId xmlns:a16="http://schemas.microsoft.com/office/drawing/2014/main" id="{00000000-0008-0000-0200-0000B6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91" name="Text Box 8">
          <a:extLst>
            <a:ext uri="{FF2B5EF4-FFF2-40B4-BE49-F238E27FC236}">
              <a16:creationId xmlns:a16="http://schemas.microsoft.com/office/drawing/2014/main" id="{00000000-0008-0000-0200-0000B7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92" name="Text Box 9">
          <a:extLst>
            <a:ext uri="{FF2B5EF4-FFF2-40B4-BE49-F238E27FC236}">
              <a16:creationId xmlns:a16="http://schemas.microsoft.com/office/drawing/2014/main" id="{00000000-0008-0000-0200-0000B8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93" name="Text Box 8">
          <a:extLst>
            <a:ext uri="{FF2B5EF4-FFF2-40B4-BE49-F238E27FC236}">
              <a16:creationId xmlns:a16="http://schemas.microsoft.com/office/drawing/2014/main" id="{00000000-0008-0000-0200-0000B9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94" name="Text Box 9">
          <a:extLst>
            <a:ext uri="{FF2B5EF4-FFF2-40B4-BE49-F238E27FC236}">
              <a16:creationId xmlns:a16="http://schemas.microsoft.com/office/drawing/2014/main" id="{00000000-0008-0000-0200-0000BA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95" name="Text Box 8">
          <a:extLst>
            <a:ext uri="{FF2B5EF4-FFF2-40B4-BE49-F238E27FC236}">
              <a16:creationId xmlns:a16="http://schemas.microsoft.com/office/drawing/2014/main" id="{00000000-0008-0000-0200-0000BB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96" name="Text Box 9">
          <a:extLst>
            <a:ext uri="{FF2B5EF4-FFF2-40B4-BE49-F238E27FC236}">
              <a16:creationId xmlns:a16="http://schemas.microsoft.com/office/drawing/2014/main" id="{00000000-0008-0000-0200-0000BC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97" name="Text Box 8">
          <a:extLst>
            <a:ext uri="{FF2B5EF4-FFF2-40B4-BE49-F238E27FC236}">
              <a16:creationId xmlns:a16="http://schemas.microsoft.com/office/drawing/2014/main" id="{00000000-0008-0000-0200-0000BD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98" name="Text Box 9">
          <a:extLst>
            <a:ext uri="{FF2B5EF4-FFF2-40B4-BE49-F238E27FC236}">
              <a16:creationId xmlns:a16="http://schemas.microsoft.com/office/drawing/2014/main" id="{00000000-0008-0000-0200-0000BE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799" name="Text Box 8">
          <a:extLst>
            <a:ext uri="{FF2B5EF4-FFF2-40B4-BE49-F238E27FC236}">
              <a16:creationId xmlns:a16="http://schemas.microsoft.com/office/drawing/2014/main" id="{00000000-0008-0000-0200-0000BF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00" name="Text Box 9">
          <a:extLst>
            <a:ext uri="{FF2B5EF4-FFF2-40B4-BE49-F238E27FC236}">
              <a16:creationId xmlns:a16="http://schemas.microsoft.com/office/drawing/2014/main" id="{00000000-0008-0000-0200-0000C0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01" name="Text Box 8">
          <a:extLst>
            <a:ext uri="{FF2B5EF4-FFF2-40B4-BE49-F238E27FC236}">
              <a16:creationId xmlns:a16="http://schemas.microsoft.com/office/drawing/2014/main" id="{00000000-0008-0000-0200-0000C1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02" name="Text Box 9">
          <a:extLst>
            <a:ext uri="{FF2B5EF4-FFF2-40B4-BE49-F238E27FC236}">
              <a16:creationId xmlns:a16="http://schemas.microsoft.com/office/drawing/2014/main" id="{00000000-0008-0000-0200-0000C2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03" name="Text Box 8">
          <a:extLst>
            <a:ext uri="{FF2B5EF4-FFF2-40B4-BE49-F238E27FC236}">
              <a16:creationId xmlns:a16="http://schemas.microsoft.com/office/drawing/2014/main" id="{00000000-0008-0000-0200-0000C3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04" name="Text Box 9">
          <a:extLst>
            <a:ext uri="{FF2B5EF4-FFF2-40B4-BE49-F238E27FC236}">
              <a16:creationId xmlns:a16="http://schemas.microsoft.com/office/drawing/2014/main" id="{00000000-0008-0000-0200-0000C4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05" name="Text Box 8">
          <a:extLst>
            <a:ext uri="{FF2B5EF4-FFF2-40B4-BE49-F238E27FC236}">
              <a16:creationId xmlns:a16="http://schemas.microsoft.com/office/drawing/2014/main" id="{00000000-0008-0000-0200-0000C5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06" name="Text Box 9">
          <a:extLst>
            <a:ext uri="{FF2B5EF4-FFF2-40B4-BE49-F238E27FC236}">
              <a16:creationId xmlns:a16="http://schemas.microsoft.com/office/drawing/2014/main" id="{00000000-0008-0000-0200-0000C6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07" name="Text Box 8">
          <a:extLst>
            <a:ext uri="{FF2B5EF4-FFF2-40B4-BE49-F238E27FC236}">
              <a16:creationId xmlns:a16="http://schemas.microsoft.com/office/drawing/2014/main" id="{00000000-0008-0000-0200-0000C7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08" name="Text Box 9">
          <a:extLst>
            <a:ext uri="{FF2B5EF4-FFF2-40B4-BE49-F238E27FC236}">
              <a16:creationId xmlns:a16="http://schemas.microsoft.com/office/drawing/2014/main" id="{00000000-0008-0000-0200-0000C8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09" name="Text Box 8">
          <a:extLst>
            <a:ext uri="{FF2B5EF4-FFF2-40B4-BE49-F238E27FC236}">
              <a16:creationId xmlns:a16="http://schemas.microsoft.com/office/drawing/2014/main" id="{00000000-0008-0000-0200-0000C9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10" name="Text Box 9">
          <a:extLst>
            <a:ext uri="{FF2B5EF4-FFF2-40B4-BE49-F238E27FC236}">
              <a16:creationId xmlns:a16="http://schemas.microsoft.com/office/drawing/2014/main" id="{00000000-0008-0000-0200-0000CA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11" name="Text Box 8">
          <a:extLst>
            <a:ext uri="{FF2B5EF4-FFF2-40B4-BE49-F238E27FC236}">
              <a16:creationId xmlns:a16="http://schemas.microsoft.com/office/drawing/2014/main" id="{00000000-0008-0000-0200-0000CB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12" name="Text Box 9">
          <a:extLst>
            <a:ext uri="{FF2B5EF4-FFF2-40B4-BE49-F238E27FC236}">
              <a16:creationId xmlns:a16="http://schemas.microsoft.com/office/drawing/2014/main" id="{00000000-0008-0000-0200-0000CC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13" name="Text Box 8">
          <a:extLst>
            <a:ext uri="{FF2B5EF4-FFF2-40B4-BE49-F238E27FC236}">
              <a16:creationId xmlns:a16="http://schemas.microsoft.com/office/drawing/2014/main" id="{00000000-0008-0000-0200-0000CD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14" name="Text Box 9">
          <a:extLst>
            <a:ext uri="{FF2B5EF4-FFF2-40B4-BE49-F238E27FC236}">
              <a16:creationId xmlns:a16="http://schemas.microsoft.com/office/drawing/2014/main" id="{00000000-0008-0000-0200-0000CE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15" name="Text Box 8">
          <a:extLst>
            <a:ext uri="{FF2B5EF4-FFF2-40B4-BE49-F238E27FC236}">
              <a16:creationId xmlns:a16="http://schemas.microsoft.com/office/drawing/2014/main" id="{00000000-0008-0000-0200-0000CF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16" name="Text Box 9">
          <a:extLst>
            <a:ext uri="{FF2B5EF4-FFF2-40B4-BE49-F238E27FC236}">
              <a16:creationId xmlns:a16="http://schemas.microsoft.com/office/drawing/2014/main" id="{00000000-0008-0000-0200-0000D0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17" name="Text Box 8">
          <a:extLst>
            <a:ext uri="{FF2B5EF4-FFF2-40B4-BE49-F238E27FC236}">
              <a16:creationId xmlns:a16="http://schemas.microsoft.com/office/drawing/2014/main" id="{00000000-0008-0000-0200-0000D1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18" name="Text Box 9">
          <a:extLst>
            <a:ext uri="{FF2B5EF4-FFF2-40B4-BE49-F238E27FC236}">
              <a16:creationId xmlns:a16="http://schemas.microsoft.com/office/drawing/2014/main" id="{00000000-0008-0000-0200-0000D2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19" name="Text Box 8">
          <a:extLst>
            <a:ext uri="{FF2B5EF4-FFF2-40B4-BE49-F238E27FC236}">
              <a16:creationId xmlns:a16="http://schemas.microsoft.com/office/drawing/2014/main" id="{00000000-0008-0000-0200-0000D3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20" name="Text Box 9">
          <a:extLst>
            <a:ext uri="{FF2B5EF4-FFF2-40B4-BE49-F238E27FC236}">
              <a16:creationId xmlns:a16="http://schemas.microsoft.com/office/drawing/2014/main" id="{00000000-0008-0000-0200-0000D4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21" name="Text Box 8">
          <a:extLst>
            <a:ext uri="{FF2B5EF4-FFF2-40B4-BE49-F238E27FC236}">
              <a16:creationId xmlns:a16="http://schemas.microsoft.com/office/drawing/2014/main" id="{00000000-0008-0000-0200-0000D5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22" name="Text Box 9">
          <a:extLst>
            <a:ext uri="{FF2B5EF4-FFF2-40B4-BE49-F238E27FC236}">
              <a16:creationId xmlns:a16="http://schemas.microsoft.com/office/drawing/2014/main" id="{00000000-0008-0000-0200-0000D6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23" name="Text Box 8">
          <a:extLst>
            <a:ext uri="{FF2B5EF4-FFF2-40B4-BE49-F238E27FC236}">
              <a16:creationId xmlns:a16="http://schemas.microsoft.com/office/drawing/2014/main" id="{00000000-0008-0000-0200-0000D7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24" name="Text Box 9">
          <a:extLst>
            <a:ext uri="{FF2B5EF4-FFF2-40B4-BE49-F238E27FC236}">
              <a16:creationId xmlns:a16="http://schemas.microsoft.com/office/drawing/2014/main" id="{00000000-0008-0000-0200-0000D8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25" name="Text Box 8">
          <a:extLst>
            <a:ext uri="{FF2B5EF4-FFF2-40B4-BE49-F238E27FC236}">
              <a16:creationId xmlns:a16="http://schemas.microsoft.com/office/drawing/2014/main" id="{00000000-0008-0000-0200-0000D9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26" name="Text Box 9">
          <a:extLst>
            <a:ext uri="{FF2B5EF4-FFF2-40B4-BE49-F238E27FC236}">
              <a16:creationId xmlns:a16="http://schemas.microsoft.com/office/drawing/2014/main" id="{00000000-0008-0000-0200-0000DA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27" name="Text Box 8">
          <a:extLst>
            <a:ext uri="{FF2B5EF4-FFF2-40B4-BE49-F238E27FC236}">
              <a16:creationId xmlns:a16="http://schemas.microsoft.com/office/drawing/2014/main" id="{00000000-0008-0000-0200-0000DB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28" name="Text Box 9">
          <a:extLst>
            <a:ext uri="{FF2B5EF4-FFF2-40B4-BE49-F238E27FC236}">
              <a16:creationId xmlns:a16="http://schemas.microsoft.com/office/drawing/2014/main" id="{00000000-0008-0000-0200-0000DC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29" name="Text Box 8">
          <a:extLst>
            <a:ext uri="{FF2B5EF4-FFF2-40B4-BE49-F238E27FC236}">
              <a16:creationId xmlns:a16="http://schemas.microsoft.com/office/drawing/2014/main" id="{00000000-0008-0000-0200-0000DD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30" name="Text Box 9">
          <a:extLst>
            <a:ext uri="{FF2B5EF4-FFF2-40B4-BE49-F238E27FC236}">
              <a16:creationId xmlns:a16="http://schemas.microsoft.com/office/drawing/2014/main" id="{00000000-0008-0000-0200-0000DE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31" name="Text Box 8">
          <a:extLst>
            <a:ext uri="{FF2B5EF4-FFF2-40B4-BE49-F238E27FC236}">
              <a16:creationId xmlns:a16="http://schemas.microsoft.com/office/drawing/2014/main" id="{00000000-0008-0000-0200-0000DF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32" name="Text Box 9">
          <a:extLst>
            <a:ext uri="{FF2B5EF4-FFF2-40B4-BE49-F238E27FC236}">
              <a16:creationId xmlns:a16="http://schemas.microsoft.com/office/drawing/2014/main" id="{00000000-0008-0000-0200-0000E0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33" name="Text Box 8">
          <a:extLst>
            <a:ext uri="{FF2B5EF4-FFF2-40B4-BE49-F238E27FC236}">
              <a16:creationId xmlns:a16="http://schemas.microsoft.com/office/drawing/2014/main" id="{00000000-0008-0000-0200-0000E1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34" name="Text Box 9">
          <a:extLst>
            <a:ext uri="{FF2B5EF4-FFF2-40B4-BE49-F238E27FC236}">
              <a16:creationId xmlns:a16="http://schemas.microsoft.com/office/drawing/2014/main" id="{00000000-0008-0000-0200-0000E2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35" name="Text Box 8">
          <a:extLst>
            <a:ext uri="{FF2B5EF4-FFF2-40B4-BE49-F238E27FC236}">
              <a16:creationId xmlns:a16="http://schemas.microsoft.com/office/drawing/2014/main" id="{00000000-0008-0000-0200-0000E3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36" name="Text Box 9">
          <a:extLst>
            <a:ext uri="{FF2B5EF4-FFF2-40B4-BE49-F238E27FC236}">
              <a16:creationId xmlns:a16="http://schemas.microsoft.com/office/drawing/2014/main" id="{00000000-0008-0000-0200-0000E4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37" name="Text Box 8">
          <a:extLst>
            <a:ext uri="{FF2B5EF4-FFF2-40B4-BE49-F238E27FC236}">
              <a16:creationId xmlns:a16="http://schemas.microsoft.com/office/drawing/2014/main" id="{00000000-0008-0000-0200-0000E5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38" name="Text Box 9">
          <a:extLst>
            <a:ext uri="{FF2B5EF4-FFF2-40B4-BE49-F238E27FC236}">
              <a16:creationId xmlns:a16="http://schemas.microsoft.com/office/drawing/2014/main" id="{00000000-0008-0000-0200-0000E6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39" name="Text Box 8">
          <a:extLst>
            <a:ext uri="{FF2B5EF4-FFF2-40B4-BE49-F238E27FC236}">
              <a16:creationId xmlns:a16="http://schemas.microsoft.com/office/drawing/2014/main" id="{00000000-0008-0000-0200-0000E7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40" name="Text Box 9">
          <a:extLst>
            <a:ext uri="{FF2B5EF4-FFF2-40B4-BE49-F238E27FC236}">
              <a16:creationId xmlns:a16="http://schemas.microsoft.com/office/drawing/2014/main" id="{00000000-0008-0000-0200-0000E8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41" name="Text Box 8">
          <a:extLst>
            <a:ext uri="{FF2B5EF4-FFF2-40B4-BE49-F238E27FC236}">
              <a16:creationId xmlns:a16="http://schemas.microsoft.com/office/drawing/2014/main" id="{00000000-0008-0000-0200-0000E9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42" name="Text Box 9">
          <a:extLst>
            <a:ext uri="{FF2B5EF4-FFF2-40B4-BE49-F238E27FC236}">
              <a16:creationId xmlns:a16="http://schemas.microsoft.com/office/drawing/2014/main" id="{00000000-0008-0000-0200-0000EA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43" name="Text Box 8">
          <a:extLst>
            <a:ext uri="{FF2B5EF4-FFF2-40B4-BE49-F238E27FC236}">
              <a16:creationId xmlns:a16="http://schemas.microsoft.com/office/drawing/2014/main" id="{00000000-0008-0000-0200-0000EB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44" name="Text Box 9">
          <a:extLst>
            <a:ext uri="{FF2B5EF4-FFF2-40B4-BE49-F238E27FC236}">
              <a16:creationId xmlns:a16="http://schemas.microsoft.com/office/drawing/2014/main" id="{00000000-0008-0000-0200-0000EC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45" name="Text Box 8">
          <a:extLst>
            <a:ext uri="{FF2B5EF4-FFF2-40B4-BE49-F238E27FC236}">
              <a16:creationId xmlns:a16="http://schemas.microsoft.com/office/drawing/2014/main" id="{00000000-0008-0000-0200-0000ED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46" name="Text Box 9">
          <a:extLst>
            <a:ext uri="{FF2B5EF4-FFF2-40B4-BE49-F238E27FC236}">
              <a16:creationId xmlns:a16="http://schemas.microsoft.com/office/drawing/2014/main" id="{00000000-0008-0000-0200-0000EE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47" name="Text Box 8">
          <a:extLst>
            <a:ext uri="{FF2B5EF4-FFF2-40B4-BE49-F238E27FC236}">
              <a16:creationId xmlns:a16="http://schemas.microsoft.com/office/drawing/2014/main" id="{00000000-0008-0000-0200-0000EF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48" name="Text Box 9">
          <a:extLst>
            <a:ext uri="{FF2B5EF4-FFF2-40B4-BE49-F238E27FC236}">
              <a16:creationId xmlns:a16="http://schemas.microsoft.com/office/drawing/2014/main" id="{00000000-0008-0000-0200-0000F0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49" name="Text Box 8">
          <a:extLst>
            <a:ext uri="{FF2B5EF4-FFF2-40B4-BE49-F238E27FC236}">
              <a16:creationId xmlns:a16="http://schemas.microsoft.com/office/drawing/2014/main" id="{00000000-0008-0000-0200-0000F1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50" name="Text Box 9">
          <a:extLst>
            <a:ext uri="{FF2B5EF4-FFF2-40B4-BE49-F238E27FC236}">
              <a16:creationId xmlns:a16="http://schemas.microsoft.com/office/drawing/2014/main" id="{00000000-0008-0000-0200-0000F2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51" name="Text Box 8">
          <a:extLst>
            <a:ext uri="{FF2B5EF4-FFF2-40B4-BE49-F238E27FC236}">
              <a16:creationId xmlns:a16="http://schemas.microsoft.com/office/drawing/2014/main" id="{00000000-0008-0000-0200-0000F3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52" name="Text Box 9">
          <a:extLst>
            <a:ext uri="{FF2B5EF4-FFF2-40B4-BE49-F238E27FC236}">
              <a16:creationId xmlns:a16="http://schemas.microsoft.com/office/drawing/2014/main" id="{00000000-0008-0000-0200-0000F4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53" name="Text Box 8">
          <a:extLst>
            <a:ext uri="{FF2B5EF4-FFF2-40B4-BE49-F238E27FC236}">
              <a16:creationId xmlns:a16="http://schemas.microsoft.com/office/drawing/2014/main" id="{00000000-0008-0000-0200-0000F5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54" name="Text Box 9">
          <a:extLst>
            <a:ext uri="{FF2B5EF4-FFF2-40B4-BE49-F238E27FC236}">
              <a16:creationId xmlns:a16="http://schemas.microsoft.com/office/drawing/2014/main" id="{00000000-0008-0000-0200-0000F6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55" name="Text Box 8">
          <a:extLst>
            <a:ext uri="{FF2B5EF4-FFF2-40B4-BE49-F238E27FC236}">
              <a16:creationId xmlns:a16="http://schemas.microsoft.com/office/drawing/2014/main" id="{00000000-0008-0000-0200-0000F7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56" name="Text Box 9">
          <a:extLst>
            <a:ext uri="{FF2B5EF4-FFF2-40B4-BE49-F238E27FC236}">
              <a16:creationId xmlns:a16="http://schemas.microsoft.com/office/drawing/2014/main" id="{00000000-0008-0000-0200-0000F8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57" name="Text Box 8">
          <a:extLst>
            <a:ext uri="{FF2B5EF4-FFF2-40B4-BE49-F238E27FC236}">
              <a16:creationId xmlns:a16="http://schemas.microsoft.com/office/drawing/2014/main" id="{00000000-0008-0000-0200-0000F9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58" name="Text Box 9">
          <a:extLst>
            <a:ext uri="{FF2B5EF4-FFF2-40B4-BE49-F238E27FC236}">
              <a16:creationId xmlns:a16="http://schemas.microsoft.com/office/drawing/2014/main" id="{00000000-0008-0000-0200-0000FA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59" name="Text Box 8">
          <a:extLst>
            <a:ext uri="{FF2B5EF4-FFF2-40B4-BE49-F238E27FC236}">
              <a16:creationId xmlns:a16="http://schemas.microsoft.com/office/drawing/2014/main" id="{00000000-0008-0000-0200-0000FB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60" name="Text Box 9">
          <a:extLst>
            <a:ext uri="{FF2B5EF4-FFF2-40B4-BE49-F238E27FC236}">
              <a16:creationId xmlns:a16="http://schemas.microsoft.com/office/drawing/2014/main" id="{00000000-0008-0000-0200-0000FC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61" name="Text Box 8">
          <a:extLst>
            <a:ext uri="{FF2B5EF4-FFF2-40B4-BE49-F238E27FC236}">
              <a16:creationId xmlns:a16="http://schemas.microsoft.com/office/drawing/2014/main" id="{00000000-0008-0000-0200-0000FD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62" name="Text Box 9">
          <a:extLst>
            <a:ext uri="{FF2B5EF4-FFF2-40B4-BE49-F238E27FC236}">
              <a16:creationId xmlns:a16="http://schemas.microsoft.com/office/drawing/2014/main" id="{00000000-0008-0000-0200-0000FE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63" name="Text Box 8">
          <a:extLst>
            <a:ext uri="{FF2B5EF4-FFF2-40B4-BE49-F238E27FC236}">
              <a16:creationId xmlns:a16="http://schemas.microsoft.com/office/drawing/2014/main" id="{00000000-0008-0000-0200-0000FF12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64" name="Text Box 9">
          <a:extLst>
            <a:ext uri="{FF2B5EF4-FFF2-40B4-BE49-F238E27FC236}">
              <a16:creationId xmlns:a16="http://schemas.microsoft.com/office/drawing/2014/main" id="{00000000-0008-0000-0200-000000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65" name="Text Box 8">
          <a:extLst>
            <a:ext uri="{FF2B5EF4-FFF2-40B4-BE49-F238E27FC236}">
              <a16:creationId xmlns:a16="http://schemas.microsoft.com/office/drawing/2014/main" id="{00000000-0008-0000-0200-000001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66" name="Text Box 9">
          <a:extLst>
            <a:ext uri="{FF2B5EF4-FFF2-40B4-BE49-F238E27FC236}">
              <a16:creationId xmlns:a16="http://schemas.microsoft.com/office/drawing/2014/main" id="{00000000-0008-0000-0200-000002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67" name="Text Box 8">
          <a:extLst>
            <a:ext uri="{FF2B5EF4-FFF2-40B4-BE49-F238E27FC236}">
              <a16:creationId xmlns:a16="http://schemas.microsoft.com/office/drawing/2014/main" id="{00000000-0008-0000-0200-000003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68" name="Text Box 9">
          <a:extLst>
            <a:ext uri="{FF2B5EF4-FFF2-40B4-BE49-F238E27FC236}">
              <a16:creationId xmlns:a16="http://schemas.microsoft.com/office/drawing/2014/main" id="{00000000-0008-0000-0200-000004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69" name="Text Box 8">
          <a:extLst>
            <a:ext uri="{FF2B5EF4-FFF2-40B4-BE49-F238E27FC236}">
              <a16:creationId xmlns:a16="http://schemas.microsoft.com/office/drawing/2014/main" id="{00000000-0008-0000-0200-000005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70" name="Text Box 9">
          <a:extLst>
            <a:ext uri="{FF2B5EF4-FFF2-40B4-BE49-F238E27FC236}">
              <a16:creationId xmlns:a16="http://schemas.microsoft.com/office/drawing/2014/main" id="{00000000-0008-0000-0200-000006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71" name="Text Box 8">
          <a:extLst>
            <a:ext uri="{FF2B5EF4-FFF2-40B4-BE49-F238E27FC236}">
              <a16:creationId xmlns:a16="http://schemas.microsoft.com/office/drawing/2014/main" id="{00000000-0008-0000-0200-000007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72" name="Text Box 9">
          <a:extLst>
            <a:ext uri="{FF2B5EF4-FFF2-40B4-BE49-F238E27FC236}">
              <a16:creationId xmlns:a16="http://schemas.microsoft.com/office/drawing/2014/main" id="{00000000-0008-0000-0200-000008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73" name="Text Box 8">
          <a:extLst>
            <a:ext uri="{FF2B5EF4-FFF2-40B4-BE49-F238E27FC236}">
              <a16:creationId xmlns:a16="http://schemas.microsoft.com/office/drawing/2014/main" id="{00000000-0008-0000-0200-000009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74" name="Text Box 9">
          <a:extLst>
            <a:ext uri="{FF2B5EF4-FFF2-40B4-BE49-F238E27FC236}">
              <a16:creationId xmlns:a16="http://schemas.microsoft.com/office/drawing/2014/main" id="{00000000-0008-0000-0200-00000A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75" name="Text Box 8">
          <a:extLst>
            <a:ext uri="{FF2B5EF4-FFF2-40B4-BE49-F238E27FC236}">
              <a16:creationId xmlns:a16="http://schemas.microsoft.com/office/drawing/2014/main" id="{00000000-0008-0000-0200-00000B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76" name="Text Box 9">
          <a:extLst>
            <a:ext uri="{FF2B5EF4-FFF2-40B4-BE49-F238E27FC236}">
              <a16:creationId xmlns:a16="http://schemas.microsoft.com/office/drawing/2014/main" id="{00000000-0008-0000-0200-00000C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77" name="Text Box 8">
          <a:extLst>
            <a:ext uri="{FF2B5EF4-FFF2-40B4-BE49-F238E27FC236}">
              <a16:creationId xmlns:a16="http://schemas.microsoft.com/office/drawing/2014/main" id="{00000000-0008-0000-0200-00000D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78" name="Text Box 9">
          <a:extLst>
            <a:ext uri="{FF2B5EF4-FFF2-40B4-BE49-F238E27FC236}">
              <a16:creationId xmlns:a16="http://schemas.microsoft.com/office/drawing/2014/main" id="{00000000-0008-0000-0200-00000E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79" name="Text Box 8">
          <a:extLst>
            <a:ext uri="{FF2B5EF4-FFF2-40B4-BE49-F238E27FC236}">
              <a16:creationId xmlns:a16="http://schemas.microsoft.com/office/drawing/2014/main" id="{00000000-0008-0000-0200-00000F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80" name="Text Box 9">
          <a:extLst>
            <a:ext uri="{FF2B5EF4-FFF2-40B4-BE49-F238E27FC236}">
              <a16:creationId xmlns:a16="http://schemas.microsoft.com/office/drawing/2014/main" id="{00000000-0008-0000-0200-000010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81" name="Text Box 8">
          <a:extLst>
            <a:ext uri="{FF2B5EF4-FFF2-40B4-BE49-F238E27FC236}">
              <a16:creationId xmlns:a16="http://schemas.microsoft.com/office/drawing/2014/main" id="{00000000-0008-0000-0200-000011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82" name="Text Box 9">
          <a:extLst>
            <a:ext uri="{FF2B5EF4-FFF2-40B4-BE49-F238E27FC236}">
              <a16:creationId xmlns:a16="http://schemas.microsoft.com/office/drawing/2014/main" id="{00000000-0008-0000-0200-000012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83" name="Text Box 8">
          <a:extLst>
            <a:ext uri="{FF2B5EF4-FFF2-40B4-BE49-F238E27FC236}">
              <a16:creationId xmlns:a16="http://schemas.microsoft.com/office/drawing/2014/main" id="{00000000-0008-0000-0200-000013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84" name="Text Box 9">
          <a:extLst>
            <a:ext uri="{FF2B5EF4-FFF2-40B4-BE49-F238E27FC236}">
              <a16:creationId xmlns:a16="http://schemas.microsoft.com/office/drawing/2014/main" id="{00000000-0008-0000-0200-000014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85" name="Text Box 8">
          <a:extLst>
            <a:ext uri="{FF2B5EF4-FFF2-40B4-BE49-F238E27FC236}">
              <a16:creationId xmlns:a16="http://schemas.microsoft.com/office/drawing/2014/main" id="{00000000-0008-0000-0200-000015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86" name="Text Box 9">
          <a:extLst>
            <a:ext uri="{FF2B5EF4-FFF2-40B4-BE49-F238E27FC236}">
              <a16:creationId xmlns:a16="http://schemas.microsoft.com/office/drawing/2014/main" id="{00000000-0008-0000-0200-000016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87" name="Text Box 8">
          <a:extLst>
            <a:ext uri="{FF2B5EF4-FFF2-40B4-BE49-F238E27FC236}">
              <a16:creationId xmlns:a16="http://schemas.microsoft.com/office/drawing/2014/main" id="{00000000-0008-0000-0200-000017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88" name="Text Box 9">
          <a:extLst>
            <a:ext uri="{FF2B5EF4-FFF2-40B4-BE49-F238E27FC236}">
              <a16:creationId xmlns:a16="http://schemas.microsoft.com/office/drawing/2014/main" id="{00000000-0008-0000-0200-000018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89" name="Text Box 8">
          <a:extLst>
            <a:ext uri="{FF2B5EF4-FFF2-40B4-BE49-F238E27FC236}">
              <a16:creationId xmlns:a16="http://schemas.microsoft.com/office/drawing/2014/main" id="{00000000-0008-0000-0200-000019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90" name="Text Box 9">
          <a:extLst>
            <a:ext uri="{FF2B5EF4-FFF2-40B4-BE49-F238E27FC236}">
              <a16:creationId xmlns:a16="http://schemas.microsoft.com/office/drawing/2014/main" id="{00000000-0008-0000-0200-00001A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91" name="Text Box 8">
          <a:extLst>
            <a:ext uri="{FF2B5EF4-FFF2-40B4-BE49-F238E27FC236}">
              <a16:creationId xmlns:a16="http://schemas.microsoft.com/office/drawing/2014/main" id="{00000000-0008-0000-0200-00001B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92" name="Text Box 9">
          <a:extLst>
            <a:ext uri="{FF2B5EF4-FFF2-40B4-BE49-F238E27FC236}">
              <a16:creationId xmlns:a16="http://schemas.microsoft.com/office/drawing/2014/main" id="{00000000-0008-0000-0200-00001C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150</xdr:row>
      <xdr:rowOff>0</xdr:rowOff>
    </xdr:from>
    <xdr:ext cx="95250" cy="295275"/>
    <xdr:sp macro="" textlink="">
      <xdr:nvSpPr>
        <xdr:cNvPr id="4893" name="Text Box 15">
          <a:extLst>
            <a:ext uri="{FF2B5EF4-FFF2-40B4-BE49-F238E27FC236}">
              <a16:creationId xmlns:a16="http://schemas.microsoft.com/office/drawing/2014/main" id="{00000000-0008-0000-0200-00001D130000}"/>
            </a:ext>
          </a:extLst>
        </xdr:cNvPr>
        <xdr:cNvSpPr txBox="1">
          <a:spLocks noChangeArrowheads="1"/>
        </xdr:cNvSpPr>
      </xdr:nvSpPr>
      <xdr:spPr bwMode="auto">
        <a:xfrm>
          <a:off x="2000250" y="60579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150</xdr:row>
      <xdr:rowOff>0</xdr:rowOff>
    </xdr:from>
    <xdr:ext cx="95250" cy="295275"/>
    <xdr:sp macro="" textlink="">
      <xdr:nvSpPr>
        <xdr:cNvPr id="4894" name="Cuadro de texto 1028">
          <a:extLst>
            <a:ext uri="{FF2B5EF4-FFF2-40B4-BE49-F238E27FC236}">
              <a16:creationId xmlns:a16="http://schemas.microsoft.com/office/drawing/2014/main" id="{00000000-0008-0000-0200-00001E130000}"/>
            </a:ext>
          </a:extLst>
        </xdr:cNvPr>
        <xdr:cNvSpPr txBox="1">
          <a:spLocks noChangeArrowheads="1"/>
        </xdr:cNvSpPr>
      </xdr:nvSpPr>
      <xdr:spPr bwMode="auto">
        <a:xfrm>
          <a:off x="2000250" y="60579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95" name="Text Box 8">
          <a:extLst>
            <a:ext uri="{FF2B5EF4-FFF2-40B4-BE49-F238E27FC236}">
              <a16:creationId xmlns:a16="http://schemas.microsoft.com/office/drawing/2014/main" id="{00000000-0008-0000-0200-00001F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96" name="Text Box 9">
          <a:extLst>
            <a:ext uri="{FF2B5EF4-FFF2-40B4-BE49-F238E27FC236}">
              <a16:creationId xmlns:a16="http://schemas.microsoft.com/office/drawing/2014/main" id="{00000000-0008-0000-0200-000020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97" name="Text Box 8">
          <a:extLst>
            <a:ext uri="{FF2B5EF4-FFF2-40B4-BE49-F238E27FC236}">
              <a16:creationId xmlns:a16="http://schemas.microsoft.com/office/drawing/2014/main" id="{00000000-0008-0000-0200-000021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98" name="Text Box 9">
          <a:extLst>
            <a:ext uri="{FF2B5EF4-FFF2-40B4-BE49-F238E27FC236}">
              <a16:creationId xmlns:a16="http://schemas.microsoft.com/office/drawing/2014/main" id="{00000000-0008-0000-0200-000022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899" name="Text Box 8">
          <a:extLst>
            <a:ext uri="{FF2B5EF4-FFF2-40B4-BE49-F238E27FC236}">
              <a16:creationId xmlns:a16="http://schemas.microsoft.com/office/drawing/2014/main" id="{00000000-0008-0000-0200-000023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00" name="Text Box 9">
          <a:extLst>
            <a:ext uri="{FF2B5EF4-FFF2-40B4-BE49-F238E27FC236}">
              <a16:creationId xmlns:a16="http://schemas.microsoft.com/office/drawing/2014/main" id="{00000000-0008-0000-0200-000024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01" name="Text Box 8">
          <a:extLst>
            <a:ext uri="{FF2B5EF4-FFF2-40B4-BE49-F238E27FC236}">
              <a16:creationId xmlns:a16="http://schemas.microsoft.com/office/drawing/2014/main" id="{00000000-0008-0000-0200-000025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02" name="Text Box 9">
          <a:extLst>
            <a:ext uri="{FF2B5EF4-FFF2-40B4-BE49-F238E27FC236}">
              <a16:creationId xmlns:a16="http://schemas.microsoft.com/office/drawing/2014/main" id="{00000000-0008-0000-0200-000026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03" name="Text Box 8">
          <a:extLst>
            <a:ext uri="{FF2B5EF4-FFF2-40B4-BE49-F238E27FC236}">
              <a16:creationId xmlns:a16="http://schemas.microsoft.com/office/drawing/2014/main" id="{00000000-0008-0000-0200-000027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04" name="Text Box 9">
          <a:extLst>
            <a:ext uri="{FF2B5EF4-FFF2-40B4-BE49-F238E27FC236}">
              <a16:creationId xmlns:a16="http://schemas.microsoft.com/office/drawing/2014/main" id="{00000000-0008-0000-0200-000028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05" name="Text Box 8">
          <a:extLst>
            <a:ext uri="{FF2B5EF4-FFF2-40B4-BE49-F238E27FC236}">
              <a16:creationId xmlns:a16="http://schemas.microsoft.com/office/drawing/2014/main" id="{00000000-0008-0000-0200-000029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06" name="Text Box 9">
          <a:extLst>
            <a:ext uri="{FF2B5EF4-FFF2-40B4-BE49-F238E27FC236}">
              <a16:creationId xmlns:a16="http://schemas.microsoft.com/office/drawing/2014/main" id="{00000000-0008-0000-0200-00002A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07" name="Text Box 8">
          <a:extLst>
            <a:ext uri="{FF2B5EF4-FFF2-40B4-BE49-F238E27FC236}">
              <a16:creationId xmlns:a16="http://schemas.microsoft.com/office/drawing/2014/main" id="{00000000-0008-0000-0200-00002B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08" name="Text Box 9">
          <a:extLst>
            <a:ext uri="{FF2B5EF4-FFF2-40B4-BE49-F238E27FC236}">
              <a16:creationId xmlns:a16="http://schemas.microsoft.com/office/drawing/2014/main" id="{00000000-0008-0000-0200-00002C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09" name="Text Box 8">
          <a:extLst>
            <a:ext uri="{FF2B5EF4-FFF2-40B4-BE49-F238E27FC236}">
              <a16:creationId xmlns:a16="http://schemas.microsoft.com/office/drawing/2014/main" id="{00000000-0008-0000-0200-00002D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10" name="Text Box 9">
          <a:extLst>
            <a:ext uri="{FF2B5EF4-FFF2-40B4-BE49-F238E27FC236}">
              <a16:creationId xmlns:a16="http://schemas.microsoft.com/office/drawing/2014/main" id="{00000000-0008-0000-0200-00002E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11" name="Text Box 8">
          <a:extLst>
            <a:ext uri="{FF2B5EF4-FFF2-40B4-BE49-F238E27FC236}">
              <a16:creationId xmlns:a16="http://schemas.microsoft.com/office/drawing/2014/main" id="{00000000-0008-0000-0200-00002F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12" name="Text Box 9">
          <a:extLst>
            <a:ext uri="{FF2B5EF4-FFF2-40B4-BE49-F238E27FC236}">
              <a16:creationId xmlns:a16="http://schemas.microsoft.com/office/drawing/2014/main" id="{00000000-0008-0000-0200-000030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13" name="Text Box 8">
          <a:extLst>
            <a:ext uri="{FF2B5EF4-FFF2-40B4-BE49-F238E27FC236}">
              <a16:creationId xmlns:a16="http://schemas.microsoft.com/office/drawing/2014/main" id="{00000000-0008-0000-0200-000031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14" name="Text Box 9">
          <a:extLst>
            <a:ext uri="{FF2B5EF4-FFF2-40B4-BE49-F238E27FC236}">
              <a16:creationId xmlns:a16="http://schemas.microsoft.com/office/drawing/2014/main" id="{00000000-0008-0000-0200-000032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15" name="Text Box 8">
          <a:extLst>
            <a:ext uri="{FF2B5EF4-FFF2-40B4-BE49-F238E27FC236}">
              <a16:creationId xmlns:a16="http://schemas.microsoft.com/office/drawing/2014/main" id="{00000000-0008-0000-0200-000033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16" name="Text Box 9">
          <a:extLst>
            <a:ext uri="{FF2B5EF4-FFF2-40B4-BE49-F238E27FC236}">
              <a16:creationId xmlns:a16="http://schemas.microsoft.com/office/drawing/2014/main" id="{00000000-0008-0000-0200-000034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17" name="Text Box 8">
          <a:extLst>
            <a:ext uri="{FF2B5EF4-FFF2-40B4-BE49-F238E27FC236}">
              <a16:creationId xmlns:a16="http://schemas.microsoft.com/office/drawing/2014/main" id="{00000000-0008-0000-0200-000035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18" name="Text Box 9">
          <a:extLst>
            <a:ext uri="{FF2B5EF4-FFF2-40B4-BE49-F238E27FC236}">
              <a16:creationId xmlns:a16="http://schemas.microsoft.com/office/drawing/2014/main" id="{00000000-0008-0000-0200-000036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19" name="Text Box 8">
          <a:extLst>
            <a:ext uri="{FF2B5EF4-FFF2-40B4-BE49-F238E27FC236}">
              <a16:creationId xmlns:a16="http://schemas.microsoft.com/office/drawing/2014/main" id="{00000000-0008-0000-0200-000037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20" name="Text Box 9">
          <a:extLst>
            <a:ext uri="{FF2B5EF4-FFF2-40B4-BE49-F238E27FC236}">
              <a16:creationId xmlns:a16="http://schemas.microsoft.com/office/drawing/2014/main" id="{00000000-0008-0000-0200-000038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21" name="Text Box 8">
          <a:extLst>
            <a:ext uri="{FF2B5EF4-FFF2-40B4-BE49-F238E27FC236}">
              <a16:creationId xmlns:a16="http://schemas.microsoft.com/office/drawing/2014/main" id="{00000000-0008-0000-0200-000039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22" name="Text Box 9">
          <a:extLst>
            <a:ext uri="{FF2B5EF4-FFF2-40B4-BE49-F238E27FC236}">
              <a16:creationId xmlns:a16="http://schemas.microsoft.com/office/drawing/2014/main" id="{00000000-0008-0000-0200-00003A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23" name="Text Box 8">
          <a:extLst>
            <a:ext uri="{FF2B5EF4-FFF2-40B4-BE49-F238E27FC236}">
              <a16:creationId xmlns:a16="http://schemas.microsoft.com/office/drawing/2014/main" id="{00000000-0008-0000-0200-00003B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24" name="Text Box 9">
          <a:extLst>
            <a:ext uri="{FF2B5EF4-FFF2-40B4-BE49-F238E27FC236}">
              <a16:creationId xmlns:a16="http://schemas.microsoft.com/office/drawing/2014/main" id="{00000000-0008-0000-0200-00003C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25" name="Text Box 8">
          <a:extLst>
            <a:ext uri="{FF2B5EF4-FFF2-40B4-BE49-F238E27FC236}">
              <a16:creationId xmlns:a16="http://schemas.microsoft.com/office/drawing/2014/main" id="{00000000-0008-0000-0200-00003D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26" name="Text Box 9">
          <a:extLst>
            <a:ext uri="{FF2B5EF4-FFF2-40B4-BE49-F238E27FC236}">
              <a16:creationId xmlns:a16="http://schemas.microsoft.com/office/drawing/2014/main" id="{00000000-0008-0000-0200-00003E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27" name="Text Box 8">
          <a:extLst>
            <a:ext uri="{FF2B5EF4-FFF2-40B4-BE49-F238E27FC236}">
              <a16:creationId xmlns:a16="http://schemas.microsoft.com/office/drawing/2014/main" id="{00000000-0008-0000-0200-00003F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28" name="Text Box 9">
          <a:extLst>
            <a:ext uri="{FF2B5EF4-FFF2-40B4-BE49-F238E27FC236}">
              <a16:creationId xmlns:a16="http://schemas.microsoft.com/office/drawing/2014/main" id="{00000000-0008-0000-0200-000040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29" name="Text Box 8">
          <a:extLst>
            <a:ext uri="{FF2B5EF4-FFF2-40B4-BE49-F238E27FC236}">
              <a16:creationId xmlns:a16="http://schemas.microsoft.com/office/drawing/2014/main" id="{00000000-0008-0000-0200-000041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30" name="Text Box 9">
          <a:extLst>
            <a:ext uri="{FF2B5EF4-FFF2-40B4-BE49-F238E27FC236}">
              <a16:creationId xmlns:a16="http://schemas.microsoft.com/office/drawing/2014/main" id="{00000000-0008-0000-0200-000042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31" name="Text Box 8">
          <a:extLst>
            <a:ext uri="{FF2B5EF4-FFF2-40B4-BE49-F238E27FC236}">
              <a16:creationId xmlns:a16="http://schemas.microsoft.com/office/drawing/2014/main" id="{00000000-0008-0000-0200-000043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32" name="Text Box 9">
          <a:extLst>
            <a:ext uri="{FF2B5EF4-FFF2-40B4-BE49-F238E27FC236}">
              <a16:creationId xmlns:a16="http://schemas.microsoft.com/office/drawing/2014/main" id="{00000000-0008-0000-0200-000044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33" name="Text Box 8">
          <a:extLst>
            <a:ext uri="{FF2B5EF4-FFF2-40B4-BE49-F238E27FC236}">
              <a16:creationId xmlns:a16="http://schemas.microsoft.com/office/drawing/2014/main" id="{00000000-0008-0000-0200-000045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34" name="Text Box 9">
          <a:extLst>
            <a:ext uri="{FF2B5EF4-FFF2-40B4-BE49-F238E27FC236}">
              <a16:creationId xmlns:a16="http://schemas.microsoft.com/office/drawing/2014/main" id="{00000000-0008-0000-0200-000046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35" name="Text Box 8">
          <a:extLst>
            <a:ext uri="{FF2B5EF4-FFF2-40B4-BE49-F238E27FC236}">
              <a16:creationId xmlns:a16="http://schemas.microsoft.com/office/drawing/2014/main" id="{00000000-0008-0000-0200-000047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36" name="Text Box 9">
          <a:extLst>
            <a:ext uri="{FF2B5EF4-FFF2-40B4-BE49-F238E27FC236}">
              <a16:creationId xmlns:a16="http://schemas.microsoft.com/office/drawing/2014/main" id="{00000000-0008-0000-0200-000048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37" name="Text Box 8">
          <a:extLst>
            <a:ext uri="{FF2B5EF4-FFF2-40B4-BE49-F238E27FC236}">
              <a16:creationId xmlns:a16="http://schemas.microsoft.com/office/drawing/2014/main" id="{00000000-0008-0000-0200-000049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38" name="Text Box 9">
          <a:extLst>
            <a:ext uri="{FF2B5EF4-FFF2-40B4-BE49-F238E27FC236}">
              <a16:creationId xmlns:a16="http://schemas.microsoft.com/office/drawing/2014/main" id="{00000000-0008-0000-0200-00004A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39" name="Text Box 8">
          <a:extLst>
            <a:ext uri="{FF2B5EF4-FFF2-40B4-BE49-F238E27FC236}">
              <a16:creationId xmlns:a16="http://schemas.microsoft.com/office/drawing/2014/main" id="{00000000-0008-0000-0200-00004B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40" name="Text Box 9">
          <a:extLst>
            <a:ext uri="{FF2B5EF4-FFF2-40B4-BE49-F238E27FC236}">
              <a16:creationId xmlns:a16="http://schemas.microsoft.com/office/drawing/2014/main" id="{00000000-0008-0000-0200-00004C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41" name="Text Box 8">
          <a:extLst>
            <a:ext uri="{FF2B5EF4-FFF2-40B4-BE49-F238E27FC236}">
              <a16:creationId xmlns:a16="http://schemas.microsoft.com/office/drawing/2014/main" id="{00000000-0008-0000-0200-00004D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42" name="Text Box 9">
          <a:extLst>
            <a:ext uri="{FF2B5EF4-FFF2-40B4-BE49-F238E27FC236}">
              <a16:creationId xmlns:a16="http://schemas.microsoft.com/office/drawing/2014/main" id="{00000000-0008-0000-0200-00004E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43" name="Text Box 8">
          <a:extLst>
            <a:ext uri="{FF2B5EF4-FFF2-40B4-BE49-F238E27FC236}">
              <a16:creationId xmlns:a16="http://schemas.microsoft.com/office/drawing/2014/main" id="{00000000-0008-0000-0200-00004F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44" name="Text Box 9">
          <a:extLst>
            <a:ext uri="{FF2B5EF4-FFF2-40B4-BE49-F238E27FC236}">
              <a16:creationId xmlns:a16="http://schemas.microsoft.com/office/drawing/2014/main" id="{00000000-0008-0000-0200-000050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45" name="Text Box 8">
          <a:extLst>
            <a:ext uri="{FF2B5EF4-FFF2-40B4-BE49-F238E27FC236}">
              <a16:creationId xmlns:a16="http://schemas.microsoft.com/office/drawing/2014/main" id="{00000000-0008-0000-0200-000051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46" name="Text Box 9">
          <a:extLst>
            <a:ext uri="{FF2B5EF4-FFF2-40B4-BE49-F238E27FC236}">
              <a16:creationId xmlns:a16="http://schemas.microsoft.com/office/drawing/2014/main" id="{00000000-0008-0000-0200-000052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47" name="Text Box 8">
          <a:extLst>
            <a:ext uri="{FF2B5EF4-FFF2-40B4-BE49-F238E27FC236}">
              <a16:creationId xmlns:a16="http://schemas.microsoft.com/office/drawing/2014/main" id="{00000000-0008-0000-0200-000053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48" name="Text Box 9">
          <a:extLst>
            <a:ext uri="{FF2B5EF4-FFF2-40B4-BE49-F238E27FC236}">
              <a16:creationId xmlns:a16="http://schemas.microsoft.com/office/drawing/2014/main" id="{00000000-0008-0000-0200-000054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49" name="Text Box 8">
          <a:extLst>
            <a:ext uri="{FF2B5EF4-FFF2-40B4-BE49-F238E27FC236}">
              <a16:creationId xmlns:a16="http://schemas.microsoft.com/office/drawing/2014/main" id="{00000000-0008-0000-0200-000055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50" name="Text Box 9">
          <a:extLst>
            <a:ext uri="{FF2B5EF4-FFF2-40B4-BE49-F238E27FC236}">
              <a16:creationId xmlns:a16="http://schemas.microsoft.com/office/drawing/2014/main" id="{00000000-0008-0000-0200-000056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51" name="Text Box 8">
          <a:extLst>
            <a:ext uri="{FF2B5EF4-FFF2-40B4-BE49-F238E27FC236}">
              <a16:creationId xmlns:a16="http://schemas.microsoft.com/office/drawing/2014/main" id="{00000000-0008-0000-0200-000057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52" name="Text Box 9">
          <a:extLst>
            <a:ext uri="{FF2B5EF4-FFF2-40B4-BE49-F238E27FC236}">
              <a16:creationId xmlns:a16="http://schemas.microsoft.com/office/drawing/2014/main" id="{00000000-0008-0000-0200-000058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53" name="Text Box 8">
          <a:extLst>
            <a:ext uri="{FF2B5EF4-FFF2-40B4-BE49-F238E27FC236}">
              <a16:creationId xmlns:a16="http://schemas.microsoft.com/office/drawing/2014/main" id="{00000000-0008-0000-0200-000059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54" name="Text Box 9">
          <a:extLst>
            <a:ext uri="{FF2B5EF4-FFF2-40B4-BE49-F238E27FC236}">
              <a16:creationId xmlns:a16="http://schemas.microsoft.com/office/drawing/2014/main" id="{00000000-0008-0000-0200-00005A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55" name="Text Box 8">
          <a:extLst>
            <a:ext uri="{FF2B5EF4-FFF2-40B4-BE49-F238E27FC236}">
              <a16:creationId xmlns:a16="http://schemas.microsoft.com/office/drawing/2014/main" id="{00000000-0008-0000-0200-00005B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56" name="Text Box 9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57" name="Text Box 8">
          <a:extLst>
            <a:ext uri="{FF2B5EF4-FFF2-40B4-BE49-F238E27FC236}">
              <a16:creationId xmlns:a16="http://schemas.microsoft.com/office/drawing/2014/main" id="{00000000-0008-0000-0200-00005D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58" name="Text Box 9">
          <a:extLst>
            <a:ext uri="{FF2B5EF4-FFF2-40B4-BE49-F238E27FC236}">
              <a16:creationId xmlns:a16="http://schemas.microsoft.com/office/drawing/2014/main" id="{00000000-0008-0000-0200-00005E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59" name="Text Box 8">
          <a:extLst>
            <a:ext uri="{FF2B5EF4-FFF2-40B4-BE49-F238E27FC236}">
              <a16:creationId xmlns:a16="http://schemas.microsoft.com/office/drawing/2014/main" id="{00000000-0008-0000-0200-00005F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60" name="Text Box 9">
          <a:extLst>
            <a:ext uri="{FF2B5EF4-FFF2-40B4-BE49-F238E27FC236}">
              <a16:creationId xmlns:a16="http://schemas.microsoft.com/office/drawing/2014/main" id="{00000000-0008-0000-0200-000060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61" name="Text Box 8">
          <a:extLst>
            <a:ext uri="{FF2B5EF4-FFF2-40B4-BE49-F238E27FC236}">
              <a16:creationId xmlns:a16="http://schemas.microsoft.com/office/drawing/2014/main" id="{00000000-0008-0000-0200-000061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62" name="Text Box 9">
          <a:extLst>
            <a:ext uri="{FF2B5EF4-FFF2-40B4-BE49-F238E27FC236}">
              <a16:creationId xmlns:a16="http://schemas.microsoft.com/office/drawing/2014/main" id="{00000000-0008-0000-0200-000062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63" name="Text Box 8">
          <a:extLst>
            <a:ext uri="{FF2B5EF4-FFF2-40B4-BE49-F238E27FC236}">
              <a16:creationId xmlns:a16="http://schemas.microsoft.com/office/drawing/2014/main" id="{00000000-0008-0000-0200-000063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64" name="Text Box 9">
          <a:extLst>
            <a:ext uri="{FF2B5EF4-FFF2-40B4-BE49-F238E27FC236}">
              <a16:creationId xmlns:a16="http://schemas.microsoft.com/office/drawing/2014/main" id="{00000000-0008-0000-0200-000064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65" name="Text Box 8">
          <a:extLst>
            <a:ext uri="{FF2B5EF4-FFF2-40B4-BE49-F238E27FC236}">
              <a16:creationId xmlns:a16="http://schemas.microsoft.com/office/drawing/2014/main" id="{00000000-0008-0000-0200-000065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66" name="Text Box 9">
          <a:extLst>
            <a:ext uri="{FF2B5EF4-FFF2-40B4-BE49-F238E27FC236}">
              <a16:creationId xmlns:a16="http://schemas.microsoft.com/office/drawing/2014/main" id="{00000000-0008-0000-0200-000066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67" name="Text Box 8">
          <a:extLst>
            <a:ext uri="{FF2B5EF4-FFF2-40B4-BE49-F238E27FC236}">
              <a16:creationId xmlns:a16="http://schemas.microsoft.com/office/drawing/2014/main" id="{00000000-0008-0000-0200-000067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68" name="Text Box 9">
          <a:extLst>
            <a:ext uri="{FF2B5EF4-FFF2-40B4-BE49-F238E27FC236}">
              <a16:creationId xmlns:a16="http://schemas.microsoft.com/office/drawing/2014/main" id="{00000000-0008-0000-0200-000068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69" name="Text Box 8">
          <a:extLst>
            <a:ext uri="{FF2B5EF4-FFF2-40B4-BE49-F238E27FC236}">
              <a16:creationId xmlns:a16="http://schemas.microsoft.com/office/drawing/2014/main" id="{00000000-0008-0000-0200-000069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70" name="Text Box 9">
          <a:extLst>
            <a:ext uri="{FF2B5EF4-FFF2-40B4-BE49-F238E27FC236}">
              <a16:creationId xmlns:a16="http://schemas.microsoft.com/office/drawing/2014/main" id="{00000000-0008-0000-0200-00006A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71" name="Text Box 8">
          <a:extLst>
            <a:ext uri="{FF2B5EF4-FFF2-40B4-BE49-F238E27FC236}">
              <a16:creationId xmlns:a16="http://schemas.microsoft.com/office/drawing/2014/main" id="{00000000-0008-0000-0200-00006B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72" name="Text Box 9">
          <a:extLst>
            <a:ext uri="{FF2B5EF4-FFF2-40B4-BE49-F238E27FC236}">
              <a16:creationId xmlns:a16="http://schemas.microsoft.com/office/drawing/2014/main" id="{00000000-0008-0000-0200-00006C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73" name="Text Box 8">
          <a:extLst>
            <a:ext uri="{FF2B5EF4-FFF2-40B4-BE49-F238E27FC236}">
              <a16:creationId xmlns:a16="http://schemas.microsoft.com/office/drawing/2014/main" id="{00000000-0008-0000-0200-00006D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74" name="Text Box 9">
          <a:extLst>
            <a:ext uri="{FF2B5EF4-FFF2-40B4-BE49-F238E27FC236}">
              <a16:creationId xmlns:a16="http://schemas.microsoft.com/office/drawing/2014/main" id="{00000000-0008-0000-0200-00006E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75" name="Text Box 8">
          <a:extLst>
            <a:ext uri="{FF2B5EF4-FFF2-40B4-BE49-F238E27FC236}">
              <a16:creationId xmlns:a16="http://schemas.microsoft.com/office/drawing/2014/main" id="{00000000-0008-0000-0200-00006F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76" name="Text Box 9">
          <a:extLst>
            <a:ext uri="{FF2B5EF4-FFF2-40B4-BE49-F238E27FC236}">
              <a16:creationId xmlns:a16="http://schemas.microsoft.com/office/drawing/2014/main" id="{00000000-0008-0000-0200-000070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77" name="Text Box 8">
          <a:extLst>
            <a:ext uri="{FF2B5EF4-FFF2-40B4-BE49-F238E27FC236}">
              <a16:creationId xmlns:a16="http://schemas.microsoft.com/office/drawing/2014/main" id="{00000000-0008-0000-0200-000071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78" name="Text Box 9">
          <a:extLst>
            <a:ext uri="{FF2B5EF4-FFF2-40B4-BE49-F238E27FC236}">
              <a16:creationId xmlns:a16="http://schemas.microsoft.com/office/drawing/2014/main" id="{00000000-0008-0000-0200-000072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79" name="Text Box 8">
          <a:extLst>
            <a:ext uri="{FF2B5EF4-FFF2-40B4-BE49-F238E27FC236}">
              <a16:creationId xmlns:a16="http://schemas.microsoft.com/office/drawing/2014/main" id="{00000000-0008-0000-0200-000073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80" name="Text Box 9">
          <a:extLst>
            <a:ext uri="{FF2B5EF4-FFF2-40B4-BE49-F238E27FC236}">
              <a16:creationId xmlns:a16="http://schemas.microsoft.com/office/drawing/2014/main" id="{00000000-0008-0000-0200-000074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81" name="Text Box 8">
          <a:extLst>
            <a:ext uri="{FF2B5EF4-FFF2-40B4-BE49-F238E27FC236}">
              <a16:creationId xmlns:a16="http://schemas.microsoft.com/office/drawing/2014/main" id="{00000000-0008-0000-0200-000075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82" name="Text Box 9">
          <a:extLst>
            <a:ext uri="{FF2B5EF4-FFF2-40B4-BE49-F238E27FC236}">
              <a16:creationId xmlns:a16="http://schemas.microsoft.com/office/drawing/2014/main" id="{00000000-0008-0000-0200-000076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83" name="Text Box 8">
          <a:extLst>
            <a:ext uri="{FF2B5EF4-FFF2-40B4-BE49-F238E27FC236}">
              <a16:creationId xmlns:a16="http://schemas.microsoft.com/office/drawing/2014/main" id="{00000000-0008-0000-0200-000077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84" name="Text Box 9">
          <a:extLst>
            <a:ext uri="{FF2B5EF4-FFF2-40B4-BE49-F238E27FC236}">
              <a16:creationId xmlns:a16="http://schemas.microsoft.com/office/drawing/2014/main" id="{00000000-0008-0000-0200-000078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85" name="Text Box 8">
          <a:extLst>
            <a:ext uri="{FF2B5EF4-FFF2-40B4-BE49-F238E27FC236}">
              <a16:creationId xmlns:a16="http://schemas.microsoft.com/office/drawing/2014/main" id="{00000000-0008-0000-0200-000079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86" name="Text Box 9">
          <a:extLst>
            <a:ext uri="{FF2B5EF4-FFF2-40B4-BE49-F238E27FC236}">
              <a16:creationId xmlns:a16="http://schemas.microsoft.com/office/drawing/2014/main" id="{00000000-0008-0000-0200-00007A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87" name="Text Box 8">
          <a:extLst>
            <a:ext uri="{FF2B5EF4-FFF2-40B4-BE49-F238E27FC236}">
              <a16:creationId xmlns:a16="http://schemas.microsoft.com/office/drawing/2014/main" id="{00000000-0008-0000-0200-00007B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88" name="Text Box 9">
          <a:extLst>
            <a:ext uri="{FF2B5EF4-FFF2-40B4-BE49-F238E27FC236}">
              <a16:creationId xmlns:a16="http://schemas.microsoft.com/office/drawing/2014/main" id="{00000000-0008-0000-0200-00007C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89" name="Text Box 8">
          <a:extLst>
            <a:ext uri="{FF2B5EF4-FFF2-40B4-BE49-F238E27FC236}">
              <a16:creationId xmlns:a16="http://schemas.microsoft.com/office/drawing/2014/main" id="{00000000-0008-0000-0200-00007D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90" name="Text Box 9">
          <a:extLst>
            <a:ext uri="{FF2B5EF4-FFF2-40B4-BE49-F238E27FC236}">
              <a16:creationId xmlns:a16="http://schemas.microsoft.com/office/drawing/2014/main" id="{00000000-0008-0000-0200-00007E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91" name="Text Box 8">
          <a:extLst>
            <a:ext uri="{FF2B5EF4-FFF2-40B4-BE49-F238E27FC236}">
              <a16:creationId xmlns:a16="http://schemas.microsoft.com/office/drawing/2014/main" id="{00000000-0008-0000-0200-00007F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92" name="Text Box 9">
          <a:extLst>
            <a:ext uri="{FF2B5EF4-FFF2-40B4-BE49-F238E27FC236}">
              <a16:creationId xmlns:a16="http://schemas.microsoft.com/office/drawing/2014/main" id="{00000000-0008-0000-0200-000080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93" name="Text Box 8">
          <a:extLst>
            <a:ext uri="{FF2B5EF4-FFF2-40B4-BE49-F238E27FC236}">
              <a16:creationId xmlns:a16="http://schemas.microsoft.com/office/drawing/2014/main" id="{00000000-0008-0000-0200-000081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94" name="Text Box 9">
          <a:extLst>
            <a:ext uri="{FF2B5EF4-FFF2-40B4-BE49-F238E27FC236}">
              <a16:creationId xmlns:a16="http://schemas.microsoft.com/office/drawing/2014/main" id="{00000000-0008-0000-0200-000082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95" name="Text Box 8">
          <a:extLst>
            <a:ext uri="{FF2B5EF4-FFF2-40B4-BE49-F238E27FC236}">
              <a16:creationId xmlns:a16="http://schemas.microsoft.com/office/drawing/2014/main" id="{00000000-0008-0000-0200-000083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96" name="Text Box 9">
          <a:extLst>
            <a:ext uri="{FF2B5EF4-FFF2-40B4-BE49-F238E27FC236}">
              <a16:creationId xmlns:a16="http://schemas.microsoft.com/office/drawing/2014/main" id="{00000000-0008-0000-0200-000084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97" name="Text Box 8">
          <a:extLst>
            <a:ext uri="{FF2B5EF4-FFF2-40B4-BE49-F238E27FC236}">
              <a16:creationId xmlns:a16="http://schemas.microsoft.com/office/drawing/2014/main" id="{00000000-0008-0000-0200-000085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98" name="Text Box 9">
          <a:extLst>
            <a:ext uri="{FF2B5EF4-FFF2-40B4-BE49-F238E27FC236}">
              <a16:creationId xmlns:a16="http://schemas.microsoft.com/office/drawing/2014/main" id="{00000000-0008-0000-0200-000086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4999" name="Text Box 8">
          <a:extLst>
            <a:ext uri="{FF2B5EF4-FFF2-40B4-BE49-F238E27FC236}">
              <a16:creationId xmlns:a16="http://schemas.microsoft.com/office/drawing/2014/main" id="{00000000-0008-0000-0200-000087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00" name="Text Box 9">
          <a:extLst>
            <a:ext uri="{FF2B5EF4-FFF2-40B4-BE49-F238E27FC236}">
              <a16:creationId xmlns:a16="http://schemas.microsoft.com/office/drawing/2014/main" id="{00000000-0008-0000-0200-000088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01" name="Text Box 8">
          <a:extLst>
            <a:ext uri="{FF2B5EF4-FFF2-40B4-BE49-F238E27FC236}">
              <a16:creationId xmlns:a16="http://schemas.microsoft.com/office/drawing/2014/main" id="{00000000-0008-0000-0200-000089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02" name="Text Box 9">
          <a:extLst>
            <a:ext uri="{FF2B5EF4-FFF2-40B4-BE49-F238E27FC236}">
              <a16:creationId xmlns:a16="http://schemas.microsoft.com/office/drawing/2014/main" id="{00000000-0008-0000-0200-00008A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03" name="Text Box 8">
          <a:extLst>
            <a:ext uri="{FF2B5EF4-FFF2-40B4-BE49-F238E27FC236}">
              <a16:creationId xmlns:a16="http://schemas.microsoft.com/office/drawing/2014/main" id="{00000000-0008-0000-0200-00008B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04" name="Text Box 9">
          <a:extLst>
            <a:ext uri="{FF2B5EF4-FFF2-40B4-BE49-F238E27FC236}">
              <a16:creationId xmlns:a16="http://schemas.microsoft.com/office/drawing/2014/main" id="{00000000-0008-0000-0200-00008C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05" name="Text Box 8">
          <a:extLst>
            <a:ext uri="{FF2B5EF4-FFF2-40B4-BE49-F238E27FC236}">
              <a16:creationId xmlns:a16="http://schemas.microsoft.com/office/drawing/2014/main" id="{00000000-0008-0000-0200-00008D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06" name="Text Box 9">
          <a:extLst>
            <a:ext uri="{FF2B5EF4-FFF2-40B4-BE49-F238E27FC236}">
              <a16:creationId xmlns:a16="http://schemas.microsoft.com/office/drawing/2014/main" id="{00000000-0008-0000-0200-00008E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07" name="Text Box 8">
          <a:extLst>
            <a:ext uri="{FF2B5EF4-FFF2-40B4-BE49-F238E27FC236}">
              <a16:creationId xmlns:a16="http://schemas.microsoft.com/office/drawing/2014/main" id="{00000000-0008-0000-0200-00008F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08" name="Text Box 9">
          <a:extLst>
            <a:ext uri="{FF2B5EF4-FFF2-40B4-BE49-F238E27FC236}">
              <a16:creationId xmlns:a16="http://schemas.microsoft.com/office/drawing/2014/main" id="{00000000-0008-0000-0200-000090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09" name="Text Box 8">
          <a:extLst>
            <a:ext uri="{FF2B5EF4-FFF2-40B4-BE49-F238E27FC236}">
              <a16:creationId xmlns:a16="http://schemas.microsoft.com/office/drawing/2014/main" id="{00000000-0008-0000-0200-000091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10" name="Text Box 9">
          <a:extLst>
            <a:ext uri="{FF2B5EF4-FFF2-40B4-BE49-F238E27FC236}">
              <a16:creationId xmlns:a16="http://schemas.microsoft.com/office/drawing/2014/main" id="{00000000-0008-0000-0200-000092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11" name="Text Box 8">
          <a:extLst>
            <a:ext uri="{FF2B5EF4-FFF2-40B4-BE49-F238E27FC236}">
              <a16:creationId xmlns:a16="http://schemas.microsoft.com/office/drawing/2014/main" id="{00000000-0008-0000-0200-000093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12" name="Text Box 9">
          <a:extLst>
            <a:ext uri="{FF2B5EF4-FFF2-40B4-BE49-F238E27FC236}">
              <a16:creationId xmlns:a16="http://schemas.microsoft.com/office/drawing/2014/main" id="{00000000-0008-0000-0200-000094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13" name="Text Box 8">
          <a:extLst>
            <a:ext uri="{FF2B5EF4-FFF2-40B4-BE49-F238E27FC236}">
              <a16:creationId xmlns:a16="http://schemas.microsoft.com/office/drawing/2014/main" id="{00000000-0008-0000-0200-000095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14" name="Text Box 9">
          <a:extLst>
            <a:ext uri="{FF2B5EF4-FFF2-40B4-BE49-F238E27FC236}">
              <a16:creationId xmlns:a16="http://schemas.microsoft.com/office/drawing/2014/main" id="{00000000-0008-0000-0200-000096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15" name="Text Box 8">
          <a:extLst>
            <a:ext uri="{FF2B5EF4-FFF2-40B4-BE49-F238E27FC236}">
              <a16:creationId xmlns:a16="http://schemas.microsoft.com/office/drawing/2014/main" id="{00000000-0008-0000-0200-000097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16" name="Text Box 9">
          <a:extLst>
            <a:ext uri="{FF2B5EF4-FFF2-40B4-BE49-F238E27FC236}">
              <a16:creationId xmlns:a16="http://schemas.microsoft.com/office/drawing/2014/main" id="{00000000-0008-0000-0200-000098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17" name="Text Box 8">
          <a:extLst>
            <a:ext uri="{FF2B5EF4-FFF2-40B4-BE49-F238E27FC236}">
              <a16:creationId xmlns:a16="http://schemas.microsoft.com/office/drawing/2014/main" id="{00000000-0008-0000-0200-000099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18" name="Text Box 9">
          <a:extLst>
            <a:ext uri="{FF2B5EF4-FFF2-40B4-BE49-F238E27FC236}">
              <a16:creationId xmlns:a16="http://schemas.microsoft.com/office/drawing/2014/main" id="{00000000-0008-0000-0200-00009A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19" name="Text Box 8">
          <a:extLst>
            <a:ext uri="{FF2B5EF4-FFF2-40B4-BE49-F238E27FC236}">
              <a16:creationId xmlns:a16="http://schemas.microsoft.com/office/drawing/2014/main" id="{00000000-0008-0000-0200-00009B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20" name="Text Box 9">
          <a:extLst>
            <a:ext uri="{FF2B5EF4-FFF2-40B4-BE49-F238E27FC236}">
              <a16:creationId xmlns:a16="http://schemas.microsoft.com/office/drawing/2014/main" id="{00000000-0008-0000-0200-00009C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21" name="Text Box 8">
          <a:extLst>
            <a:ext uri="{FF2B5EF4-FFF2-40B4-BE49-F238E27FC236}">
              <a16:creationId xmlns:a16="http://schemas.microsoft.com/office/drawing/2014/main" id="{00000000-0008-0000-0200-00009D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22" name="Text Box 9">
          <a:extLst>
            <a:ext uri="{FF2B5EF4-FFF2-40B4-BE49-F238E27FC236}">
              <a16:creationId xmlns:a16="http://schemas.microsoft.com/office/drawing/2014/main" id="{00000000-0008-0000-0200-00009E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23" name="Text Box 8">
          <a:extLst>
            <a:ext uri="{FF2B5EF4-FFF2-40B4-BE49-F238E27FC236}">
              <a16:creationId xmlns:a16="http://schemas.microsoft.com/office/drawing/2014/main" id="{00000000-0008-0000-0200-00009F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24" name="Text Box 9">
          <a:extLst>
            <a:ext uri="{FF2B5EF4-FFF2-40B4-BE49-F238E27FC236}">
              <a16:creationId xmlns:a16="http://schemas.microsoft.com/office/drawing/2014/main" id="{00000000-0008-0000-0200-0000A0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25" name="Text Box 8">
          <a:extLst>
            <a:ext uri="{FF2B5EF4-FFF2-40B4-BE49-F238E27FC236}">
              <a16:creationId xmlns:a16="http://schemas.microsoft.com/office/drawing/2014/main" id="{00000000-0008-0000-0200-0000A1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26" name="Text Box 9">
          <a:extLst>
            <a:ext uri="{FF2B5EF4-FFF2-40B4-BE49-F238E27FC236}">
              <a16:creationId xmlns:a16="http://schemas.microsoft.com/office/drawing/2014/main" id="{00000000-0008-0000-0200-0000A2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27" name="Text Box 8">
          <a:extLst>
            <a:ext uri="{FF2B5EF4-FFF2-40B4-BE49-F238E27FC236}">
              <a16:creationId xmlns:a16="http://schemas.microsoft.com/office/drawing/2014/main" id="{00000000-0008-0000-0200-0000A3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28" name="Text Box 9">
          <a:extLst>
            <a:ext uri="{FF2B5EF4-FFF2-40B4-BE49-F238E27FC236}">
              <a16:creationId xmlns:a16="http://schemas.microsoft.com/office/drawing/2014/main" id="{00000000-0008-0000-0200-0000A4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29" name="Text Box 8">
          <a:extLst>
            <a:ext uri="{FF2B5EF4-FFF2-40B4-BE49-F238E27FC236}">
              <a16:creationId xmlns:a16="http://schemas.microsoft.com/office/drawing/2014/main" id="{00000000-0008-0000-0200-0000A5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30" name="Text Box 9">
          <a:extLst>
            <a:ext uri="{FF2B5EF4-FFF2-40B4-BE49-F238E27FC236}">
              <a16:creationId xmlns:a16="http://schemas.microsoft.com/office/drawing/2014/main" id="{00000000-0008-0000-0200-0000A6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31" name="Text Box 8">
          <a:extLst>
            <a:ext uri="{FF2B5EF4-FFF2-40B4-BE49-F238E27FC236}">
              <a16:creationId xmlns:a16="http://schemas.microsoft.com/office/drawing/2014/main" id="{00000000-0008-0000-0200-0000A7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32" name="Text Box 9">
          <a:extLst>
            <a:ext uri="{FF2B5EF4-FFF2-40B4-BE49-F238E27FC236}">
              <a16:creationId xmlns:a16="http://schemas.microsoft.com/office/drawing/2014/main" id="{00000000-0008-0000-0200-0000A8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33" name="Text Box 8">
          <a:extLst>
            <a:ext uri="{FF2B5EF4-FFF2-40B4-BE49-F238E27FC236}">
              <a16:creationId xmlns:a16="http://schemas.microsoft.com/office/drawing/2014/main" id="{00000000-0008-0000-0200-0000A9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34" name="Text Box 9">
          <a:extLst>
            <a:ext uri="{FF2B5EF4-FFF2-40B4-BE49-F238E27FC236}">
              <a16:creationId xmlns:a16="http://schemas.microsoft.com/office/drawing/2014/main" id="{00000000-0008-0000-0200-0000AA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35" name="Text Box 8">
          <a:extLst>
            <a:ext uri="{FF2B5EF4-FFF2-40B4-BE49-F238E27FC236}">
              <a16:creationId xmlns:a16="http://schemas.microsoft.com/office/drawing/2014/main" id="{00000000-0008-0000-0200-0000AB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36" name="Text Box 9">
          <a:extLst>
            <a:ext uri="{FF2B5EF4-FFF2-40B4-BE49-F238E27FC236}">
              <a16:creationId xmlns:a16="http://schemas.microsoft.com/office/drawing/2014/main" id="{00000000-0008-0000-0200-0000AC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037" name="Text Box 8">
          <a:extLst>
            <a:ext uri="{FF2B5EF4-FFF2-40B4-BE49-F238E27FC236}">
              <a16:creationId xmlns:a16="http://schemas.microsoft.com/office/drawing/2014/main" id="{00000000-0008-0000-0200-0000AD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38" name="Text Box 8">
          <a:extLst>
            <a:ext uri="{FF2B5EF4-FFF2-40B4-BE49-F238E27FC236}">
              <a16:creationId xmlns:a16="http://schemas.microsoft.com/office/drawing/2014/main" id="{00000000-0008-0000-0200-0000AE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39" name="Text Box 9">
          <a:extLst>
            <a:ext uri="{FF2B5EF4-FFF2-40B4-BE49-F238E27FC236}">
              <a16:creationId xmlns:a16="http://schemas.microsoft.com/office/drawing/2014/main" id="{00000000-0008-0000-0200-0000AF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40" name="Text Box 8">
          <a:extLst>
            <a:ext uri="{FF2B5EF4-FFF2-40B4-BE49-F238E27FC236}">
              <a16:creationId xmlns:a16="http://schemas.microsoft.com/office/drawing/2014/main" id="{00000000-0008-0000-0200-0000B0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41" name="Text Box 9">
          <a:extLst>
            <a:ext uri="{FF2B5EF4-FFF2-40B4-BE49-F238E27FC236}">
              <a16:creationId xmlns:a16="http://schemas.microsoft.com/office/drawing/2014/main" id="{00000000-0008-0000-0200-0000B1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42" name="Text Box 8">
          <a:extLst>
            <a:ext uri="{FF2B5EF4-FFF2-40B4-BE49-F238E27FC236}">
              <a16:creationId xmlns:a16="http://schemas.microsoft.com/office/drawing/2014/main" id="{00000000-0008-0000-0200-0000B2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43" name="Text Box 9">
          <a:extLst>
            <a:ext uri="{FF2B5EF4-FFF2-40B4-BE49-F238E27FC236}">
              <a16:creationId xmlns:a16="http://schemas.microsoft.com/office/drawing/2014/main" id="{00000000-0008-0000-0200-0000B3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44" name="Text Box 8">
          <a:extLst>
            <a:ext uri="{FF2B5EF4-FFF2-40B4-BE49-F238E27FC236}">
              <a16:creationId xmlns:a16="http://schemas.microsoft.com/office/drawing/2014/main" id="{00000000-0008-0000-0200-0000B4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45" name="Text Box 9">
          <a:extLst>
            <a:ext uri="{FF2B5EF4-FFF2-40B4-BE49-F238E27FC236}">
              <a16:creationId xmlns:a16="http://schemas.microsoft.com/office/drawing/2014/main" id="{00000000-0008-0000-0200-0000B5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46" name="Text Box 8">
          <a:extLst>
            <a:ext uri="{FF2B5EF4-FFF2-40B4-BE49-F238E27FC236}">
              <a16:creationId xmlns:a16="http://schemas.microsoft.com/office/drawing/2014/main" id="{00000000-0008-0000-0200-0000B6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47" name="Text Box 9">
          <a:extLst>
            <a:ext uri="{FF2B5EF4-FFF2-40B4-BE49-F238E27FC236}">
              <a16:creationId xmlns:a16="http://schemas.microsoft.com/office/drawing/2014/main" id="{00000000-0008-0000-0200-0000B7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48" name="Text Box 8">
          <a:extLst>
            <a:ext uri="{FF2B5EF4-FFF2-40B4-BE49-F238E27FC236}">
              <a16:creationId xmlns:a16="http://schemas.microsoft.com/office/drawing/2014/main" id="{00000000-0008-0000-0200-0000B8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49" name="Text Box 9">
          <a:extLst>
            <a:ext uri="{FF2B5EF4-FFF2-40B4-BE49-F238E27FC236}">
              <a16:creationId xmlns:a16="http://schemas.microsoft.com/office/drawing/2014/main" id="{00000000-0008-0000-0200-0000B9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50" name="Text Box 8">
          <a:extLst>
            <a:ext uri="{FF2B5EF4-FFF2-40B4-BE49-F238E27FC236}">
              <a16:creationId xmlns:a16="http://schemas.microsoft.com/office/drawing/2014/main" id="{00000000-0008-0000-0200-0000BA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51" name="Text Box 9">
          <a:extLst>
            <a:ext uri="{FF2B5EF4-FFF2-40B4-BE49-F238E27FC236}">
              <a16:creationId xmlns:a16="http://schemas.microsoft.com/office/drawing/2014/main" id="{00000000-0008-0000-0200-0000BB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52" name="Text Box 8">
          <a:extLst>
            <a:ext uri="{FF2B5EF4-FFF2-40B4-BE49-F238E27FC236}">
              <a16:creationId xmlns:a16="http://schemas.microsoft.com/office/drawing/2014/main" id="{00000000-0008-0000-0200-0000BC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53" name="Text Box 9">
          <a:extLst>
            <a:ext uri="{FF2B5EF4-FFF2-40B4-BE49-F238E27FC236}">
              <a16:creationId xmlns:a16="http://schemas.microsoft.com/office/drawing/2014/main" id="{00000000-0008-0000-0200-0000BD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54" name="Text Box 8">
          <a:extLst>
            <a:ext uri="{FF2B5EF4-FFF2-40B4-BE49-F238E27FC236}">
              <a16:creationId xmlns:a16="http://schemas.microsoft.com/office/drawing/2014/main" id="{00000000-0008-0000-0200-0000BE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55" name="Text Box 9">
          <a:extLst>
            <a:ext uri="{FF2B5EF4-FFF2-40B4-BE49-F238E27FC236}">
              <a16:creationId xmlns:a16="http://schemas.microsoft.com/office/drawing/2014/main" id="{00000000-0008-0000-0200-0000BF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56" name="Text Box 8">
          <a:extLst>
            <a:ext uri="{FF2B5EF4-FFF2-40B4-BE49-F238E27FC236}">
              <a16:creationId xmlns:a16="http://schemas.microsoft.com/office/drawing/2014/main" id="{00000000-0008-0000-0200-0000C0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57" name="Text Box 9">
          <a:extLst>
            <a:ext uri="{FF2B5EF4-FFF2-40B4-BE49-F238E27FC236}">
              <a16:creationId xmlns:a16="http://schemas.microsoft.com/office/drawing/2014/main" id="{00000000-0008-0000-0200-0000C1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58" name="Text Box 8">
          <a:extLst>
            <a:ext uri="{FF2B5EF4-FFF2-40B4-BE49-F238E27FC236}">
              <a16:creationId xmlns:a16="http://schemas.microsoft.com/office/drawing/2014/main" id="{00000000-0008-0000-0200-0000C2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59" name="Text Box 9">
          <a:extLst>
            <a:ext uri="{FF2B5EF4-FFF2-40B4-BE49-F238E27FC236}">
              <a16:creationId xmlns:a16="http://schemas.microsoft.com/office/drawing/2014/main" id="{00000000-0008-0000-0200-0000C3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60" name="Text Box 8">
          <a:extLst>
            <a:ext uri="{FF2B5EF4-FFF2-40B4-BE49-F238E27FC236}">
              <a16:creationId xmlns:a16="http://schemas.microsoft.com/office/drawing/2014/main" id="{00000000-0008-0000-0200-0000C4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61" name="Text Box 9">
          <a:extLst>
            <a:ext uri="{FF2B5EF4-FFF2-40B4-BE49-F238E27FC236}">
              <a16:creationId xmlns:a16="http://schemas.microsoft.com/office/drawing/2014/main" id="{00000000-0008-0000-0200-0000C5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62" name="Text Box 8">
          <a:extLst>
            <a:ext uri="{FF2B5EF4-FFF2-40B4-BE49-F238E27FC236}">
              <a16:creationId xmlns:a16="http://schemas.microsoft.com/office/drawing/2014/main" id="{00000000-0008-0000-0200-0000C6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63" name="Text Box 9">
          <a:extLst>
            <a:ext uri="{FF2B5EF4-FFF2-40B4-BE49-F238E27FC236}">
              <a16:creationId xmlns:a16="http://schemas.microsoft.com/office/drawing/2014/main" id="{00000000-0008-0000-0200-0000C7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64" name="Text Box 8">
          <a:extLst>
            <a:ext uri="{FF2B5EF4-FFF2-40B4-BE49-F238E27FC236}">
              <a16:creationId xmlns:a16="http://schemas.microsoft.com/office/drawing/2014/main" id="{00000000-0008-0000-0200-0000C8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65" name="Text Box 9">
          <a:extLst>
            <a:ext uri="{FF2B5EF4-FFF2-40B4-BE49-F238E27FC236}">
              <a16:creationId xmlns:a16="http://schemas.microsoft.com/office/drawing/2014/main" id="{00000000-0008-0000-0200-0000C9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66" name="Text Box 8">
          <a:extLst>
            <a:ext uri="{FF2B5EF4-FFF2-40B4-BE49-F238E27FC236}">
              <a16:creationId xmlns:a16="http://schemas.microsoft.com/office/drawing/2014/main" id="{00000000-0008-0000-0200-0000CA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67" name="Text Box 9">
          <a:extLst>
            <a:ext uri="{FF2B5EF4-FFF2-40B4-BE49-F238E27FC236}">
              <a16:creationId xmlns:a16="http://schemas.microsoft.com/office/drawing/2014/main" id="{00000000-0008-0000-0200-0000CB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68" name="Text Box 8">
          <a:extLst>
            <a:ext uri="{FF2B5EF4-FFF2-40B4-BE49-F238E27FC236}">
              <a16:creationId xmlns:a16="http://schemas.microsoft.com/office/drawing/2014/main" id="{00000000-0008-0000-0200-0000CC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69" name="Text Box 9">
          <a:extLst>
            <a:ext uri="{FF2B5EF4-FFF2-40B4-BE49-F238E27FC236}">
              <a16:creationId xmlns:a16="http://schemas.microsoft.com/office/drawing/2014/main" id="{00000000-0008-0000-0200-0000CD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70" name="Text Box 8">
          <a:extLst>
            <a:ext uri="{FF2B5EF4-FFF2-40B4-BE49-F238E27FC236}">
              <a16:creationId xmlns:a16="http://schemas.microsoft.com/office/drawing/2014/main" id="{00000000-0008-0000-0200-0000CE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71" name="Text Box 9">
          <a:extLst>
            <a:ext uri="{FF2B5EF4-FFF2-40B4-BE49-F238E27FC236}">
              <a16:creationId xmlns:a16="http://schemas.microsoft.com/office/drawing/2014/main" id="{00000000-0008-0000-0200-0000CF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72" name="Text Box 8">
          <a:extLst>
            <a:ext uri="{FF2B5EF4-FFF2-40B4-BE49-F238E27FC236}">
              <a16:creationId xmlns:a16="http://schemas.microsoft.com/office/drawing/2014/main" id="{00000000-0008-0000-0200-0000D0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73" name="Text Box 9">
          <a:extLst>
            <a:ext uri="{FF2B5EF4-FFF2-40B4-BE49-F238E27FC236}">
              <a16:creationId xmlns:a16="http://schemas.microsoft.com/office/drawing/2014/main" id="{00000000-0008-0000-0200-0000D1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74" name="Text Box 8">
          <a:extLst>
            <a:ext uri="{FF2B5EF4-FFF2-40B4-BE49-F238E27FC236}">
              <a16:creationId xmlns:a16="http://schemas.microsoft.com/office/drawing/2014/main" id="{00000000-0008-0000-0200-0000D2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75" name="Text Box 9">
          <a:extLst>
            <a:ext uri="{FF2B5EF4-FFF2-40B4-BE49-F238E27FC236}">
              <a16:creationId xmlns:a16="http://schemas.microsoft.com/office/drawing/2014/main" id="{00000000-0008-0000-0200-0000D3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76" name="Text Box 8">
          <a:extLst>
            <a:ext uri="{FF2B5EF4-FFF2-40B4-BE49-F238E27FC236}">
              <a16:creationId xmlns:a16="http://schemas.microsoft.com/office/drawing/2014/main" id="{00000000-0008-0000-0200-0000D4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77" name="Text Box 9">
          <a:extLst>
            <a:ext uri="{FF2B5EF4-FFF2-40B4-BE49-F238E27FC236}">
              <a16:creationId xmlns:a16="http://schemas.microsoft.com/office/drawing/2014/main" id="{00000000-0008-0000-0200-0000D5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78" name="Text Box 8">
          <a:extLst>
            <a:ext uri="{FF2B5EF4-FFF2-40B4-BE49-F238E27FC236}">
              <a16:creationId xmlns:a16="http://schemas.microsoft.com/office/drawing/2014/main" id="{00000000-0008-0000-0200-0000D6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79" name="Text Box 9">
          <a:extLst>
            <a:ext uri="{FF2B5EF4-FFF2-40B4-BE49-F238E27FC236}">
              <a16:creationId xmlns:a16="http://schemas.microsoft.com/office/drawing/2014/main" id="{00000000-0008-0000-0200-0000D7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80" name="Text Box 8">
          <a:extLst>
            <a:ext uri="{FF2B5EF4-FFF2-40B4-BE49-F238E27FC236}">
              <a16:creationId xmlns:a16="http://schemas.microsoft.com/office/drawing/2014/main" id="{00000000-0008-0000-0200-0000D8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81" name="Text Box 9">
          <a:extLst>
            <a:ext uri="{FF2B5EF4-FFF2-40B4-BE49-F238E27FC236}">
              <a16:creationId xmlns:a16="http://schemas.microsoft.com/office/drawing/2014/main" id="{00000000-0008-0000-0200-0000D9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82" name="Text Box 8">
          <a:extLst>
            <a:ext uri="{FF2B5EF4-FFF2-40B4-BE49-F238E27FC236}">
              <a16:creationId xmlns:a16="http://schemas.microsoft.com/office/drawing/2014/main" id="{00000000-0008-0000-0200-0000DA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83" name="Text Box 9">
          <a:extLst>
            <a:ext uri="{FF2B5EF4-FFF2-40B4-BE49-F238E27FC236}">
              <a16:creationId xmlns:a16="http://schemas.microsoft.com/office/drawing/2014/main" id="{00000000-0008-0000-0200-0000DB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84" name="Text Box 8">
          <a:extLst>
            <a:ext uri="{FF2B5EF4-FFF2-40B4-BE49-F238E27FC236}">
              <a16:creationId xmlns:a16="http://schemas.microsoft.com/office/drawing/2014/main" id="{00000000-0008-0000-0200-0000DC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85" name="Text Box 9">
          <a:extLst>
            <a:ext uri="{FF2B5EF4-FFF2-40B4-BE49-F238E27FC236}">
              <a16:creationId xmlns:a16="http://schemas.microsoft.com/office/drawing/2014/main" id="{00000000-0008-0000-0200-0000DD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86" name="Text Box 8">
          <a:extLst>
            <a:ext uri="{FF2B5EF4-FFF2-40B4-BE49-F238E27FC236}">
              <a16:creationId xmlns:a16="http://schemas.microsoft.com/office/drawing/2014/main" id="{00000000-0008-0000-0200-0000DE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87" name="Text Box 9">
          <a:extLst>
            <a:ext uri="{FF2B5EF4-FFF2-40B4-BE49-F238E27FC236}">
              <a16:creationId xmlns:a16="http://schemas.microsoft.com/office/drawing/2014/main" id="{00000000-0008-0000-0200-0000DF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88" name="Text Box 8">
          <a:extLst>
            <a:ext uri="{FF2B5EF4-FFF2-40B4-BE49-F238E27FC236}">
              <a16:creationId xmlns:a16="http://schemas.microsoft.com/office/drawing/2014/main" id="{00000000-0008-0000-0200-0000E0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89" name="Text Box 9">
          <a:extLst>
            <a:ext uri="{FF2B5EF4-FFF2-40B4-BE49-F238E27FC236}">
              <a16:creationId xmlns:a16="http://schemas.microsoft.com/office/drawing/2014/main" id="{00000000-0008-0000-0200-0000E1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90" name="Text Box 8">
          <a:extLst>
            <a:ext uri="{FF2B5EF4-FFF2-40B4-BE49-F238E27FC236}">
              <a16:creationId xmlns:a16="http://schemas.microsoft.com/office/drawing/2014/main" id="{00000000-0008-0000-0200-0000E2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91" name="Text Box 9">
          <a:extLst>
            <a:ext uri="{FF2B5EF4-FFF2-40B4-BE49-F238E27FC236}">
              <a16:creationId xmlns:a16="http://schemas.microsoft.com/office/drawing/2014/main" id="{00000000-0008-0000-0200-0000E3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92" name="Text Box 8">
          <a:extLst>
            <a:ext uri="{FF2B5EF4-FFF2-40B4-BE49-F238E27FC236}">
              <a16:creationId xmlns:a16="http://schemas.microsoft.com/office/drawing/2014/main" id="{00000000-0008-0000-0200-0000E4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93" name="Text Box 9">
          <a:extLst>
            <a:ext uri="{FF2B5EF4-FFF2-40B4-BE49-F238E27FC236}">
              <a16:creationId xmlns:a16="http://schemas.microsoft.com/office/drawing/2014/main" id="{00000000-0008-0000-0200-0000E5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94" name="Text Box 8">
          <a:extLst>
            <a:ext uri="{FF2B5EF4-FFF2-40B4-BE49-F238E27FC236}">
              <a16:creationId xmlns:a16="http://schemas.microsoft.com/office/drawing/2014/main" id="{00000000-0008-0000-0200-0000E6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95" name="Text Box 9">
          <a:extLst>
            <a:ext uri="{FF2B5EF4-FFF2-40B4-BE49-F238E27FC236}">
              <a16:creationId xmlns:a16="http://schemas.microsoft.com/office/drawing/2014/main" id="{00000000-0008-0000-0200-0000E7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96" name="Text Box 8">
          <a:extLst>
            <a:ext uri="{FF2B5EF4-FFF2-40B4-BE49-F238E27FC236}">
              <a16:creationId xmlns:a16="http://schemas.microsoft.com/office/drawing/2014/main" id="{00000000-0008-0000-0200-0000E8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97" name="Text Box 9">
          <a:extLst>
            <a:ext uri="{FF2B5EF4-FFF2-40B4-BE49-F238E27FC236}">
              <a16:creationId xmlns:a16="http://schemas.microsoft.com/office/drawing/2014/main" id="{00000000-0008-0000-0200-0000E9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98" name="Text Box 8">
          <a:extLst>
            <a:ext uri="{FF2B5EF4-FFF2-40B4-BE49-F238E27FC236}">
              <a16:creationId xmlns:a16="http://schemas.microsoft.com/office/drawing/2014/main" id="{00000000-0008-0000-0200-0000EA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099" name="Text Box 9">
          <a:extLst>
            <a:ext uri="{FF2B5EF4-FFF2-40B4-BE49-F238E27FC236}">
              <a16:creationId xmlns:a16="http://schemas.microsoft.com/office/drawing/2014/main" id="{00000000-0008-0000-0200-0000EB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100" name="Text Box 8">
          <a:extLst>
            <a:ext uri="{FF2B5EF4-FFF2-40B4-BE49-F238E27FC236}">
              <a16:creationId xmlns:a16="http://schemas.microsoft.com/office/drawing/2014/main" id="{00000000-0008-0000-0200-0000EC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101" name="Text Box 9">
          <a:extLst>
            <a:ext uri="{FF2B5EF4-FFF2-40B4-BE49-F238E27FC236}">
              <a16:creationId xmlns:a16="http://schemas.microsoft.com/office/drawing/2014/main" id="{00000000-0008-0000-0200-0000ED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102" name="Text Box 8">
          <a:extLst>
            <a:ext uri="{FF2B5EF4-FFF2-40B4-BE49-F238E27FC236}">
              <a16:creationId xmlns:a16="http://schemas.microsoft.com/office/drawing/2014/main" id="{00000000-0008-0000-0200-0000EE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103" name="Text Box 9">
          <a:extLst>
            <a:ext uri="{FF2B5EF4-FFF2-40B4-BE49-F238E27FC236}">
              <a16:creationId xmlns:a16="http://schemas.microsoft.com/office/drawing/2014/main" id="{00000000-0008-0000-0200-0000EF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104" name="Text Box 8">
          <a:extLst>
            <a:ext uri="{FF2B5EF4-FFF2-40B4-BE49-F238E27FC236}">
              <a16:creationId xmlns:a16="http://schemas.microsoft.com/office/drawing/2014/main" id="{00000000-0008-0000-0200-0000F0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105" name="Text Box 9">
          <a:extLst>
            <a:ext uri="{FF2B5EF4-FFF2-40B4-BE49-F238E27FC236}">
              <a16:creationId xmlns:a16="http://schemas.microsoft.com/office/drawing/2014/main" id="{00000000-0008-0000-0200-0000F1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106" name="Text Box 8">
          <a:extLst>
            <a:ext uri="{FF2B5EF4-FFF2-40B4-BE49-F238E27FC236}">
              <a16:creationId xmlns:a16="http://schemas.microsoft.com/office/drawing/2014/main" id="{00000000-0008-0000-0200-0000F2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107" name="Text Box 9">
          <a:extLst>
            <a:ext uri="{FF2B5EF4-FFF2-40B4-BE49-F238E27FC236}">
              <a16:creationId xmlns:a16="http://schemas.microsoft.com/office/drawing/2014/main" id="{00000000-0008-0000-0200-0000F3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108" name="Text Box 8">
          <a:extLst>
            <a:ext uri="{FF2B5EF4-FFF2-40B4-BE49-F238E27FC236}">
              <a16:creationId xmlns:a16="http://schemas.microsoft.com/office/drawing/2014/main" id="{00000000-0008-0000-0200-0000F4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5109" name="Text Box 9">
          <a:extLst>
            <a:ext uri="{FF2B5EF4-FFF2-40B4-BE49-F238E27FC236}">
              <a16:creationId xmlns:a16="http://schemas.microsoft.com/office/drawing/2014/main" id="{00000000-0008-0000-0200-0000F5130000}"/>
            </a:ext>
          </a:extLst>
        </xdr:cNvPr>
        <xdr:cNvSpPr txBox="1">
          <a:spLocks noChangeArrowheads="1"/>
        </xdr:cNvSpPr>
      </xdr:nvSpPr>
      <xdr:spPr bwMode="auto">
        <a:xfrm>
          <a:off x="1905000" y="64008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150</xdr:row>
      <xdr:rowOff>0</xdr:rowOff>
    </xdr:from>
    <xdr:ext cx="95250" cy="295275"/>
    <xdr:sp macro="" textlink="">
      <xdr:nvSpPr>
        <xdr:cNvPr id="5110" name="Text Box 15">
          <a:extLst>
            <a:ext uri="{FF2B5EF4-FFF2-40B4-BE49-F238E27FC236}">
              <a16:creationId xmlns:a16="http://schemas.microsoft.com/office/drawing/2014/main" id="{00000000-0008-0000-0200-0000F6130000}"/>
            </a:ext>
          </a:extLst>
        </xdr:cNvPr>
        <xdr:cNvSpPr txBox="1">
          <a:spLocks noChangeArrowheads="1"/>
        </xdr:cNvSpPr>
      </xdr:nvSpPr>
      <xdr:spPr bwMode="auto">
        <a:xfrm>
          <a:off x="2000250" y="60579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150</xdr:row>
      <xdr:rowOff>0</xdr:rowOff>
    </xdr:from>
    <xdr:ext cx="95250" cy="295275"/>
    <xdr:sp macro="" textlink="">
      <xdr:nvSpPr>
        <xdr:cNvPr id="5111" name="Cuadro de texto 1028">
          <a:extLst>
            <a:ext uri="{FF2B5EF4-FFF2-40B4-BE49-F238E27FC236}">
              <a16:creationId xmlns:a16="http://schemas.microsoft.com/office/drawing/2014/main" id="{00000000-0008-0000-0200-0000F7130000}"/>
            </a:ext>
          </a:extLst>
        </xdr:cNvPr>
        <xdr:cNvSpPr txBox="1">
          <a:spLocks noChangeArrowheads="1"/>
        </xdr:cNvSpPr>
      </xdr:nvSpPr>
      <xdr:spPr bwMode="auto">
        <a:xfrm>
          <a:off x="2000250" y="60579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82" name="Text Box 8">
          <a:extLst>
            <a:ext uri="{FF2B5EF4-FFF2-40B4-BE49-F238E27FC236}">
              <a16:creationId xmlns:a16="http://schemas.microsoft.com/office/drawing/2014/main" id="{00000000-0008-0000-0200-00005E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83" name="Text Box 9">
          <a:extLst>
            <a:ext uri="{FF2B5EF4-FFF2-40B4-BE49-F238E27FC236}">
              <a16:creationId xmlns:a16="http://schemas.microsoft.com/office/drawing/2014/main" id="{00000000-0008-0000-0200-00005F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84" name="Text Box 8">
          <a:extLst>
            <a:ext uri="{FF2B5EF4-FFF2-40B4-BE49-F238E27FC236}">
              <a16:creationId xmlns:a16="http://schemas.microsoft.com/office/drawing/2014/main" id="{00000000-0008-0000-0200-000060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85" name="Text Box 9">
          <a:extLst>
            <a:ext uri="{FF2B5EF4-FFF2-40B4-BE49-F238E27FC236}">
              <a16:creationId xmlns:a16="http://schemas.microsoft.com/office/drawing/2014/main" id="{00000000-0008-0000-0200-000061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86" name="Text Box 8">
          <a:extLst>
            <a:ext uri="{FF2B5EF4-FFF2-40B4-BE49-F238E27FC236}">
              <a16:creationId xmlns:a16="http://schemas.microsoft.com/office/drawing/2014/main" id="{00000000-0008-0000-0200-000062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87" name="Text Box 9">
          <a:extLst>
            <a:ext uri="{FF2B5EF4-FFF2-40B4-BE49-F238E27FC236}">
              <a16:creationId xmlns:a16="http://schemas.microsoft.com/office/drawing/2014/main" id="{00000000-0008-0000-0200-000063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88" name="Text Box 8">
          <a:extLst>
            <a:ext uri="{FF2B5EF4-FFF2-40B4-BE49-F238E27FC236}">
              <a16:creationId xmlns:a16="http://schemas.microsoft.com/office/drawing/2014/main" id="{00000000-0008-0000-0200-000064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89" name="Text Box 9">
          <a:extLst>
            <a:ext uri="{FF2B5EF4-FFF2-40B4-BE49-F238E27FC236}">
              <a16:creationId xmlns:a16="http://schemas.microsoft.com/office/drawing/2014/main" id="{00000000-0008-0000-0200-000065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90" name="Text Box 8">
          <a:extLst>
            <a:ext uri="{FF2B5EF4-FFF2-40B4-BE49-F238E27FC236}">
              <a16:creationId xmlns:a16="http://schemas.microsoft.com/office/drawing/2014/main" id="{00000000-0008-0000-0200-000066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91" name="Text Box 9">
          <a:extLst>
            <a:ext uri="{FF2B5EF4-FFF2-40B4-BE49-F238E27FC236}">
              <a16:creationId xmlns:a16="http://schemas.microsoft.com/office/drawing/2014/main" id="{00000000-0008-0000-0200-000067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92" name="Text Box 8">
          <a:extLst>
            <a:ext uri="{FF2B5EF4-FFF2-40B4-BE49-F238E27FC236}">
              <a16:creationId xmlns:a16="http://schemas.microsoft.com/office/drawing/2014/main" id="{00000000-0008-0000-0200-000068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93" name="Text Box 9">
          <a:extLst>
            <a:ext uri="{FF2B5EF4-FFF2-40B4-BE49-F238E27FC236}">
              <a16:creationId xmlns:a16="http://schemas.microsoft.com/office/drawing/2014/main" id="{00000000-0008-0000-0200-000069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94" name="Text Box 8">
          <a:extLst>
            <a:ext uri="{FF2B5EF4-FFF2-40B4-BE49-F238E27FC236}">
              <a16:creationId xmlns:a16="http://schemas.microsoft.com/office/drawing/2014/main" id="{00000000-0008-0000-0200-00006A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95" name="Text Box 9">
          <a:extLst>
            <a:ext uri="{FF2B5EF4-FFF2-40B4-BE49-F238E27FC236}">
              <a16:creationId xmlns:a16="http://schemas.microsoft.com/office/drawing/2014/main" id="{00000000-0008-0000-0200-00006B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96" name="Text Box 8">
          <a:extLst>
            <a:ext uri="{FF2B5EF4-FFF2-40B4-BE49-F238E27FC236}">
              <a16:creationId xmlns:a16="http://schemas.microsoft.com/office/drawing/2014/main" id="{00000000-0008-0000-0200-00006C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97" name="Text Box 9">
          <a:extLst>
            <a:ext uri="{FF2B5EF4-FFF2-40B4-BE49-F238E27FC236}">
              <a16:creationId xmlns:a16="http://schemas.microsoft.com/office/drawing/2014/main" id="{00000000-0008-0000-0200-00006D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98" name="Text Box 8">
          <a:extLst>
            <a:ext uri="{FF2B5EF4-FFF2-40B4-BE49-F238E27FC236}">
              <a16:creationId xmlns:a16="http://schemas.microsoft.com/office/drawing/2014/main" id="{00000000-0008-0000-0200-00006E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5999" name="Text Box 9">
          <a:extLst>
            <a:ext uri="{FF2B5EF4-FFF2-40B4-BE49-F238E27FC236}">
              <a16:creationId xmlns:a16="http://schemas.microsoft.com/office/drawing/2014/main" id="{00000000-0008-0000-0200-00006F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00" name="Text Box 8">
          <a:extLst>
            <a:ext uri="{FF2B5EF4-FFF2-40B4-BE49-F238E27FC236}">
              <a16:creationId xmlns:a16="http://schemas.microsoft.com/office/drawing/2014/main" id="{00000000-0008-0000-0200-000070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01" name="Text Box 9">
          <a:extLst>
            <a:ext uri="{FF2B5EF4-FFF2-40B4-BE49-F238E27FC236}">
              <a16:creationId xmlns:a16="http://schemas.microsoft.com/office/drawing/2014/main" id="{00000000-0008-0000-0200-000071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02" name="Text Box 8">
          <a:extLst>
            <a:ext uri="{FF2B5EF4-FFF2-40B4-BE49-F238E27FC236}">
              <a16:creationId xmlns:a16="http://schemas.microsoft.com/office/drawing/2014/main" id="{00000000-0008-0000-0200-000072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03" name="Text Box 9">
          <a:extLst>
            <a:ext uri="{FF2B5EF4-FFF2-40B4-BE49-F238E27FC236}">
              <a16:creationId xmlns:a16="http://schemas.microsoft.com/office/drawing/2014/main" id="{00000000-0008-0000-0200-000073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04" name="Text Box 8">
          <a:extLst>
            <a:ext uri="{FF2B5EF4-FFF2-40B4-BE49-F238E27FC236}">
              <a16:creationId xmlns:a16="http://schemas.microsoft.com/office/drawing/2014/main" id="{00000000-0008-0000-0200-000074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05" name="Text Box 9">
          <a:extLst>
            <a:ext uri="{FF2B5EF4-FFF2-40B4-BE49-F238E27FC236}">
              <a16:creationId xmlns:a16="http://schemas.microsoft.com/office/drawing/2014/main" id="{00000000-0008-0000-0200-000075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06" name="Text Box 8">
          <a:extLst>
            <a:ext uri="{FF2B5EF4-FFF2-40B4-BE49-F238E27FC236}">
              <a16:creationId xmlns:a16="http://schemas.microsoft.com/office/drawing/2014/main" id="{00000000-0008-0000-0200-000076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07" name="Text Box 9">
          <a:extLst>
            <a:ext uri="{FF2B5EF4-FFF2-40B4-BE49-F238E27FC236}">
              <a16:creationId xmlns:a16="http://schemas.microsoft.com/office/drawing/2014/main" id="{00000000-0008-0000-0200-000077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08" name="Text Box 8">
          <a:extLst>
            <a:ext uri="{FF2B5EF4-FFF2-40B4-BE49-F238E27FC236}">
              <a16:creationId xmlns:a16="http://schemas.microsoft.com/office/drawing/2014/main" id="{00000000-0008-0000-0200-000078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09" name="Text Box 9">
          <a:extLst>
            <a:ext uri="{FF2B5EF4-FFF2-40B4-BE49-F238E27FC236}">
              <a16:creationId xmlns:a16="http://schemas.microsoft.com/office/drawing/2014/main" id="{00000000-0008-0000-0200-000079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10" name="Text Box 8">
          <a:extLst>
            <a:ext uri="{FF2B5EF4-FFF2-40B4-BE49-F238E27FC236}">
              <a16:creationId xmlns:a16="http://schemas.microsoft.com/office/drawing/2014/main" id="{00000000-0008-0000-0200-00007A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11" name="Text Box 9">
          <a:extLst>
            <a:ext uri="{FF2B5EF4-FFF2-40B4-BE49-F238E27FC236}">
              <a16:creationId xmlns:a16="http://schemas.microsoft.com/office/drawing/2014/main" id="{00000000-0008-0000-0200-00007B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12" name="Text Box 8">
          <a:extLst>
            <a:ext uri="{FF2B5EF4-FFF2-40B4-BE49-F238E27FC236}">
              <a16:creationId xmlns:a16="http://schemas.microsoft.com/office/drawing/2014/main" id="{00000000-0008-0000-0200-00007C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13" name="Text Box 9">
          <a:extLst>
            <a:ext uri="{FF2B5EF4-FFF2-40B4-BE49-F238E27FC236}">
              <a16:creationId xmlns:a16="http://schemas.microsoft.com/office/drawing/2014/main" id="{00000000-0008-0000-0200-00007D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14" name="Text Box 8">
          <a:extLst>
            <a:ext uri="{FF2B5EF4-FFF2-40B4-BE49-F238E27FC236}">
              <a16:creationId xmlns:a16="http://schemas.microsoft.com/office/drawing/2014/main" id="{00000000-0008-0000-0200-00007E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15" name="Text Box 9">
          <a:extLst>
            <a:ext uri="{FF2B5EF4-FFF2-40B4-BE49-F238E27FC236}">
              <a16:creationId xmlns:a16="http://schemas.microsoft.com/office/drawing/2014/main" id="{00000000-0008-0000-0200-00007F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16" name="Text Box 8">
          <a:extLst>
            <a:ext uri="{FF2B5EF4-FFF2-40B4-BE49-F238E27FC236}">
              <a16:creationId xmlns:a16="http://schemas.microsoft.com/office/drawing/2014/main" id="{00000000-0008-0000-0200-000080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17" name="Text Box 9">
          <a:extLst>
            <a:ext uri="{FF2B5EF4-FFF2-40B4-BE49-F238E27FC236}">
              <a16:creationId xmlns:a16="http://schemas.microsoft.com/office/drawing/2014/main" id="{00000000-0008-0000-0200-000081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18" name="Text Box 8">
          <a:extLst>
            <a:ext uri="{FF2B5EF4-FFF2-40B4-BE49-F238E27FC236}">
              <a16:creationId xmlns:a16="http://schemas.microsoft.com/office/drawing/2014/main" id="{00000000-0008-0000-0200-000082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19" name="Text Box 9">
          <a:extLst>
            <a:ext uri="{FF2B5EF4-FFF2-40B4-BE49-F238E27FC236}">
              <a16:creationId xmlns:a16="http://schemas.microsoft.com/office/drawing/2014/main" id="{00000000-0008-0000-0200-000083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20" name="Text Box 8">
          <a:extLst>
            <a:ext uri="{FF2B5EF4-FFF2-40B4-BE49-F238E27FC236}">
              <a16:creationId xmlns:a16="http://schemas.microsoft.com/office/drawing/2014/main" id="{00000000-0008-0000-0200-000084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21" name="Text Box 9">
          <a:extLst>
            <a:ext uri="{FF2B5EF4-FFF2-40B4-BE49-F238E27FC236}">
              <a16:creationId xmlns:a16="http://schemas.microsoft.com/office/drawing/2014/main" id="{00000000-0008-0000-0200-000085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22" name="Text Box 8">
          <a:extLst>
            <a:ext uri="{FF2B5EF4-FFF2-40B4-BE49-F238E27FC236}">
              <a16:creationId xmlns:a16="http://schemas.microsoft.com/office/drawing/2014/main" id="{00000000-0008-0000-0200-000086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23" name="Text Box 9">
          <a:extLst>
            <a:ext uri="{FF2B5EF4-FFF2-40B4-BE49-F238E27FC236}">
              <a16:creationId xmlns:a16="http://schemas.microsoft.com/office/drawing/2014/main" id="{00000000-0008-0000-0200-000087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24" name="Text Box 8">
          <a:extLst>
            <a:ext uri="{FF2B5EF4-FFF2-40B4-BE49-F238E27FC236}">
              <a16:creationId xmlns:a16="http://schemas.microsoft.com/office/drawing/2014/main" id="{00000000-0008-0000-0200-000088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25" name="Text Box 9">
          <a:extLst>
            <a:ext uri="{FF2B5EF4-FFF2-40B4-BE49-F238E27FC236}">
              <a16:creationId xmlns:a16="http://schemas.microsoft.com/office/drawing/2014/main" id="{00000000-0008-0000-0200-000089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26" name="Text Box 8">
          <a:extLst>
            <a:ext uri="{FF2B5EF4-FFF2-40B4-BE49-F238E27FC236}">
              <a16:creationId xmlns:a16="http://schemas.microsoft.com/office/drawing/2014/main" id="{00000000-0008-0000-0200-00008A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27" name="Text Box 9">
          <a:extLst>
            <a:ext uri="{FF2B5EF4-FFF2-40B4-BE49-F238E27FC236}">
              <a16:creationId xmlns:a16="http://schemas.microsoft.com/office/drawing/2014/main" id="{00000000-0008-0000-0200-00008B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28" name="Text Box 8">
          <a:extLst>
            <a:ext uri="{FF2B5EF4-FFF2-40B4-BE49-F238E27FC236}">
              <a16:creationId xmlns:a16="http://schemas.microsoft.com/office/drawing/2014/main" id="{00000000-0008-0000-0200-00008C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29" name="Text Box 9">
          <a:extLst>
            <a:ext uri="{FF2B5EF4-FFF2-40B4-BE49-F238E27FC236}">
              <a16:creationId xmlns:a16="http://schemas.microsoft.com/office/drawing/2014/main" id="{00000000-0008-0000-0200-00008D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30" name="Text Box 8">
          <a:extLst>
            <a:ext uri="{FF2B5EF4-FFF2-40B4-BE49-F238E27FC236}">
              <a16:creationId xmlns:a16="http://schemas.microsoft.com/office/drawing/2014/main" id="{00000000-0008-0000-0200-00008E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31" name="Text Box 9">
          <a:extLst>
            <a:ext uri="{FF2B5EF4-FFF2-40B4-BE49-F238E27FC236}">
              <a16:creationId xmlns:a16="http://schemas.microsoft.com/office/drawing/2014/main" id="{00000000-0008-0000-0200-00008F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32" name="Text Box 8">
          <a:extLst>
            <a:ext uri="{FF2B5EF4-FFF2-40B4-BE49-F238E27FC236}">
              <a16:creationId xmlns:a16="http://schemas.microsoft.com/office/drawing/2014/main" id="{00000000-0008-0000-0200-000090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33" name="Text Box 9">
          <a:extLst>
            <a:ext uri="{FF2B5EF4-FFF2-40B4-BE49-F238E27FC236}">
              <a16:creationId xmlns:a16="http://schemas.microsoft.com/office/drawing/2014/main" id="{00000000-0008-0000-0200-000091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34" name="Text Box 8">
          <a:extLst>
            <a:ext uri="{FF2B5EF4-FFF2-40B4-BE49-F238E27FC236}">
              <a16:creationId xmlns:a16="http://schemas.microsoft.com/office/drawing/2014/main" id="{00000000-0008-0000-0200-000092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35" name="Text Box 9">
          <a:extLst>
            <a:ext uri="{FF2B5EF4-FFF2-40B4-BE49-F238E27FC236}">
              <a16:creationId xmlns:a16="http://schemas.microsoft.com/office/drawing/2014/main" id="{00000000-0008-0000-0200-000093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36" name="Text Box 8">
          <a:extLst>
            <a:ext uri="{FF2B5EF4-FFF2-40B4-BE49-F238E27FC236}">
              <a16:creationId xmlns:a16="http://schemas.microsoft.com/office/drawing/2014/main" id="{00000000-0008-0000-0200-000094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37" name="Text Box 9">
          <a:extLst>
            <a:ext uri="{FF2B5EF4-FFF2-40B4-BE49-F238E27FC236}">
              <a16:creationId xmlns:a16="http://schemas.microsoft.com/office/drawing/2014/main" id="{00000000-0008-0000-0200-000095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38" name="Text Box 8">
          <a:extLst>
            <a:ext uri="{FF2B5EF4-FFF2-40B4-BE49-F238E27FC236}">
              <a16:creationId xmlns:a16="http://schemas.microsoft.com/office/drawing/2014/main" id="{00000000-0008-0000-0200-000096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39" name="Text Box 9">
          <a:extLst>
            <a:ext uri="{FF2B5EF4-FFF2-40B4-BE49-F238E27FC236}">
              <a16:creationId xmlns:a16="http://schemas.microsoft.com/office/drawing/2014/main" id="{00000000-0008-0000-0200-000097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40" name="Text Box 8">
          <a:extLst>
            <a:ext uri="{FF2B5EF4-FFF2-40B4-BE49-F238E27FC236}">
              <a16:creationId xmlns:a16="http://schemas.microsoft.com/office/drawing/2014/main" id="{00000000-0008-0000-0200-000098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41" name="Text Box 9">
          <a:extLst>
            <a:ext uri="{FF2B5EF4-FFF2-40B4-BE49-F238E27FC236}">
              <a16:creationId xmlns:a16="http://schemas.microsoft.com/office/drawing/2014/main" id="{00000000-0008-0000-0200-000099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42" name="Text Box 8">
          <a:extLst>
            <a:ext uri="{FF2B5EF4-FFF2-40B4-BE49-F238E27FC236}">
              <a16:creationId xmlns:a16="http://schemas.microsoft.com/office/drawing/2014/main" id="{00000000-0008-0000-0200-00009A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43" name="Text Box 9">
          <a:extLst>
            <a:ext uri="{FF2B5EF4-FFF2-40B4-BE49-F238E27FC236}">
              <a16:creationId xmlns:a16="http://schemas.microsoft.com/office/drawing/2014/main" id="{00000000-0008-0000-0200-00009B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44" name="Text Box 8">
          <a:extLst>
            <a:ext uri="{FF2B5EF4-FFF2-40B4-BE49-F238E27FC236}">
              <a16:creationId xmlns:a16="http://schemas.microsoft.com/office/drawing/2014/main" id="{00000000-0008-0000-0200-00009C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45" name="Text Box 9">
          <a:extLst>
            <a:ext uri="{FF2B5EF4-FFF2-40B4-BE49-F238E27FC236}">
              <a16:creationId xmlns:a16="http://schemas.microsoft.com/office/drawing/2014/main" id="{00000000-0008-0000-0200-00009D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46" name="Text Box 8">
          <a:extLst>
            <a:ext uri="{FF2B5EF4-FFF2-40B4-BE49-F238E27FC236}">
              <a16:creationId xmlns:a16="http://schemas.microsoft.com/office/drawing/2014/main" id="{00000000-0008-0000-0200-00009E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47" name="Text Box 9">
          <a:extLst>
            <a:ext uri="{FF2B5EF4-FFF2-40B4-BE49-F238E27FC236}">
              <a16:creationId xmlns:a16="http://schemas.microsoft.com/office/drawing/2014/main" id="{00000000-0008-0000-0200-00009F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48" name="Text Box 8">
          <a:extLst>
            <a:ext uri="{FF2B5EF4-FFF2-40B4-BE49-F238E27FC236}">
              <a16:creationId xmlns:a16="http://schemas.microsoft.com/office/drawing/2014/main" id="{00000000-0008-0000-0200-0000A0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49" name="Text Box 9">
          <a:extLst>
            <a:ext uri="{FF2B5EF4-FFF2-40B4-BE49-F238E27FC236}">
              <a16:creationId xmlns:a16="http://schemas.microsoft.com/office/drawing/2014/main" id="{00000000-0008-0000-0200-0000A1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50" name="Text Box 8">
          <a:extLst>
            <a:ext uri="{FF2B5EF4-FFF2-40B4-BE49-F238E27FC236}">
              <a16:creationId xmlns:a16="http://schemas.microsoft.com/office/drawing/2014/main" id="{00000000-0008-0000-0200-0000A2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51" name="Text Box 9">
          <a:extLst>
            <a:ext uri="{FF2B5EF4-FFF2-40B4-BE49-F238E27FC236}">
              <a16:creationId xmlns:a16="http://schemas.microsoft.com/office/drawing/2014/main" id="{00000000-0008-0000-0200-0000A3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52" name="Text Box 8">
          <a:extLst>
            <a:ext uri="{FF2B5EF4-FFF2-40B4-BE49-F238E27FC236}">
              <a16:creationId xmlns:a16="http://schemas.microsoft.com/office/drawing/2014/main" id="{00000000-0008-0000-0200-0000A4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53" name="Text Box 9">
          <a:extLst>
            <a:ext uri="{FF2B5EF4-FFF2-40B4-BE49-F238E27FC236}">
              <a16:creationId xmlns:a16="http://schemas.microsoft.com/office/drawing/2014/main" id="{00000000-0008-0000-0200-0000A5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54" name="Text Box 8">
          <a:extLst>
            <a:ext uri="{FF2B5EF4-FFF2-40B4-BE49-F238E27FC236}">
              <a16:creationId xmlns:a16="http://schemas.microsoft.com/office/drawing/2014/main" id="{00000000-0008-0000-0200-0000A6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55" name="Text Box 9">
          <a:extLst>
            <a:ext uri="{FF2B5EF4-FFF2-40B4-BE49-F238E27FC236}">
              <a16:creationId xmlns:a16="http://schemas.microsoft.com/office/drawing/2014/main" id="{00000000-0008-0000-0200-0000A7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56" name="Text Box 8">
          <a:extLst>
            <a:ext uri="{FF2B5EF4-FFF2-40B4-BE49-F238E27FC236}">
              <a16:creationId xmlns:a16="http://schemas.microsoft.com/office/drawing/2014/main" id="{00000000-0008-0000-0200-0000A8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57" name="Text Box 9">
          <a:extLst>
            <a:ext uri="{FF2B5EF4-FFF2-40B4-BE49-F238E27FC236}">
              <a16:creationId xmlns:a16="http://schemas.microsoft.com/office/drawing/2014/main" id="{00000000-0008-0000-0200-0000A9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58" name="Text Box 8">
          <a:extLst>
            <a:ext uri="{FF2B5EF4-FFF2-40B4-BE49-F238E27FC236}">
              <a16:creationId xmlns:a16="http://schemas.microsoft.com/office/drawing/2014/main" id="{00000000-0008-0000-0200-0000AA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59" name="Text Box 9">
          <a:extLst>
            <a:ext uri="{FF2B5EF4-FFF2-40B4-BE49-F238E27FC236}">
              <a16:creationId xmlns:a16="http://schemas.microsoft.com/office/drawing/2014/main" id="{00000000-0008-0000-0200-0000AB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60" name="Text Box 8">
          <a:extLst>
            <a:ext uri="{FF2B5EF4-FFF2-40B4-BE49-F238E27FC236}">
              <a16:creationId xmlns:a16="http://schemas.microsoft.com/office/drawing/2014/main" id="{00000000-0008-0000-0200-0000AC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61" name="Text Box 9">
          <a:extLst>
            <a:ext uri="{FF2B5EF4-FFF2-40B4-BE49-F238E27FC236}">
              <a16:creationId xmlns:a16="http://schemas.microsoft.com/office/drawing/2014/main" id="{00000000-0008-0000-0200-0000AD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62" name="Text Box 8">
          <a:extLst>
            <a:ext uri="{FF2B5EF4-FFF2-40B4-BE49-F238E27FC236}">
              <a16:creationId xmlns:a16="http://schemas.microsoft.com/office/drawing/2014/main" id="{00000000-0008-0000-0200-0000AE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63" name="Text Box 9">
          <a:extLst>
            <a:ext uri="{FF2B5EF4-FFF2-40B4-BE49-F238E27FC236}">
              <a16:creationId xmlns:a16="http://schemas.microsoft.com/office/drawing/2014/main" id="{00000000-0008-0000-0200-0000AF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64" name="Text Box 8">
          <a:extLst>
            <a:ext uri="{FF2B5EF4-FFF2-40B4-BE49-F238E27FC236}">
              <a16:creationId xmlns:a16="http://schemas.microsoft.com/office/drawing/2014/main" id="{00000000-0008-0000-0200-0000B0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65" name="Text Box 9">
          <a:extLst>
            <a:ext uri="{FF2B5EF4-FFF2-40B4-BE49-F238E27FC236}">
              <a16:creationId xmlns:a16="http://schemas.microsoft.com/office/drawing/2014/main" id="{00000000-0008-0000-0200-0000B1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66" name="Text Box 8">
          <a:extLst>
            <a:ext uri="{FF2B5EF4-FFF2-40B4-BE49-F238E27FC236}">
              <a16:creationId xmlns:a16="http://schemas.microsoft.com/office/drawing/2014/main" id="{00000000-0008-0000-0200-0000B2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67" name="Text Box 9">
          <a:extLst>
            <a:ext uri="{FF2B5EF4-FFF2-40B4-BE49-F238E27FC236}">
              <a16:creationId xmlns:a16="http://schemas.microsoft.com/office/drawing/2014/main" id="{00000000-0008-0000-0200-0000B3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68" name="Text Box 8">
          <a:extLst>
            <a:ext uri="{FF2B5EF4-FFF2-40B4-BE49-F238E27FC236}">
              <a16:creationId xmlns:a16="http://schemas.microsoft.com/office/drawing/2014/main" id="{00000000-0008-0000-0200-0000B4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69" name="Text Box 9">
          <a:extLst>
            <a:ext uri="{FF2B5EF4-FFF2-40B4-BE49-F238E27FC236}">
              <a16:creationId xmlns:a16="http://schemas.microsoft.com/office/drawing/2014/main" id="{00000000-0008-0000-0200-0000B5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70" name="Text Box 8">
          <a:extLst>
            <a:ext uri="{FF2B5EF4-FFF2-40B4-BE49-F238E27FC236}">
              <a16:creationId xmlns:a16="http://schemas.microsoft.com/office/drawing/2014/main" id="{00000000-0008-0000-0200-0000B6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71" name="Text Box 9">
          <a:extLst>
            <a:ext uri="{FF2B5EF4-FFF2-40B4-BE49-F238E27FC236}">
              <a16:creationId xmlns:a16="http://schemas.microsoft.com/office/drawing/2014/main" id="{00000000-0008-0000-0200-0000B7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72" name="Text Box 8">
          <a:extLst>
            <a:ext uri="{FF2B5EF4-FFF2-40B4-BE49-F238E27FC236}">
              <a16:creationId xmlns:a16="http://schemas.microsoft.com/office/drawing/2014/main" id="{00000000-0008-0000-0200-0000B8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73" name="Text Box 9">
          <a:extLst>
            <a:ext uri="{FF2B5EF4-FFF2-40B4-BE49-F238E27FC236}">
              <a16:creationId xmlns:a16="http://schemas.microsoft.com/office/drawing/2014/main" id="{00000000-0008-0000-0200-0000B9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74" name="Text Box 8">
          <a:extLst>
            <a:ext uri="{FF2B5EF4-FFF2-40B4-BE49-F238E27FC236}">
              <a16:creationId xmlns:a16="http://schemas.microsoft.com/office/drawing/2014/main" id="{00000000-0008-0000-0200-0000BA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75" name="Text Box 9">
          <a:extLst>
            <a:ext uri="{FF2B5EF4-FFF2-40B4-BE49-F238E27FC236}">
              <a16:creationId xmlns:a16="http://schemas.microsoft.com/office/drawing/2014/main" id="{00000000-0008-0000-0200-0000BB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76" name="Text Box 8">
          <a:extLst>
            <a:ext uri="{FF2B5EF4-FFF2-40B4-BE49-F238E27FC236}">
              <a16:creationId xmlns:a16="http://schemas.microsoft.com/office/drawing/2014/main" id="{00000000-0008-0000-0200-0000BC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77" name="Text Box 9">
          <a:extLst>
            <a:ext uri="{FF2B5EF4-FFF2-40B4-BE49-F238E27FC236}">
              <a16:creationId xmlns:a16="http://schemas.microsoft.com/office/drawing/2014/main" id="{00000000-0008-0000-0200-0000BD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78" name="Text Box 8">
          <a:extLst>
            <a:ext uri="{FF2B5EF4-FFF2-40B4-BE49-F238E27FC236}">
              <a16:creationId xmlns:a16="http://schemas.microsoft.com/office/drawing/2014/main" id="{00000000-0008-0000-0200-0000BE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79" name="Text Box 9">
          <a:extLst>
            <a:ext uri="{FF2B5EF4-FFF2-40B4-BE49-F238E27FC236}">
              <a16:creationId xmlns:a16="http://schemas.microsoft.com/office/drawing/2014/main" id="{00000000-0008-0000-0200-0000BF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80" name="Text Box 8">
          <a:extLst>
            <a:ext uri="{FF2B5EF4-FFF2-40B4-BE49-F238E27FC236}">
              <a16:creationId xmlns:a16="http://schemas.microsoft.com/office/drawing/2014/main" id="{00000000-0008-0000-0200-0000C0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81" name="Text Box 9">
          <a:extLst>
            <a:ext uri="{FF2B5EF4-FFF2-40B4-BE49-F238E27FC236}">
              <a16:creationId xmlns:a16="http://schemas.microsoft.com/office/drawing/2014/main" id="{00000000-0008-0000-0200-0000C1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82" name="Text Box 8">
          <a:extLst>
            <a:ext uri="{FF2B5EF4-FFF2-40B4-BE49-F238E27FC236}">
              <a16:creationId xmlns:a16="http://schemas.microsoft.com/office/drawing/2014/main" id="{00000000-0008-0000-0200-0000C2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83" name="Text Box 9">
          <a:extLst>
            <a:ext uri="{FF2B5EF4-FFF2-40B4-BE49-F238E27FC236}">
              <a16:creationId xmlns:a16="http://schemas.microsoft.com/office/drawing/2014/main" id="{00000000-0008-0000-0200-0000C3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84" name="Text Box 8">
          <a:extLst>
            <a:ext uri="{FF2B5EF4-FFF2-40B4-BE49-F238E27FC236}">
              <a16:creationId xmlns:a16="http://schemas.microsoft.com/office/drawing/2014/main" id="{00000000-0008-0000-0200-0000C4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85" name="Text Box 9">
          <a:extLst>
            <a:ext uri="{FF2B5EF4-FFF2-40B4-BE49-F238E27FC236}">
              <a16:creationId xmlns:a16="http://schemas.microsoft.com/office/drawing/2014/main" id="{00000000-0008-0000-0200-0000C5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86" name="Text Box 8">
          <a:extLst>
            <a:ext uri="{FF2B5EF4-FFF2-40B4-BE49-F238E27FC236}">
              <a16:creationId xmlns:a16="http://schemas.microsoft.com/office/drawing/2014/main" id="{00000000-0008-0000-0200-0000C6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87" name="Text Box 9">
          <a:extLst>
            <a:ext uri="{FF2B5EF4-FFF2-40B4-BE49-F238E27FC236}">
              <a16:creationId xmlns:a16="http://schemas.microsoft.com/office/drawing/2014/main" id="{00000000-0008-0000-0200-0000C7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88" name="Text Box 8">
          <a:extLst>
            <a:ext uri="{FF2B5EF4-FFF2-40B4-BE49-F238E27FC236}">
              <a16:creationId xmlns:a16="http://schemas.microsoft.com/office/drawing/2014/main" id="{00000000-0008-0000-0200-0000C8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89" name="Text Box 9">
          <a:extLst>
            <a:ext uri="{FF2B5EF4-FFF2-40B4-BE49-F238E27FC236}">
              <a16:creationId xmlns:a16="http://schemas.microsoft.com/office/drawing/2014/main" id="{00000000-0008-0000-0200-0000C9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90" name="Text Box 8">
          <a:extLst>
            <a:ext uri="{FF2B5EF4-FFF2-40B4-BE49-F238E27FC236}">
              <a16:creationId xmlns:a16="http://schemas.microsoft.com/office/drawing/2014/main" id="{00000000-0008-0000-0200-0000CA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91" name="Text Box 9">
          <a:extLst>
            <a:ext uri="{FF2B5EF4-FFF2-40B4-BE49-F238E27FC236}">
              <a16:creationId xmlns:a16="http://schemas.microsoft.com/office/drawing/2014/main" id="{00000000-0008-0000-0200-0000CB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92" name="Text Box 8">
          <a:extLst>
            <a:ext uri="{FF2B5EF4-FFF2-40B4-BE49-F238E27FC236}">
              <a16:creationId xmlns:a16="http://schemas.microsoft.com/office/drawing/2014/main" id="{00000000-0008-0000-0200-0000CC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93" name="Text Box 9">
          <a:extLst>
            <a:ext uri="{FF2B5EF4-FFF2-40B4-BE49-F238E27FC236}">
              <a16:creationId xmlns:a16="http://schemas.microsoft.com/office/drawing/2014/main" id="{00000000-0008-0000-0200-0000CD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94" name="Text Box 8">
          <a:extLst>
            <a:ext uri="{FF2B5EF4-FFF2-40B4-BE49-F238E27FC236}">
              <a16:creationId xmlns:a16="http://schemas.microsoft.com/office/drawing/2014/main" id="{00000000-0008-0000-0200-0000CE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95" name="Text Box 9">
          <a:extLst>
            <a:ext uri="{FF2B5EF4-FFF2-40B4-BE49-F238E27FC236}">
              <a16:creationId xmlns:a16="http://schemas.microsoft.com/office/drawing/2014/main" id="{00000000-0008-0000-0200-0000CF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96" name="Text Box 8">
          <a:extLst>
            <a:ext uri="{FF2B5EF4-FFF2-40B4-BE49-F238E27FC236}">
              <a16:creationId xmlns:a16="http://schemas.microsoft.com/office/drawing/2014/main" id="{00000000-0008-0000-0200-0000D0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97" name="Text Box 9">
          <a:extLst>
            <a:ext uri="{FF2B5EF4-FFF2-40B4-BE49-F238E27FC236}">
              <a16:creationId xmlns:a16="http://schemas.microsoft.com/office/drawing/2014/main" id="{00000000-0008-0000-0200-0000D1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98" name="Text Box 8">
          <a:extLst>
            <a:ext uri="{FF2B5EF4-FFF2-40B4-BE49-F238E27FC236}">
              <a16:creationId xmlns:a16="http://schemas.microsoft.com/office/drawing/2014/main" id="{00000000-0008-0000-0200-0000D2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099" name="Text Box 9">
          <a:extLst>
            <a:ext uri="{FF2B5EF4-FFF2-40B4-BE49-F238E27FC236}">
              <a16:creationId xmlns:a16="http://schemas.microsoft.com/office/drawing/2014/main" id="{00000000-0008-0000-0200-0000D3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00" name="Text Box 8">
          <a:extLst>
            <a:ext uri="{FF2B5EF4-FFF2-40B4-BE49-F238E27FC236}">
              <a16:creationId xmlns:a16="http://schemas.microsoft.com/office/drawing/2014/main" id="{00000000-0008-0000-0200-0000D4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01" name="Text Box 9">
          <a:extLst>
            <a:ext uri="{FF2B5EF4-FFF2-40B4-BE49-F238E27FC236}">
              <a16:creationId xmlns:a16="http://schemas.microsoft.com/office/drawing/2014/main" id="{00000000-0008-0000-0200-0000D5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02" name="Text Box 8">
          <a:extLst>
            <a:ext uri="{FF2B5EF4-FFF2-40B4-BE49-F238E27FC236}">
              <a16:creationId xmlns:a16="http://schemas.microsoft.com/office/drawing/2014/main" id="{00000000-0008-0000-0200-0000D6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03" name="Text Box 9">
          <a:extLst>
            <a:ext uri="{FF2B5EF4-FFF2-40B4-BE49-F238E27FC236}">
              <a16:creationId xmlns:a16="http://schemas.microsoft.com/office/drawing/2014/main" id="{00000000-0008-0000-0200-0000D7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04" name="Text Box 8">
          <a:extLst>
            <a:ext uri="{FF2B5EF4-FFF2-40B4-BE49-F238E27FC236}">
              <a16:creationId xmlns:a16="http://schemas.microsoft.com/office/drawing/2014/main" id="{00000000-0008-0000-0200-0000D8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05" name="Text Box 9">
          <a:extLst>
            <a:ext uri="{FF2B5EF4-FFF2-40B4-BE49-F238E27FC236}">
              <a16:creationId xmlns:a16="http://schemas.microsoft.com/office/drawing/2014/main" id="{00000000-0008-0000-0200-0000D9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06" name="Text Box 8">
          <a:extLst>
            <a:ext uri="{FF2B5EF4-FFF2-40B4-BE49-F238E27FC236}">
              <a16:creationId xmlns:a16="http://schemas.microsoft.com/office/drawing/2014/main" id="{00000000-0008-0000-0200-0000DA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07" name="Text Box 9">
          <a:extLst>
            <a:ext uri="{FF2B5EF4-FFF2-40B4-BE49-F238E27FC236}">
              <a16:creationId xmlns:a16="http://schemas.microsoft.com/office/drawing/2014/main" id="{00000000-0008-0000-0200-0000DB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08" name="Text Box 8">
          <a:extLst>
            <a:ext uri="{FF2B5EF4-FFF2-40B4-BE49-F238E27FC236}">
              <a16:creationId xmlns:a16="http://schemas.microsoft.com/office/drawing/2014/main" id="{00000000-0008-0000-0200-0000DC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09" name="Text Box 9">
          <a:extLst>
            <a:ext uri="{FF2B5EF4-FFF2-40B4-BE49-F238E27FC236}">
              <a16:creationId xmlns:a16="http://schemas.microsoft.com/office/drawing/2014/main" id="{00000000-0008-0000-0200-0000DD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10" name="Text Box 8">
          <a:extLst>
            <a:ext uri="{FF2B5EF4-FFF2-40B4-BE49-F238E27FC236}">
              <a16:creationId xmlns:a16="http://schemas.microsoft.com/office/drawing/2014/main" id="{00000000-0008-0000-0200-0000DE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11" name="Text Box 9">
          <a:extLst>
            <a:ext uri="{FF2B5EF4-FFF2-40B4-BE49-F238E27FC236}">
              <a16:creationId xmlns:a16="http://schemas.microsoft.com/office/drawing/2014/main" id="{00000000-0008-0000-0200-0000DF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12" name="Text Box 8">
          <a:extLst>
            <a:ext uri="{FF2B5EF4-FFF2-40B4-BE49-F238E27FC236}">
              <a16:creationId xmlns:a16="http://schemas.microsoft.com/office/drawing/2014/main" id="{00000000-0008-0000-0200-0000E0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13" name="Text Box 9">
          <a:extLst>
            <a:ext uri="{FF2B5EF4-FFF2-40B4-BE49-F238E27FC236}">
              <a16:creationId xmlns:a16="http://schemas.microsoft.com/office/drawing/2014/main" id="{00000000-0008-0000-0200-0000E1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14" name="Text Box 8">
          <a:extLst>
            <a:ext uri="{FF2B5EF4-FFF2-40B4-BE49-F238E27FC236}">
              <a16:creationId xmlns:a16="http://schemas.microsoft.com/office/drawing/2014/main" id="{00000000-0008-0000-0200-0000E2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15" name="Text Box 9">
          <a:extLst>
            <a:ext uri="{FF2B5EF4-FFF2-40B4-BE49-F238E27FC236}">
              <a16:creationId xmlns:a16="http://schemas.microsoft.com/office/drawing/2014/main" id="{00000000-0008-0000-0200-0000E3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16" name="Text Box 8">
          <a:extLst>
            <a:ext uri="{FF2B5EF4-FFF2-40B4-BE49-F238E27FC236}">
              <a16:creationId xmlns:a16="http://schemas.microsoft.com/office/drawing/2014/main" id="{00000000-0008-0000-0200-0000E4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17" name="Text Box 9">
          <a:extLst>
            <a:ext uri="{FF2B5EF4-FFF2-40B4-BE49-F238E27FC236}">
              <a16:creationId xmlns:a16="http://schemas.microsoft.com/office/drawing/2014/main" id="{00000000-0008-0000-0200-0000E5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18" name="Text Box 8">
          <a:extLst>
            <a:ext uri="{FF2B5EF4-FFF2-40B4-BE49-F238E27FC236}">
              <a16:creationId xmlns:a16="http://schemas.microsoft.com/office/drawing/2014/main" id="{00000000-0008-0000-0200-0000E6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19" name="Text Box 9">
          <a:extLst>
            <a:ext uri="{FF2B5EF4-FFF2-40B4-BE49-F238E27FC236}">
              <a16:creationId xmlns:a16="http://schemas.microsoft.com/office/drawing/2014/main" id="{00000000-0008-0000-0200-0000E7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20" name="Text Box 8">
          <a:extLst>
            <a:ext uri="{FF2B5EF4-FFF2-40B4-BE49-F238E27FC236}">
              <a16:creationId xmlns:a16="http://schemas.microsoft.com/office/drawing/2014/main" id="{00000000-0008-0000-0200-0000E8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21" name="Text Box 9">
          <a:extLst>
            <a:ext uri="{FF2B5EF4-FFF2-40B4-BE49-F238E27FC236}">
              <a16:creationId xmlns:a16="http://schemas.microsoft.com/office/drawing/2014/main" id="{00000000-0008-0000-0200-0000E9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22" name="Text Box 8">
          <a:extLst>
            <a:ext uri="{FF2B5EF4-FFF2-40B4-BE49-F238E27FC236}">
              <a16:creationId xmlns:a16="http://schemas.microsoft.com/office/drawing/2014/main" id="{00000000-0008-0000-0200-0000EA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23" name="Text Box 9">
          <a:extLst>
            <a:ext uri="{FF2B5EF4-FFF2-40B4-BE49-F238E27FC236}">
              <a16:creationId xmlns:a16="http://schemas.microsoft.com/office/drawing/2014/main" id="{00000000-0008-0000-0200-0000EB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24" name="Text Box 8">
          <a:extLst>
            <a:ext uri="{FF2B5EF4-FFF2-40B4-BE49-F238E27FC236}">
              <a16:creationId xmlns:a16="http://schemas.microsoft.com/office/drawing/2014/main" id="{00000000-0008-0000-0200-0000EC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25" name="Text Box 9">
          <a:extLst>
            <a:ext uri="{FF2B5EF4-FFF2-40B4-BE49-F238E27FC236}">
              <a16:creationId xmlns:a16="http://schemas.microsoft.com/office/drawing/2014/main" id="{00000000-0008-0000-0200-0000ED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26" name="Text Box 8">
          <a:extLst>
            <a:ext uri="{FF2B5EF4-FFF2-40B4-BE49-F238E27FC236}">
              <a16:creationId xmlns:a16="http://schemas.microsoft.com/office/drawing/2014/main" id="{00000000-0008-0000-0200-0000EE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27" name="Text Box 9">
          <a:extLst>
            <a:ext uri="{FF2B5EF4-FFF2-40B4-BE49-F238E27FC236}">
              <a16:creationId xmlns:a16="http://schemas.microsoft.com/office/drawing/2014/main" id="{00000000-0008-0000-0200-0000EF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28" name="Text Box 8">
          <a:extLst>
            <a:ext uri="{FF2B5EF4-FFF2-40B4-BE49-F238E27FC236}">
              <a16:creationId xmlns:a16="http://schemas.microsoft.com/office/drawing/2014/main" id="{00000000-0008-0000-0200-0000F0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29" name="Text Box 9">
          <a:extLst>
            <a:ext uri="{FF2B5EF4-FFF2-40B4-BE49-F238E27FC236}">
              <a16:creationId xmlns:a16="http://schemas.microsoft.com/office/drawing/2014/main" id="{00000000-0008-0000-0200-0000F1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30" name="Text Box 8">
          <a:extLst>
            <a:ext uri="{FF2B5EF4-FFF2-40B4-BE49-F238E27FC236}">
              <a16:creationId xmlns:a16="http://schemas.microsoft.com/office/drawing/2014/main" id="{00000000-0008-0000-0200-0000F2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31" name="Text Box 9">
          <a:extLst>
            <a:ext uri="{FF2B5EF4-FFF2-40B4-BE49-F238E27FC236}">
              <a16:creationId xmlns:a16="http://schemas.microsoft.com/office/drawing/2014/main" id="{00000000-0008-0000-0200-0000F3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32" name="Text Box 8">
          <a:extLst>
            <a:ext uri="{FF2B5EF4-FFF2-40B4-BE49-F238E27FC236}">
              <a16:creationId xmlns:a16="http://schemas.microsoft.com/office/drawing/2014/main" id="{00000000-0008-0000-0200-0000F4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33" name="Text Box 9">
          <a:extLst>
            <a:ext uri="{FF2B5EF4-FFF2-40B4-BE49-F238E27FC236}">
              <a16:creationId xmlns:a16="http://schemas.microsoft.com/office/drawing/2014/main" id="{00000000-0008-0000-0200-0000F5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34" name="Text Box 8">
          <a:extLst>
            <a:ext uri="{FF2B5EF4-FFF2-40B4-BE49-F238E27FC236}">
              <a16:creationId xmlns:a16="http://schemas.microsoft.com/office/drawing/2014/main" id="{00000000-0008-0000-0200-0000F6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35" name="Text Box 9">
          <a:extLst>
            <a:ext uri="{FF2B5EF4-FFF2-40B4-BE49-F238E27FC236}">
              <a16:creationId xmlns:a16="http://schemas.microsoft.com/office/drawing/2014/main" id="{00000000-0008-0000-0200-0000F7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36" name="Text Box 8">
          <a:extLst>
            <a:ext uri="{FF2B5EF4-FFF2-40B4-BE49-F238E27FC236}">
              <a16:creationId xmlns:a16="http://schemas.microsoft.com/office/drawing/2014/main" id="{00000000-0008-0000-0200-0000F8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37" name="Text Box 9">
          <a:extLst>
            <a:ext uri="{FF2B5EF4-FFF2-40B4-BE49-F238E27FC236}">
              <a16:creationId xmlns:a16="http://schemas.microsoft.com/office/drawing/2014/main" id="{00000000-0008-0000-0200-0000F9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38" name="Text Box 8">
          <a:extLst>
            <a:ext uri="{FF2B5EF4-FFF2-40B4-BE49-F238E27FC236}">
              <a16:creationId xmlns:a16="http://schemas.microsoft.com/office/drawing/2014/main" id="{00000000-0008-0000-0200-0000FA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39" name="Text Box 9">
          <a:extLst>
            <a:ext uri="{FF2B5EF4-FFF2-40B4-BE49-F238E27FC236}">
              <a16:creationId xmlns:a16="http://schemas.microsoft.com/office/drawing/2014/main" id="{00000000-0008-0000-0200-0000FB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40" name="Text Box 8">
          <a:extLst>
            <a:ext uri="{FF2B5EF4-FFF2-40B4-BE49-F238E27FC236}">
              <a16:creationId xmlns:a16="http://schemas.microsoft.com/office/drawing/2014/main" id="{00000000-0008-0000-0200-0000FC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41" name="Text Box 9">
          <a:extLst>
            <a:ext uri="{FF2B5EF4-FFF2-40B4-BE49-F238E27FC236}">
              <a16:creationId xmlns:a16="http://schemas.microsoft.com/office/drawing/2014/main" id="{00000000-0008-0000-0200-0000FD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42" name="Text Box 8">
          <a:extLst>
            <a:ext uri="{FF2B5EF4-FFF2-40B4-BE49-F238E27FC236}">
              <a16:creationId xmlns:a16="http://schemas.microsoft.com/office/drawing/2014/main" id="{00000000-0008-0000-0200-0000FE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43" name="Text Box 9">
          <a:extLst>
            <a:ext uri="{FF2B5EF4-FFF2-40B4-BE49-F238E27FC236}">
              <a16:creationId xmlns:a16="http://schemas.microsoft.com/office/drawing/2014/main" id="{00000000-0008-0000-0200-0000FF17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44" name="Text Box 8">
          <a:extLst>
            <a:ext uri="{FF2B5EF4-FFF2-40B4-BE49-F238E27FC236}">
              <a16:creationId xmlns:a16="http://schemas.microsoft.com/office/drawing/2014/main" id="{00000000-0008-0000-0200-000000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45" name="Text Box 9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46" name="Text Box 8">
          <a:extLst>
            <a:ext uri="{FF2B5EF4-FFF2-40B4-BE49-F238E27FC236}">
              <a16:creationId xmlns:a16="http://schemas.microsoft.com/office/drawing/2014/main" id="{00000000-0008-0000-0200-000002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47" name="Text Box 9">
          <a:extLst>
            <a:ext uri="{FF2B5EF4-FFF2-40B4-BE49-F238E27FC236}">
              <a16:creationId xmlns:a16="http://schemas.microsoft.com/office/drawing/2014/main" id="{00000000-0008-0000-0200-000003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48" name="Text Box 8">
          <a:extLst>
            <a:ext uri="{FF2B5EF4-FFF2-40B4-BE49-F238E27FC236}">
              <a16:creationId xmlns:a16="http://schemas.microsoft.com/office/drawing/2014/main" id="{00000000-0008-0000-0200-000004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49" name="Text Box 9">
          <a:extLst>
            <a:ext uri="{FF2B5EF4-FFF2-40B4-BE49-F238E27FC236}">
              <a16:creationId xmlns:a16="http://schemas.microsoft.com/office/drawing/2014/main" id="{00000000-0008-0000-0200-000005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50" name="Text Box 8">
          <a:extLst>
            <a:ext uri="{FF2B5EF4-FFF2-40B4-BE49-F238E27FC236}">
              <a16:creationId xmlns:a16="http://schemas.microsoft.com/office/drawing/2014/main" id="{00000000-0008-0000-0200-000006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51" name="Text Box 9">
          <a:extLst>
            <a:ext uri="{FF2B5EF4-FFF2-40B4-BE49-F238E27FC236}">
              <a16:creationId xmlns:a16="http://schemas.microsoft.com/office/drawing/2014/main" id="{00000000-0008-0000-0200-000007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00000000-0008-0000-0200-000008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53" name="Text Box 9">
          <a:extLst>
            <a:ext uri="{FF2B5EF4-FFF2-40B4-BE49-F238E27FC236}">
              <a16:creationId xmlns:a16="http://schemas.microsoft.com/office/drawing/2014/main" id="{00000000-0008-0000-0200-000009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54" name="Text Box 8">
          <a:extLst>
            <a:ext uri="{FF2B5EF4-FFF2-40B4-BE49-F238E27FC236}">
              <a16:creationId xmlns:a16="http://schemas.microsoft.com/office/drawing/2014/main" id="{00000000-0008-0000-0200-00000A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55" name="Text Box 9">
          <a:extLst>
            <a:ext uri="{FF2B5EF4-FFF2-40B4-BE49-F238E27FC236}">
              <a16:creationId xmlns:a16="http://schemas.microsoft.com/office/drawing/2014/main" id="{00000000-0008-0000-0200-00000B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56" name="Text Box 8">
          <a:extLst>
            <a:ext uri="{FF2B5EF4-FFF2-40B4-BE49-F238E27FC236}">
              <a16:creationId xmlns:a16="http://schemas.microsoft.com/office/drawing/2014/main" id="{00000000-0008-0000-0200-00000C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57" name="Text Box 9">
          <a:extLst>
            <a:ext uri="{FF2B5EF4-FFF2-40B4-BE49-F238E27FC236}">
              <a16:creationId xmlns:a16="http://schemas.microsoft.com/office/drawing/2014/main" id="{00000000-0008-0000-0200-00000D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58" name="Text Box 8">
          <a:extLst>
            <a:ext uri="{FF2B5EF4-FFF2-40B4-BE49-F238E27FC236}">
              <a16:creationId xmlns:a16="http://schemas.microsoft.com/office/drawing/2014/main" id="{00000000-0008-0000-0200-00000E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59" name="Text Box 9">
          <a:extLst>
            <a:ext uri="{FF2B5EF4-FFF2-40B4-BE49-F238E27FC236}">
              <a16:creationId xmlns:a16="http://schemas.microsoft.com/office/drawing/2014/main" id="{00000000-0008-0000-0200-00000F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60" name="Text Box 8">
          <a:extLst>
            <a:ext uri="{FF2B5EF4-FFF2-40B4-BE49-F238E27FC236}">
              <a16:creationId xmlns:a16="http://schemas.microsoft.com/office/drawing/2014/main" id="{00000000-0008-0000-0200-000010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61" name="Text Box 9">
          <a:extLst>
            <a:ext uri="{FF2B5EF4-FFF2-40B4-BE49-F238E27FC236}">
              <a16:creationId xmlns:a16="http://schemas.microsoft.com/office/drawing/2014/main" id="{00000000-0008-0000-0200-000011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62" name="Text Box 8">
          <a:extLst>
            <a:ext uri="{FF2B5EF4-FFF2-40B4-BE49-F238E27FC236}">
              <a16:creationId xmlns:a16="http://schemas.microsoft.com/office/drawing/2014/main" id="{00000000-0008-0000-0200-000012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63" name="Text Box 9">
          <a:extLst>
            <a:ext uri="{FF2B5EF4-FFF2-40B4-BE49-F238E27FC236}">
              <a16:creationId xmlns:a16="http://schemas.microsoft.com/office/drawing/2014/main" id="{00000000-0008-0000-0200-000013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64" name="Text Box 8">
          <a:extLst>
            <a:ext uri="{FF2B5EF4-FFF2-40B4-BE49-F238E27FC236}">
              <a16:creationId xmlns:a16="http://schemas.microsoft.com/office/drawing/2014/main" id="{00000000-0008-0000-0200-000014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65" name="Text Box 9">
          <a:extLst>
            <a:ext uri="{FF2B5EF4-FFF2-40B4-BE49-F238E27FC236}">
              <a16:creationId xmlns:a16="http://schemas.microsoft.com/office/drawing/2014/main" id="{00000000-0008-0000-0200-000015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66" name="Text Box 8">
          <a:extLst>
            <a:ext uri="{FF2B5EF4-FFF2-40B4-BE49-F238E27FC236}">
              <a16:creationId xmlns:a16="http://schemas.microsoft.com/office/drawing/2014/main" id="{00000000-0008-0000-0200-000016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67" name="Text Box 9">
          <a:extLst>
            <a:ext uri="{FF2B5EF4-FFF2-40B4-BE49-F238E27FC236}">
              <a16:creationId xmlns:a16="http://schemas.microsoft.com/office/drawing/2014/main" id="{00000000-0008-0000-0200-000017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68" name="Text Box 8">
          <a:extLst>
            <a:ext uri="{FF2B5EF4-FFF2-40B4-BE49-F238E27FC236}">
              <a16:creationId xmlns:a16="http://schemas.microsoft.com/office/drawing/2014/main" id="{00000000-0008-0000-0200-000018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69" name="Text Box 9">
          <a:extLst>
            <a:ext uri="{FF2B5EF4-FFF2-40B4-BE49-F238E27FC236}">
              <a16:creationId xmlns:a16="http://schemas.microsoft.com/office/drawing/2014/main" id="{00000000-0008-0000-0200-000019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70" name="Text Box 8">
          <a:extLst>
            <a:ext uri="{FF2B5EF4-FFF2-40B4-BE49-F238E27FC236}">
              <a16:creationId xmlns:a16="http://schemas.microsoft.com/office/drawing/2014/main" id="{00000000-0008-0000-0200-00001A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71" name="Text Box 9">
          <a:extLst>
            <a:ext uri="{FF2B5EF4-FFF2-40B4-BE49-F238E27FC236}">
              <a16:creationId xmlns:a16="http://schemas.microsoft.com/office/drawing/2014/main" id="{00000000-0008-0000-0200-00001B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72" name="Text Box 8">
          <a:extLst>
            <a:ext uri="{FF2B5EF4-FFF2-40B4-BE49-F238E27FC236}">
              <a16:creationId xmlns:a16="http://schemas.microsoft.com/office/drawing/2014/main" id="{00000000-0008-0000-0200-00001C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73" name="Text Box 9">
          <a:extLst>
            <a:ext uri="{FF2B5EF4-FFF2-40B4-BE49-F238E27FC236}">
              <a16:creationId xmlns:a16="http://schemas.microsoft.com/office/drawing/2014/main" id="{00000000-0008-0000-0200-00001D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74" name="Text Box 8">
          <a:extLst>
            <a:ext uri="{FF2B5EF4-FFF2-40B4-BE49-F238E27FC236}">
              <a16:creationId xmlns:a16="http://schemas.microsoft.com/office/drawing/2014/main" id="{00000000-0008-0000-0200-00001E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75" name="Text Box 9">
          <a:extLst>
            <a:ext uri="{FF2B5EF4-FFF2-40B4-BE49-F238E27FC236}">
              <a16:creationId xmlns:a16="http://schemas.microsoft.com/office/drawing/2014/main" id="{00000000-0008-0000-0200-00001F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76" name="Text Box 8">
          <a:extLst>
            <a:ext uri="{FF2B5EF4-FFF2-40B4-BE49-F238E27FC236}">
              <a16:creationId xmlns:a16="http://schemas.microsoft.com/office/drawing/2014/main" id="{00000000-0008-0000-0200-000020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77" name="Text Box 9">
          <a:extLst>
            <a:ext uri="{FF2B5EF4-FFF2-40B4-BE49-F238E27FC236}">
              <a16:creationId xmlns:a16="http://schemas.microsoft.com/office/drawing/2014/main" id="{00000000-0008-0000-0200-000021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78" name="Text Box 8">
          <a:extLst>
            <a:ext uri="{FF2B5EF4-FFF2-40B4-BE49-F238E27FC236}">
              <a16:creationId xmlns:a16="http://schemas.microsoft.com/office/drawing/2014/main" id="{00000000-0008-0000-0200-000022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79" name="Text Box 9">
          <a:extLst>
            <a:ext uri="{FF2B5EF4-FFF2-40B4-BE49-F238E27FC236}">
              <a16:creationId xmlns:a16="http://schemas.microsoft.com/office/drawing/2014/main" id="{00000000-0008-0000-0200-000023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80" name="Text Box 8">
          <a:extLst>
            <a:ext uri="{FF2B5EF4-FFF2-40B4-BE49-F238E27FC236}">
              <a16:creationId xmlns:a16="http://schemas.microsoft.com/office/drawing/2014/main" id="{00000000-0008-0000-0200-000024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81" name="Text Box 9">
          <a:extLst>
            <a:ext uri="{FF2B5EF4-FFF2-40B4-BE49-F238E27FC236}">
              <a16:creationId xmlns:a16="http://schemas.microsoft.com/office/drawing/2014/main" id="{00000000-0008-0000-0200-000025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82" name="Text Box 8">
          <a:extLst>
            <a:ext uri="{FF2B5EF4-FFF2-40B4-BE49-F238E27FC236}">
              <a16:creationId xmlns:a16="http://schemas.microsoft.com/office/drawing/2014/main" id="{00000000-0008-0000-0200-000026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83" name="Text Box 9">
          <a:extLst>
            <a:ext uri="{FF2B5EF4-FFF2-40B4-BE49-F238E27FC236}">
              <a16:creationId xmlns:a16="http://schemas.microsoft.com/office/drawing/2014/main" id="{00000000-0008-0000-0200-000027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84" name="Text Box 8">
          <a:extLst>
            <a:ext uri="{FF2B5EF4-FFF2-40B4-BE49-F238E27FC236}">
              <a16:creationId xmlns:a16="http://schemas.microsoft.com/office/drawing/2014/main" id="{00000000-0008-0000-0200-000028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85" name="Text Box 9">
          <a:extLst>
            <a:ext uri="{FF2B5EF4-FFF2-40B4-BE49-F238E27FC236}">
              <a16:creationId xmlns:a16="http://schemas.microsoft.com/office/drawing/2014/main" id="{00000000-0008-0000-0200-000029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86" name="Text Box 8">
          <a:extLst>
            <a:ext uri="{FF2B5EF4-FFF2-40B4-BE49-F238E27FC236}">
              <a16:creationId xmlns:a16="http://schemas.microsoft.com/office/drawing/2014/main" id="{00000000-0008-0000-0200-00002A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87" name="Text Box 9">
          <a:extLst>
            <a:ext uri="{FF2B5EF4-FFF2-40B4-BE49-F238E27FC236}">
              <a16:creationId xmlns:a16="http://schemas.microsoft.com/office/drawing/2014/main" id="{00000000-0008-0000-0200-00002B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88" name="Text Box 8">
          <a:extLst>
            <a:ext uri="{FF2B5EF4-FFF2-40B4-BE49-F238E27FC236}">
              <a16:creationId xmlns:a16="http://schemas.microsoft.com/office/drawing/2014/main" id="{00000000-0008-0000-0200-00002C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89" name="Text Box 9">
          <a:extLst>
            <a:ext uri="{FF2B5EF4-FFF2-40B4-BE49-F238E27FC236}">
              <a16:creationId xmlns:a16="http://schemas.microsoft.com/office/drawing/2014/main" id="{00000000-0008-0000-0200-00002D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90" name="Text Box 8">
          <a:extLst>
            <a:ext uri="{FF2B5EF4-FFF2-40B4-BE49-F238E27FC236}">
              <a16:creationId xmlns:a16="http://schemas.microsoft.com/office/drawing/2014/main" id="{00000000-0008-0000-0200-00002E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91" name="Text Box 9">
          <a:extLst>
            <a:ext uri="{FF2B5EF4-FFF2-40B4-BE49-F238E27FC236}">
              <a16:creationId xmlns:a16="http://schemas.microsoft.com/office/drawing/2014/main" id="{00000000-0008-0000-0200-00002F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92" name="Text Box 8">
          <a:extLst>
            <a:ext uri="{FF2B5EF4-FFF2-40B4-BE49-F238E27FC236}">
              <a16:creationId xmlns:a16="http://schemas.microsoft.com/office/drawing/2014/main" id="{00000000-0008-0000-0200-000030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93" name="Text Box 9">
          <a:extLst>
            <a:ext uri="{FF2B5EF4-FFF2-40B4-BE49-F238E27FC236}">
              <a16:creationId xmlns:a16="http://schemas.microsoft.com/office/drawing/2014/main" id="{00000000-0008-0000-0200-000031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94" name="Text Box 8">
          <a:extLst>
            <a:ext uri="{FF2B5EF4-FFF2-40B4-BE49-F238E27FC236}">
              <a16:creationId xmlns:a16="http://schemas.microsoft.com/office/drawing/2014/main" id="{00000000-0008-0000-0200-000032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95" name="Text Box 9">
          <a:extLst>
            <a:ext uri="{FF2B5EF4-FFF2-40B4-BE49-F238E27FC236}">
              <a16:creationId xmlns:a16="http://schemas.microsoft.com/office/drawing/2014/main" id="{00000000-0008-0000-0200-000033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96" name="Text Box 8">
          <a:extLst>
            <a:ext uri="{FF2B5EF4-FFF2-40B4-BE49-F238E27FC236}">
              <a16:creationId xmlns:a16="http://schemas.microsoft.com/office/drawing/2014/main" id="{00000000-0008-0000-0200-000034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197" name="Text Box 9">
          <a:extLst>
            <a:ext uri="{FF2B5EF4-FFF2-40B4-BE49-F238E27FC236}">
              <a16:creationId xmlns:a16="http://schemas.microsoft.com/office/drawing/2014/main" id="{00000000-0008-0000-0200-000035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150</xdr:row>
      <xdr:rowOff>0</xdr:rowOff>
    </xdr:from>
    <xdr:ext cx="95250" cy="295275"/>
    <xdr:sp macro="" textlink="">
      <xdr:nvSpPr>
        <xdr:cNvPr id="6198" name="Text Box 15">
          <a:extLst>
            <a:ext uri="{FF2B5EF4-FFF2-40B4-BE49-F238E27FC236}">
              <a16:creationId xmlns:a16="http://schemas.microsoft.com/office/drawing/2014/main" id="{00000000-0008-0000-0200-000036180000}"/>
            </a:ext>
          </a:extLst>
        </xdr:cNvPr>
        <xdr:cNvSpPr txBox="1">
          <a:spLocks noChangeArrowheads="1"/>
        </xdr:cNvSpPr>
      </xdr:nvSpPr>
      <xdr:spPr bwMode="auto">
        <a:xfrm>
          <a:off x="2000250" y="1236345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150</xdr:row>
      <xdr:rowOff>0</xdr:rowOff>
    </xdr:from>
    <xdr:ext cx="95250" cy="295275"/>
    <xdr:sp macro="" textlink="">
      <xdr:nvSpPr>
        <xdr:cNvPr id="6199" name="Cuadro de texto 1028">
          <a:extLst>
            <a:ext uri="{FF2B5EF4-FFF2-40B4-BE49-F238E27FC236}">
              <a16:creationId xmlns:a16="http://schemas.microsoft.com/office/drawing/2014/main" id="{00000000-0008-0000-0200-000037180000}"/>
            </a:ext>
          </a:extLst>
        </xdr:cNvPr>
        <xdr:cNvSpPr txBox="1">
          <a:spLocks noChangeArrowheads="1"/>
        </xdr:cNvSpPr>
      </xdr:nvSpPr>
      <xdr:spPr bwMode="auto">
        <a:xfrm>
          <a:off x="2000250" y="1236345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00" name="Text Box 8">
          <a:extLst>
            <a:ext uri="{FF2B5EF4-FFF2-40B4-BE49-F238E27FC236}">
              <a16:creationId xmlns:a16="http://schemas.microsoft.com/office/drawing/2014/main" id="{00000000-0008-0000-0200-000038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01" name="Text Box 9">
          <a:extLst>
            <a:ext uri="{FF2B5EF4-FFF2-40B4-BE49-F238E27FC236}">
              <a16:creationId xmlns:a16="http://schemas.microsoft.com/office/drawing/2014/main" id="{00000000-0008-0000-0200-000039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02" name="Text Box 8">
          <a:extLst>
            <a:ext uri="{FF2B5EF4-FFF2-40B4-BE49-F238E27FC236}">
              <a16:creationId xmlns:a16="http://schemas.microsoft.com/office/drawing/2014/main" id="{00000000-0008-0000-0200-00003A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03" name="Text Box 9">
          <a:extLst>
            <a:ext uri="{FF2B5EF4-FFF2-40B4-BE49-F238E27FC236}">
              <a16:creationId xmlns:a16="http://schemas.microsoft.com/office/drawing/2014/main" id="{00000000-0008-0000-0200-00003B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04" name="Text Box 8">
          <a:extLst>
            <a:ext uri="{FF2B5EF4-FFF2-40B4-BE49-F238E27FC236}">
              <a16:creationId xmlns:a16="http://schemas.microsoft.com/office/drawing/2014/main" id="{00000000-0008-0000-0200-00003C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05" name="Text Box 9">
          <a:extLst>
            <a:ext uri="{FF2B5EF4-FFF2-40B4-BE49-F238E27FC236}">
              <a16:creationId xmlns:a16="http://schemas.microsoft.com/office/drawing/2014/main" id="{00000000-0008-0000-0200-00003D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06" name="Text Box 8">
          <a:extLst>
            <a:ext uri="{FF2B5EF4-FFF2-40B4-BE49-F238E27FC236}">
              <a16:creationId xmlns:a16="http://schemas.microsoft.com/office/drawing/2014/main" id="{00000000-0008-0000-0200-00003E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07" name="Text Box 9">
          <a:extLst>
            <a:ext uri="{FF2B5EF4-FFF2-40B4-BE49-F238E27FC236}">
              <a16:creationId xmlns:a16="http://schemas.microsoft.com/office/drawing/2014/main" id="{00000000-0008-0000-0200-00003F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08" name="Text Box 8">
          <a:extLst>
            <a:ext uri="{FF2B5EF4-FFF2-40B4-BE49-F238E27FC236}">
              <a16:creationId xmlns:a16="http://schemas.microsoft.com/office/drawing/2014/main" id="{00000000-0008-0000-0200-000040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09" name="Text Box 9">
          <a:extLst>
            <a:ext uri="{FF2B5EF4-FFF2-40B4-BE49-F238E27FC236}">
              <a16:creationId xmlns:a16="http://schemas.microsoft.com/office/drawing/2014/main" id="{00000000-0008-0000-0200-000041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10" name="Text Box 8">
          <a:extLst>
            <a:ext uri="{FF2B5EF4-FFF2-40B4-BE49-F238E27FC236}">
              <a16:creationId xmlns:a16="http://schemas.microsoft.com/office/drawing/2014/main" id="{00000000-0008-0000-0200-000042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11" name="Text Box 9">
          <a:extLst>
            <a:ext uri="{FF2B5EF4-FFF2-40B4-BE49-F238E27FC236}">
              <a16:creationId xmlns:a16="http://schemas.microsoft.com/office/drawing/2014/main" id="{00000000-0008-0000-0200-000043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12" name="Text Box 8">
          <a:extLst>
            <a:ext uri="{FF2B5EF4-FFF2-40B4-BE49-F238E27FC236}">
              <a16:creationId xmlns:a16="http://schemas.microsoft.com/office/drawing/2014/main" id="{00000000-0008-0000-0200-000044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13" name="Text Box 9">
          <a:extLst>
            <a:ext uri="{FF2B5EF4-FFF2-40B4-BE49-F238E27FC236}">
              <a16:creationId xmlns:a16="http://schemas.microsoft.com/office/drawing/2014/main" id="{00000000-0008-0000-0200-000045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14" name="Text Box 8">
          <a:extLst>
            <a:ext uri="{FF2B5EF4-FFF2-40B4-BE49-F238E27FC236}">
              <a16:creationId xmlns:a16="http://schemas.microsoft.com/office/drawing/2014/main" id="{00000000-0008-0000-0200-000046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15" name="Text Box 9">
          <a:extLst>
            <a:ext uri="{FF2B5EF4-FFF2-40B4-BE49-F238E27FC236}">
              <a16:creationId xmlns:a16="http://schemas.microsoft.com/office/drawing/2014/main" id="{00000000-0008-0000-0200-000047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16" name="Text Box 8">
          <a:extLst>
            <a:ext uri="{FF2B5EF4-FFF2-40B4-BE49-F238E27FC236}">
              <a16:creationId xmlns:a16="http://schemas.microsoft.com/office/drawing/2014/main" id="{00000000-0008-0000-0200-000048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17" name="Text Box 9">
          <a:extLst>
            <a:ext uri="{FF2B5EF4-FFF2-40B4-BE49-F238E27FC236}">
              <a16:creationId xmlns:a16="http://schemas.microsoft.com/office/drawing/2014/main" id="{00000000-0008-0000-0200-000049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18" name="Text Box 8">
          <a:extLst>
            <a:ext uri="{FF2B5EF4-FFF2-40B4-BE49-F238E27FC236}">
              <a16:creationId xmlns:a16="http://schemas.microsoft.com/office/drawing/2014/main" id="{00000000-0008-0000-0200-00004A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19" name="Text Box 9">
          <a:extLst>
            <a:ext uri="{FF2B5EF4-FFF2-40B4-BE49-F238E27FC236}">
              <a16:creationId xmlns:a16="http://schemas.microsoft.com/office/drawing/2014/main" id="{00000000-0008-0000-0200-00004B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20" name="Text Box 8">
          <a:extLst>
            <a:ext uri="{FF2B5EF4-FFF2-40B4-BE49-F238E27FC236}">
              <a16:creationId xmlns:a16="http://schemas.microsoft.com/office/drawing/2014/main" id="{00000000-0008-0000-0200-00004C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21" name="Text Box 9">
          <a:extLst>
            <a:ext uri="{FF2B5EF4-FFF2-40B4-BE49-F238E27FC236}">
              <a16:creationId xmlns:a16="http://schemas.microsoft.com/office/drawing/2014/main" id="{00000000-0008-0000-0200-00004D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22" name="Text Box 8">
          <a:extLst>
            <a:ext uri="{FF2B5EF4-FFF2-40B4-BE49-F238E27FC236}">
              <a16:creationId xmlns:a16="http://schemas.microsoft.com/office/drawing/2014/main" id="{00000000-0008-0000-0200-00004E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23" name="Text Box 9">
          <a:extLst>
            <a:ext uri="{FF2B5EF4-FFF2-40B4-BE49-F238E27FC236}">
              <a16:creationId xmlns:a16="http://schemas.microsoft.com/office/drawing/2014/main" id="{00000000-0008-0000-0200-00004F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24" name="Text Box 8">
          <a:extLst>
            <a:ext uri="{FF2B5EF4-FFF2-40B4-BE49-F238E27FC236}">
              <a16:creationId xmlns:a16="http://schemas.microsoft.com/office/drawing/2014/main" id="{00000000-0008-0000-0200-000050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25" name="Text Box 9">
          <a:extLst>
            <a:ext uri="{FF2B5EF4-FFF2-40B4-BE49-F238E27FC236}">
              <a16:creationId xmlns:a16="http://schemas.microsoft.com/office/drawing/2014/main" id="{00000000-0008-0000-0200-000051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26" name="Text Box 8">
          <a:extLst>
            <a:ext uri="{FF2B5EF4-FFF2-40B4-BE49-F238E27FC236}">
              <a16:creationId xmlns:a16="http://schemas.microsoft.com/office/drawing/2014/main" id="{00000000-0008-0000-0200-000052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27" name="Text Box 9">
          <a:extLst>
            <a:ext uri="{FF2B5EF4-FFF2-40B4-BE49-F238E27FC236}">
              <a16:creationId xmlns:a16="http://schemas.microsoft.com/office/drawing/2014/main" id="{00000000-0008-0000-0200-000053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28" name="Text Box 8">
          <a:extLst>
            <a:ext uri="{FF2B5EF4-FFF2-40B4-BE49-F238E27FC236}">
              <a16:creationId xmlns:a16="http://schemas.microsoft.com/office/drawing/2014/main" id="{00000000-0008-0000-0200-000054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29" name="Text Box 9">
          <a:extLst>
            <a:ext uri="{FF2B5EF4-FFF2-40B4-BE49-F238E27FC236}">
              <a16:creationId xmlns:a16="http://schemas.microsoft.com/office/drawing/2014/main" id="{00000000-0008-0000-0200-000055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30" name="Text Box 8">
          <a:extLst>
            <a:ext uri="{FF2B5EF4-FFF2-40B4-BE49-F238E27FC236}">
              <a16:creationId xmlns:a16="http://schemas.microsoft.com/office/drawing/2014/main" id="{00000000-0008-0000-0200-000056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31" name="Text Box 9">
          <a:extLst>
            <a:ext uri="{FF2B5EF4-FFF2-40B4-BE49-F238E27FC236}">
              <a16:creationId xmlns:a16="http://schemas.microsoft.com/office/drawing/2014/main" id="{00000000-0008-0000-0200-000057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32" name="Text Box 8">
          <a:extLst>
            <a:ext uri="{FF2B5EF4-FFF2-40B4-BE49-F238E27FC236}">
              <a16:creationId xmlns:a16="http://schemas.microsoft.com/office/drawing/2014/main" id="{00000000-0008-0000-0200-000058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33" name="Text Box 9">
          <a:extLst>
            <a:ext uri="{FF2B5EF4-FFF2-40B4-BE49-F238E27FC236}">
              <a16:creationId xmlns:a16="http://schemas.microsoft.com/office/drawing/2014/main" id="{00000000-0008-0000-0200-000059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34" name="Text Box 8">
          <a:extLst>
            <a:ext uri="{FF2B5EF4-FFF2-40B4-BE49-F238E27FC236}">
              <a16:creationId xmlns:a16="http://schemas.microsoft.com/office/drawing/2014/main" id="{00000000-0008-0000-0200-00005A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35" name="Text Box 9">
          <a:extLst>
            <a:ext uri="{FF2B5EF4-FFF2-40B4-BE49-F238E27FC236}">
              <a16:creationId xmlns:a16="http://schemas.microsoft.com/office/drawing/2014/main" id="{00000000-0008-0000-0200-00005B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36" name="Text Box 8">
          <a:extLst>
            <a:ext uri="{FF2B5EF4-FFF2-40B4-BE49-F238E27FC236}">
              <a16:creationId xmlns:a16="http://schemas.microsoft.com/office/drawing/2014/main" id="{00000000-0008-0000-0200-00005C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37" name="Text Box 9">
          <a:extLst>
            <a:ext uri="{FF2B5EF4-FFF2-40B4-BE49-F238E27FC236}">
              <a16:creationId xmlns:a16="http://schemas.microsoft.com/office/drawing/2014/main" id="{00000000-0008-0000-0200-00005D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38" name="Text Box 8">
          <a:extLst>
            <a:ext uri="{FF2B5EF4-FFF2-40B4-BE49-F238E27FC236}">
              <a16:creationId xmlns:a16="http://schemas.microsoft.com/office/drawing/2014/main" id="{00000000-0008-0000-0200-00005E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39" name="Text Box 9">
          <a:extLst>
            <a:ext uri="{FF2B5EF4-FFF2-40B4-BE49-F238E27FC236}">
              <a16:creationId xmlns:a16="http://schemas.microsoft.com/office/drawing/2014/main" id="{00000000-0008-0000-0200-00005F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40" name="Text Box 8">
          <a:extLst>
            <a:ext uri="{FF2B5EF4-FFF2-40B4-BE49-F238E27FC236}">
              <a16:creationId xmlns:a16="http://schemas.microsoft.com/office/drawing/2014/main" id="{00000000-0008-0000-0200-000060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41" name="Text Box 9">
          <a:extLst>
            <a:ext uri="{FF2B5EF4-FFF2-40B4-BE49-F238E27FC236}">
              <a16:creationId xmlns:a16="http://schemas.microsoft.com/office/drawing/2014/main" id="{00000000-0008-0000-0200-000061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42" name="Text Box 8">
          <a:extLst>
            <a:ext uri="{FF2B5EF4-FFF2-40B4-BE49-F238E27FC236}">
              <a16:creationId xmlns:a16="http://schemas.microsoft.com/office/drawing/2014/main" id="{00000000-0008-0000-0200-000062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43" name="Text Box 9">
          <a:extLst>
            <a:ext uri="{FF2B5EF4-FFF2-40B4-BE49-F238E27FC236}">
              <a16:creationId xmlns:a16="http://schemas.microsoft.com/office/drawing/2014/main" id="{00000000-0008-0000-0200-000063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44" name="Text Box 8">
          <a:extLst>
            <a:ext uri="{FF2B5EF4-FFF2-40B4-BE49-F238E27FC236}">
              <a16:creationId xmlns:a16="http://schemas.microsoft.com/office/drawing/2014/main" id="{00000000-0008-0000-0200-000064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45" name="Text Box 9">
          <a:extLst>
            <a:ext uri="{FF2B5EF4-FFF2-40B4-BE49-F238E27FC236}">
              <a16:creationId xmlns:a16="http://schemas.microsoft.com/office/drawing/2014/main" id="{00000000-0008-0000-0200-000065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46" name="Text Box 8">
          <a:extLst>
            <a:ext uri="{FF2B5EF4-FFF2-40B4-BE49-F238E27FC236}">
              <a16:creationId xmlns:a16="http://schemas.microsoft.com/office/drawing/2014/main" id="{00000000-0008-0000-0200-000066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47" name="Text Box 9">
          <a:extLst>
            <a:ext uri="{FF2B5EF4-FFF2-40B4-BE49-F238E27FC236}">
              <a16:creationId xmlns:a16="http://schemas.microsoft.com/office/drawing/2014/main" id="{00000000-0008-0000-0200-000067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48" name="Text Box 8">
          <a:extLst>
            <a:ext uri="{FF2B5EF4-FFF2-40B4-BE49-F238E27FC236}">
              <a16:creationId xmlns:a16="http://schemas.microsoft.com/office/drawing/2014/main" id="{00000000-0008-0000-0200-000068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49" name="Text Box 9">
          <a:extLst>
            <a:ext uri="{FF2B5EF4-FFF2-40B4-BE49-F238E27FC236}">
              <a16:creationId xmlns:a16="http://schemas.microsoft.com/office/drawing/2014/main" id="{00000000-0008-0000-0200-000069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50" name="Text Box 8">
          <a:extLst>
            <a:ext uri="{FF2B5EF4-FFF2-40B4-BE49-F238E27FC236}">
              <a16:creationId xmlns:a16="http://schemas.microsoft.com/office/drawing/2014/main" id="{00000000-0008-0000-0200-00006A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51" name="Text Box 9">
          <a:extLst>
            <a:ext uri="{FF2B5EF4-FFF2-40B4-BE49-F238E27FC236}">
              <a16:creationId xmlns:a16="http://schemas.microsoft.com/office/drawing/2014/main" id="{00000000-0008-0000-0200-00006B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52" name="Text Box 8">
          <a:extLst>
            <a:ext uri="{FF2B5EF4-FFF2-40B4-BE49-F238E27FC236}">
              <a16:creationId xmlns:a16="http://schemas.microsoft.com/office/drawing/2014/main" id="{00000000-0008-0000-0200-00006C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53" name="Text Box 9">
          <a:extLst>
            <a:ext uri="{FF2B5EF4-FFF2-40B4-BE49-F238E27FC236}">
              <a16:creationId xmlns:a16="http://schemas.microsoft.com/office/drawing/2014/main" id="{00000000-0008-0000-0200-00006D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54" name="Text Box 8">
          <a:extLst>
            <a:ext uri="{FF2B5EF4-FFF2-40B4-BE49-F238E27FC236}">
              <a16:creationId xmlns:a16="http://schemas.microsoft.com/office/drawing/2014/main" id="{00000000-0008-0000-0200-00006E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55" name="Text Box 9">
          <a:extLst>
            <a:ext uri="{FF2B5EF4-FFF2-40B4-BE49-F238E27FC236}">
              <a16:creationId xmlns:a16="http://schemas.microsoft.com/office/drawing/2014/main" id="{00000000-0008-0000-0200-00006F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56" name="Text Box 8">
          <a:extLst>
            <a:ext uri="{FF2B5EF4-FFF2-40B4-BE49-F238E27FC236}">
              <a16:creationId xmlns:a16="http://schemas.microsoft.com/office/drawing/2014/main" id="{00000000-0008-0000-0200-000070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57" name="Text Box 9">
          <a:extLst>
            <a:ext uri="{FF2B5EF4-FFF2-40B4-BE49-F238E27FC236}">
              <a16:creationId xmlns:a16="http://schemas.microsoft.com/office/drawing/2014/main" id="{00000000-0008-0000-0200-000071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58" name="Text Box 8">
          <a:extLst>
            <a:ext uri="{FF2B5EF4-FFF2-40B4-BE49-F238E27FC236}">
              <a16:creationId xmlns:a16="http://schemas.microsoft.com/office/drawing/2014/main" id="{00000000-0008-0000-0200-000072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59" name="Text Box 9">
          <a:extLst>
            <a:ext uri="{FF2B5EF4-FFF2-40B4-BE49-F238E27FC236}">
              <a16:creationId xmlns:a16="http://schemas.microsoft.com/office/drawing/2014/main" id="{00000000-0008-0000-0200-000073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60" name="Text Box 8">
          <a:extLst>
            <a:ext uri="{FF2B5EF4-FFF2-40B4-BE49-F238E27FC236}">
              <a16:creationId xmlns:a16="http://schemas.microsoft.com/office/drawing/2014/main" id="{00000000-0008-0000-0200-000074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61" name="Text Box 9">
          <a:extLst>
            <a:ext uri="{FF2B5EF4-FFF2-40B4-BE49-F238E27FC236}">
              <a16:creationId xmlns:a16="http://schemas.microsoft.com/office/drawing/2014/main" id="{00000000-0008-0000-0200-000075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62" name="Text Box 8">
          <a:extLst>
            <a:ext uri="{FF2B5EF4-FFF2-40B4-BE49-F238E27FC236}">
              <a16:creationId xmlns:a16="http://schemas.microsoft.com/office/drawing/2014/main" id="{00000000-0008-0000-0200-000076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63" name="Text Box 9">
          <a:extLst>
            <a:ext uri="{FF2B5EF4-FFF2-40B4-BE49-F238E27FC236}">
              <a16:creationId xmlns:a16="http://schemas.microsoft.com/office/drawing/2014/main" id="{00000000-0008-0000-0200-000077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64" name="Text Box 8">
          <a:extLst>
            <a:ext uri="{FF2B5EF4-FFF2-40B4-BE49-F238E27FC236}">
              <a16:creationId xmlns:a16="http://schemas.microsoft.com/office/drawing/2014/main" id="{00000000-0008-0000-0200-000078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65" name="Text Box 9">
          <a:extLst>
            <a:ext uri="{FF2B5EF4-FFF2-40B4-BE49-F238E27FC236}">
              <a16:creationId xmlns:a16="http://schemas.microsoft.com/office/drawing/2014/main" id="{00000000-0008-0000-0200-000079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66" name="Text Box 8">
          <a:extLst>
            <a:ext uri="{FF2B5EF4-FFF2-40B4-BE49-F238E27FC236}">
              <a16:creationId xmlns:a16="http://schemas.microsoft.com/office/drawing/2014/main" id="{00000000-0008-0000-0200-00007A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67" name="Text Box 9">
          <a:extLst>
            <a:ext uri="{FF2B5EF4-FFF2-40B4-BE49-F238E27FC236}">
              <a16:creationId xmlns:a16="http://schemas.microsoft.com/office/drawing/2014/main" id="{00000000-0008-0000-0200-00007B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68" name="Text Box 8">
          <a:extLst>
            <a:ext uri="{FF2B5EF4-FFF2-40B4-BE49-F238E27FC236}">
              <a16:creationId xmlns:a16="http://schemas.microsoft.com/office/drawing/2014/main" id="{00000000-0008-0000-0200-00007C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69" name="Text Box 9">
          <a:extLst>
            <a:ext uri="{FF2B5EF4-FFF2-40B4-BE49-F238E27FC236}">
              <a16:creationId xmlns:a16="http://schemas.microsoft.com/office/drawing/2014/main" id="{00000000-0008-0000-0200-00007D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70" name="Text Box 8">
          <a:extLst>
            <a:ext uri="{FF2B5EF4-FFF2-40B4-BE49-F238E27FC236}">
              <a16:creationId xmlns:a16="http://schemas.microsoft.com/office/drawing/2014/main" id="{00000000-0008-0000-0200-00007E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71" name="Text Box 9">
          <a:extLst>
            <a:ext uri="{FF2B5EF4-FFF2-40B4-BE49-F238E27FC236}">
              <a16:creationId xmlns:a16="http://schemas.microsoft.com/office/drawing/2014/main" id="{00000000-0008-0000-0200-00007F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72" name="Text Box 8">
          <a:extLst>
            <a:ext uri="{FF2B5EF4-FFF2-40B4-BE49-F238E27FC236}">
              <a16:creationId xmlns:a16="http://schemas.microsoft.com/office/drawing/2014/main" id="{00000000-0008-0000-0200-000080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73" name="Text Box 9">
          <a:extLst>
            <a:ext uri="{FF2B5EF4-FFF2-40B4-BE49-F238E27FC236}">
              <a16:creationId xmlns:a16="http://schemas.microsoft.com/office/drawing/2014/main" id="{00000000-0008-0000-0200-000081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74" name="Text Box 8">
          <a:extLst>
            <a:ext uri="{FF2B5EF4-FFF2-40B4-BE49-F238E27FC236}">
              <a16:creationId xmlns:a16="http://schemas.microsoft.com/office/drawing/2014/main" id="{00000000-0008-0000-0200-000082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75" name="Text Box 9">
          <a:extLst>
            <a:ext uri="{FF2B5EF4-FFF2-40B4-BE49-F238E27FC236}">
              <a16:creationId xmlns:a16="http://schemas.microsoft.com/office/drawing/2014/main" id="{00000000-0008-0000-0200-000083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76" name="Text Box 8">
          <a:extLst>
            <a:ext uri="{FF2B5EF4-FFF2-40B4-BE49-F238E27FC236}">
              <a16:creationId xmlns:a16="http://schemas.microsoft.com/office/drawing/2014/main" id="{00000000-0008-0000-0200-000084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77" name="Text Box 9">
          <a:extLst>
            <a:ext uri="{FF2B5EF4-FFF2-40B4-BE49-F238E27FC236}">
              <a16:creationId xmlns:a16="http://schemas.microsoft.com/office/drawing/2014/main" id="{00000000-0008-0000-0200-000085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78" name="Text Box 8">
          <a:extLst>
            <a:ext uri="{FF2B5EF4-FFF2-40B4-BE49-F238E27FC236}">
              <a16:creationId xmlns:a16="http://schemas.microsoft.com/office/drawing/2014/main" id="{00000000-0008-0000-0200-000086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79" name="Text Box 9">
          <a:extLst>
            <a:ext uri="{FF2B5EF4-FFF2-40B4-BE49-F238E27FC236}">
              <a16:creationId xmlns:a16="http://schemas.microsoft.com/office/drawing/2014/main" id="{00000000-0008-0000-0200-000087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80" name="Text Box 8">
          <a:extLst>
            <a:ext uri="{FF2B5EF4-FFF2-40B4-BE49-F238E27FC236}">
              <a16:creationId xmlns:a16="http://schemas.microsoft.com/office/drawing/2014/main" id="{00000000-0008-0000-0200-000088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81" name="Text Box 9">
          <a:extLst>
            <a:ext uri="{FF2B5EF4-FFF2-40B4-BE49-F238E27FC236}">
              <a16:creationId xmlns:a16="http://schemas.microsoft.com/office/drawing/2014/main" id="{00000000-0008-0000-0200-000089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82" name="Text Box 8">
          <a:extLst>
            <a:ext uri="{FF2B5EF4-FFF2-40B4-BE49-F238E27FC236}">
              <a16:creationId xmlns:a16="http://schemas.microsoft.com/office/drawing/2014/main" id="{00000000-0008-0000-0200-00008A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83" name="Text Box 9">
          <a:extLst>
            <a:ext uri="{FF2B5EF4-FFF2-40B4-BE49-F238E27FC236}">
              <a16:creationId xmlns:a16="http://schemas.microsoft.com/office/drawing/2014/main" id="{00000000-0008-0000-0200-00008B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84" name="Text Box 8">
          <a:extLst>
            <a:ext uri="{FF2B5EF4-FFF2-40B4-BE49-F238E27FC236}">
              <a16:creationId xmlns:a16="http://schemas.microsoft.com/office/drawing/2014/main" id="{00000000-0008-0000-0200-00008C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85" name="Text Box 9">
          <a:extLst>
            <a:ext uri="{FF2B5EF4-FFF2-40B4-BE49-F238E27FC236}">
              <a16:creationId xmlns:a16="http://schemas.microsoft.com/office/drawing/2014/main" id="{00000000-0008-0000-0200-00008D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86" name="Text Box 8">
          <a:extLst>
            <a:ext uri="{FF2B5EF4-FFF2-40B4-BE49-F238E27FC236}">
              <a16:creationId xmlns:a16="http://schemas.microsoft.com/office/drawing/2014/main" id="{00000000-0008-0000-0200-00008E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87" name="Text Box 9">
          <a:extLst>
            <a:ext uri="{FF2B5EF4-FFF2-40B4-BE49-F238E27FC236}">
              <a16:creationId xmlns:a16="http://schemas.microsoft.com/office/drawing/2014/main" id="{00000000-0008-0000-0200-00008F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88" name="Text Box 8">
          <a:extLst>
            <a:ext uri="{FF2B5EF4-FFF2-40B4-BE49-F238E27FC236}">
              <a16:creationId xmlns:a16="http://schemas.microsoft.com/office/drawing/2014/main" id="{00000000-0008-0000-0200-000090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89" name="Text Box 9">
          <a:extLst>
            <a:ext uri="{FF2B5EF4-FFF2-40B4-BE49-F238E27FC236}">
              <a16:creationId xmlns:a16="http://schemas.microsoft.com/office/drawing/2014/main" id="{00000000-0008-0000-0200-000091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90" name="Text Box 8">
          <a:extLst>
            <a:ext uri="{FF2B5EF4-FFF2-40B4-BE49-F238E27FC236}">
              <a16:creationId xmlns:a16="http://schemas.microsoft.com/office/drawing/2014/main" id="{00000000-0008-0000-0200-000092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91" name="Text Box 9">
          <a:extLst>
            <a:ext uri="{FF2B5EF4-FFF2-40B4-BE49-F238E27FC236}">
              <a16:creationId xmlns:a16="http://schemas.microsoft.com/office/drawing/2014/main" id="{00000000-0008-0000-0200-000093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92" name="Text Box 8">
          <a:extLst>
            <a:ext uri="{FF2B5EF4-FFF2-40B4-BE49-F238E27FC236}">
              <a16:creationId xmlns:a16="http://schemas.microsoft.com/office/drawing/2014/main" id="{00000000-0008-0000-0200-000094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93" name="Text Box 9">
          <a:extLst>
            <a:ext uri="{FF2B5EF4-FFF2-40B4-BE49-F238E27FC236}">
              <a16:creationId xmlns:a16="http://schemas.microsoft.com/office/drawing/2014/main" id="{00000000-0008-0000-0200-000095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94" name="Text Box 8">
          <a:extLst>
            <a:ext uri="{FF2B5EF4-FFF2-40B4-BE49-F238E27FC236}">
              <a16:creationId xmlns:a16="http://schemas.microsoft.com/office/drawing/2014/main" id="{00000000-0008-0000-0200-000096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95" name="Text Box 9">
          <a:extLst>
            <a:ext uri="{FF2B5EF4-FFF2-40B4-BE49-F238E27FC236}">
              <a16:creationId xmlns:a16="http://schemas.microsoft.com/office/drawing/2014/main" id="{00000000-0008-0000-0200-000097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96" name="Text Box 8">
          <a:extLst>
            <a:ext uri="{FF2B5EF4-FFF2-40B4-BE49-F238E27FC236}">
              <a16:creationId xmlns:a16="http://schemas.microsoft.com/office/drawing/2014/main" id="{00000000-0008-0000-0200-000098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97" name="Text Box 9">
          <a:extLst>
            <a:ext uri="{FF2B5EF4-FFF2-40B4-BE49-F238E27FC236}">
              <a16:creationId xmlns:a16="http://schemas.microsoft.com/office/drawing/2014/main" id="{00000000-0008-0000-0200-000099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98" name="Text Box 8">
          <a:extLst>
            <a:ext uri="{FF2B5EF4-FFF2-40B4-BE49-F238E27FC236}">
              <a16:creationId xmlns:a16="http://schemas.microsoft.com/office/drawing/2014/main" id="{00000000-0008-0000-0200-00009A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299" name="Text Box 9">
          <a:extLst>
            <a:ext uri="{FF2B5EF4-FFF2-40B4-BE49-F238E27FC236}">
              <a16:creationId xmlns:a16="http://schemas.microsoft.com/office/drawing/2014/main" id="{00000000-0008-0000-0200-00009B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00" name="Text Box 8">
          <a:extLst>
            <a:ext uri="{FF2B5EF4-FFF2-40B4-BE49-F238E27FC236}">
              <a16:creationId xmlns:a16="http://schemas.microsoft.com/office/drawing/2014/main" id="{00000000-0008-0000-0200-00009C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01" name="Text Box 9">
          <a:extLst>
            <a:ext uri="{FF2B5EF4-FFF2-40B4-BE49-F238E27FC236}">
              <a16:creationId xmlns:a16="http://schemas.microsoft.com/office/drawing/2014/main" id="{00000000-0008-0000-0200-00009D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02" name="Text Box 8">
          <a:extLst>
            <a:ext uri="{FF2B5EF4-FFF2-40B4-BE49-F238E27FC236}">
              <a16:creationId xmlns:a16="http://schemas.microsoft.com/office/drawing/2014/main" id="{00000000-0008-0000-0200-00009E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03" name="Text Box 9">
          <a:extLst>
            <a:ext uri="{FF2B5EF4-FFF2-40B4-BE49-F238E27FC236}">
              <a16:creationId xmlns:a16="http://schemas.microsoft.com/office/drawing/2014/main" id="{00000000-0008-0000-0200-00009F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04" name="Text Box 8">
          <a:extLst>
            <a:ext uri="{FF2B5EF4-FFF2-40B4-BE49-F238E27FC236}">
              <a16:creationId xmlns:a16="http://schemas.microsoft.com/office/drawing/2014/main" id="{00000000-0008-0000-0200-0000A0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05" name="Text Box 9">
          <a:extLst>
            <a:ext uri="{FF2B5EF4-FFF2-40B4-BE49-F238E27FC236}">
              <a16:creationId xmlns:a16="http://schemas.microsoft.com/office/drawing/2014/main" id="{00000000-0008-0000-0200-0000A1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06" name="Text Box 8">
          <a:extLst>
            <a:ext uri="{FF2B5EF4-FFF2-40B4-BE49-F238E27FC236}">
              <a16:creationId xmlns:a16="http://schemas.microsoft.com/office/drawing/2014/main" id="{00000000-0008-0000-0200-0000A2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07" name="Text Box 9">
          <a:extLst>
            <a:ext uri="{FF2B5EF4-FFF2-40B4-BE49-F238E27FC236}">
              <a16:creationId xmlns:a16="http://schemas.microsoft.com/office/drawing/2014/main" id="{00000000-0008-0000-0200-0000A3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08" name="Text Box 8">
          <a:extLst>
            <a:ext uri="{FF2B5EF4-FFF2-40B4-BE49-F238E27FC236}">
              <a16:creationId xmlns:a16="http://schemas.microsoft.com/office/drawing/2014/main" id="{00000000-0008-0000-0200-0000A4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09" name="Text Box 9">
          <a:extLst>
            <a:ext uri="{FF2B5EF4-FFF2-40B4-BE49-F238E27FC236}">
              <a16:creationId xmlns:a16="http://schemas.microsoft.com/office/drawing/2014/main" id="{00000000-0008-0000-0200-0000A5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10" name="Text Box 8">
          <a:extLst>
            <a:ext uri="{FF2B5EF4-FFF2-40B4-BE49-F238E27FC236}">
              <a16:creationId xmlns:a16="http://schemas.microsoft.com/office/drawing/2014/main" id="{00000000-0008-0000-0200-0000A6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11" name="Text Box 9">
          <a:extLst>
            <a:ext uri="{FF2B5EF4-FFF2-40B4-BE49-F238E27FC236}">
              <a16:creationId xmlns:a16="http://schemas.microsoft.com/office/drawing/2014/main" id="{00000000-0008-0000-0200-0000A7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12" name="Text Box 8">
          <a:extLst>
            <a:ext uri="{FF2B5EF4-FFF2-40B4-BE49-F238E27FC236}">
              <a16:creationId xmlns:a16="http://schemas.microsoft.com/office/drawing/2014/main" id="{00000000-0008-0000-0200-0000A8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13" name="Text Box 9">
          <a:extLst>
            <a:ext uri="{FF2B5EF4-FFF2-40B4-BE49-F238E27FC236}">
              <a16:creationId xmlns:a16="http://schemas.microsoft.com/office/drawing/2014/main" id="{00000000-0008-0000-0200-0000A9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14" name="Text Box 8">
          <a:extLst>
            <a:ext uri="{FF2B5EF4-FFF2-40B4-BE49-F238E27FC236}">
              <a16:creationId xmlns:a16="http://schemas.microsoft.com/office/drawing/2014/main" id="{00000000-0008-0000-0200-0000AA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15" name="Text Box 9">
          <a:extLst>
            <a:ext uri="{FF2B5EF4-FFF2-40B4-BE49-F238E27FC236}">
              <a16:creationId xmlns:a16="http://schemas.microsoft.com/office/drawing/2014/main" id="{00000000-0008-0000-0200-0000AB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16" name="Text Box 8">
          <a:extLst>
            <a:ext uri="{FF2B5EF4-FFF2-40B4-BE49-F238E27FC236}">
              <a16:creationId xmlns:a16="http://schemas.microsoft.com/office/drawing/2014/main" id="{00000000-0008-0000-0200-0000AC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17" name="Text Box 9">
          <a:extLst>
            <a:ext uri="{FF2B5EF4-FFF2-40B4-BE49-F238E27FC236}">
              <a16:creationId xmlns:a16="http://schemas.microsoft.com/office/drawing/2014/main" id="{00000000-0008-0000-0200-0000AD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18" name="Text Box 8">
          <a:extLst>
            <a:ext uri="{FF2B5EF4-FFF2-40B4-BE49-F238E27FC236}">
              <a16:creationId xmlns:a16="http://schemas.microsoft.com/office/drawing/2014/main" id="{00000000-0008-0000-0200-0000AE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19" name="Text Box 9">
          <a:extLst>
            <a:ext uri="{FF2B5EF4-FFF2-40B4-BE49-F238E27FC236}">
              <a16:creationId xmlns:a16="http://schemas.microsoft.com/office/drawing/2014/main" id="{00000000-0008-0000-0200-0000AF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20" name="Text Box 8">
          <a:extLst>
            <a:ext uri="{FF2B5EF4-FFF2-40B4-BE49-F238E27FC236}">
              <a16:creationId xmlns:a16="http://schemas.microsoft.com/office/drawing/2014/main" id="{00000000-0008-0000-0200-0000B0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21" name="Text Box 9">
          <a:extLst>
            <a:ext uri="{FF2B5EF4-FFF2-40B4-BE49-F238E27FC236}">
              <a16:creationId xmlns:a16="http://schemas.microsoft.com/office/drawing/2014/main" id="{00000000-0008-0000-0200-0000B1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22" name="Text Box 8">
          <a:extLst>
            <a:ext uri="{FF2B5EF4-FFF2-40B4-BE49-F238E27FC236}">
              <a16:creationId xmlns:a16="http://schemas.microsoft.com/office/drawing/2014/main" id="{00000000-0008-0000-0200-0000B2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23" name="Text Box 9">
          <a:extLst>
            <a:ext uri="{FF2B5EF4-FFF2-40B4-BE49-F238E27FC236}">
              <a16:creationId xmlns:a16="http://schemas.microsoft.com/office/drawing/2014/main" id="{00000000-0008-0000-0200-0000B3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24" name="Text Box 8">
          <a:extLst>
            <a:ext uri="{FF2B5EF4-FFF2-40B4-BE49-F238E27FC236}">
              <a16:creationId xmlns:a16="http://schemas.microsoft.com/office/drawing/2014/main" id="{00000000-0008-0000-0200-0000B4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25" name="Text Box 9">
          <a:extLst>
            <a:ext uri="{FF2B5EF4-FFF2-40B4-BE49-F238E27FC236}">
              <a16:creationId xmlns:a16="http://schemas.microsoft.com/office/drawing/2014/main" id="{00000000-0008-0000-0200-0000B5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26" name="Text Box 8">
          <a:extLst>
            <a:ext uri="{FF2B5EF4-FFF2-40B4-BE49-F238E27FC236}">
              <a16:creationId xmlns:a16="http://schemas.microsoft.com/office/drawing/2014/main" id="{00000000-0008-0000-0200-0000B6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27" name="Text Box 9">
          <a:extLst>
            <a:ext uri="{FF2B5EF4-FFF2-40B4-BE49-F238E27FC236}">
              <a16:creationId xmlns:a16="http://schemas.microsoft.com/office/drawing/2014/main" id="{00000000-0008-0000-0200-0000B7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28" name="Text Box 8">
          <a:extLst>
            <a:ext uri="{FF2B5EF4-FFF2-40B4-BE49-F238E27FC236}">
              <a16:creationId xmlns:a16="http://schemas.microsoft.com/office/drawing/2014/main" id="{00000000-0008-0000-0200-0000B8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29" name="Text Box 9">
          <a:extLst>
            <a:ext uri="{FF2B5EF4-FFF2-40B4-BE49-F238E27FC236}">
              <a16:creationId xmlns:a16="http://schemas.microsoft.com/office/drawing/2014/main" id="{00000000-0008-0000-0200-0000B9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30" name="Text Box 8">
          <a:extLst>
            <a:ext uri="{FF2B5EF4-FFF2-40B4-BE49-F238E27FC236}">
              <a16:creationId xmlns:a16="http://schemas.microsoft.com/office/drawing/2014/main" id="{00000000-0008-0000-0200-0000BA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31" name="Text Box 9">
          <a:extLst>
            <a:ext uri="{FF2B5EF4-FFF2-40B4-BE49-F238E27FC236}">
              <a16:creationId xmlns:a16="http://schemas.microsoft.com/office/drawing/2014/main" id="{00000000-0008-0000-0200-0000BB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32" name="Text Box 8">
          <a:extLst>
            <a:ext uri="{FF2B5EF4-FFF2-40B4-BE49-F238E27FC236}">
              <a16:creationId xmlns:a16="http://schemas.microsoft.com/office/drawing/2014/main" id="{00000000-0008-0000-0200-0000BC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33" name="Text Box 9">
          <a:extLst>
            <a:ext uri="{FF2B5EF4-FFF2-40B4-BE49-F238E27FC236}">
              <a16:creationId xmlns:a16="http://schemas.microsoft.com/office/drawing/2014/main" id="{00000000-0008-0000-0200-0000BD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34" name="Text Box 8">
          <a:extLst>
            <a:ext uri="{FF2B5EF4-FFF2-40B4-BE49-F238E27FC236}">
              <a16:creationId xmlns:a16="http://schemas.microsoft.com/office/drawing/2014/main" id="{00000000-0008-0000-0200-0000BE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35" name="Text Box 9">
          <a:extLst>
            <a:ext uri="{FF2B5EF4-FFF2-40B4-BE49-F238E27FC236}">
              <a16:creationId xmlns:a16="http://schemas.microsoft.com/office/drawing/2014/main" id="{00000000-0008-0000-0200-0000BF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36" name="Text Box 8">
          <a:extLst>
            <a:ext uri="{FF2B5EF4-FFF2-40B4-BE49-F238E27FC236}">
              <a16:creationId xmlns:a16="http://schemas.microsoft.com/office/drawing/2014/main" id="{00000000-0008-0000-0200-0000C0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37" name="Text Box 9">
          <a:extLst>
            <a:ext uri="{FF2B5EF4-FFF2-40B4-BE49-F238E27FC236}">
              <a16:creationId xmlns:a16="http://schemas.microsoft.com/office/drawing/2014/main" id="{00000000-0008-0000-0200-0000C1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38" name="Text Box 8">
          <a:extLst>
            <a:ext uri="{FF2B5EF4-FFF2-40B4-BE49-F238E27FC236}">
              <a16:creationId xmlns:a16="http://schemas.microsoft.com/office/drawing/2014/main" id="{00000000-0008-0000-0200-0000C2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39" name="Text Box 9">
          <a:extLst>
            <a:ext uri="{FF2B5EF4-FFF2-40B4-BE49-F238E27FC236}">
              <a16:creationId xmlns:a16="http://schemas.microsoft.com/office/drawing/2014/main" id="{00000000-0008-0000-0200-0000C3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40" name="Text Box 8">
          <a:extLst>
            <a:ext uri="{FF2B5EF4-FFF2-40B4-BE49-F238E27FC236}">
              <a16:creationId xmlns:a16="http://schemas.microsoft.com/office/drawing/2014/main" id="{00000000-0008-0000-0200-0000C4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41" name="Text Box 9">
          <a:extLst>
            <a:ext uri="{FF2B5EF4-FFF2-40B4-BE49-F238E27FC236}">
              <a16:creationId xmlns:a16="http://schemas.microsoft.com/office/drawing/2014/main" id="{00000000-0008-0000-0200-0000C5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71450"/>
    <xdr:sp macro="" textlink="">
      <xdr:nvSpPr>
        <xdr:cNvPr id="6342" name="Text Box 8">
          <a:extLst>
            <a:ext uri="{FF2B5EF4-FFF2-40B4-BE49-F238E27FC236}">
              <a16:creationId xmlns:a16="http://schemas.microsoft.com/office/drawing/2014/main" id="{00000000-0008-0000-0200-0000C6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43" name="Text Box 8">
          <a:extLst>
            <a:ext uri="{FF2B5EF4-FFF2-40B4-BE49-F238E27FC236}">
              <a16:creationId xmlns:a16="http://schemas.microsoft.com/office/drawing/2014/main" id="{00000000-0008-0000-0200-0000C7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44" name="Text Box 9">
          <a:extLst>
            <a:ext uri="{FF2B5EF4-FFF2-40B4-BE49-F238E27FC236}">
              <a16:creationId xmlns:a16="http://schemas.microsoft.com/office/drawing/2014/main" id="{00000000-0008-0000-0200-0000C8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45" name="Text Box 8">
          <a:extLst>
            <a:ext uri="{FF2B5EF4-FFF2-40B4-BE49-F238E27FC236}">
              <a16:creationId xmlns:a16="http://schemas.microsoft.com/office/drawing/2014/main" id="{00000000-0008-0000-0200-0000C9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46" name="Text Box 9">
          <a:extLst>
            <a:ext uri="{FF2B5EF4-FFF2-40B4-BE49-F238E27FC236}">
              <a16:creationId xmlns:a16="http://schemas.microsoft.com/office/drawing/2014/main" id="{00000000-0008-0000-0200-0000CA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47" name="Text Box 8">
          <a:extLst>
            <a:ext uri="{FF2B5EF4-FFF2-40B4-BE49-F238E27FC236}">
              <a16:creationId xmlns:a16="http://schemas.microsoft.com/office/drawing/2014/main" id="{00000000-0008-0000-0200-0000CB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48" name="Text Box 9">
          <a:extLst>
            <a:ext uri="{FF2B5EF4-FFF2-40B4-BE49-F238E27FC236}">
              <a16:creationId xmlns:a16="http://schemas.microsoft.com/office/drawing/2014/main" id="{00000000-0008-0000-0200-0000CC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49" name="Text Box 8">
          <a:extLst>
            <a:ext uri="{FF2B5EF4-FFF2-40B4-BE49-F238E27FC236}">
              <a16:creationId xmlns:a16="http://schemas.microsoft.com/office/drawing/2014/main" id="{00000000-0008-0000-0200-0000CD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50" name="Text Box 9">
          <a:extLst>
            <a:ext uri="{FF2B5EF4-FFF2-40B4-BE49-F238E27FC236}">
              <a16:creationId xmlns:a16="http://schemas.microsoft.com/office/drawing/2014/main" id="{00000000-0008-0000-0200-0000CE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51" name="Text Box 8">
          <a:extLst>
            <a:ext uri="{FF2B5EF4-FFF2-40B4-BE49-F238E27FC236}">
              <a16:creationId xmlns:a16="http://schemas.microsoft.com/office/drawing/2014/main" id="{00000000-0008-0000-0200-0000CF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52" name="Text Box 9">
          <a:extLst>
            <a:ext uri="{FF2B5EF4-FFF2-40B4-BE49-F238E27FC236}">
              <a16:creationId xmlns:a16="http://schemas.microsoft.com/office/drawing/2014/main" id="{00000000-0008-0000-0200-0000D0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53" name="Text Box 8">
          <a:extLst>
            <a:ext uri="{FF2B5EF4-FFF2-40B4-BE49-F238E27FC236}">
              <a16:creationId xmlns:a16="http://schemas.microsoft.com/office/drawing/2014/main" id="{00000000-0008-0000-0200-0000D1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54" name="Text Box 9">
          <a:extLst>
            <a:ext uri="{FF2B5EF4-FFF2-40B4-BE49-F238E27FC236}">
              <a16:creationId xmlns:a16="http://schemas.microsoft.com/office/drawing/2014/main" id="{00000000-0008-0000-0200-0000D2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55" name="Text Box 8">
          <a:extLst>
            <a:ext uri="{FF2B5EF4-FFF2-40B4-BE49-F238E27FC236}">
              <a16:creationId xmlns:a16="http://schemas.microsoft.com/office/drawing/2014/main" id="{00000000-0008-0000-0200-0000D3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56" name="Text Box 9">
          <a:extLst>
            <a:ext uri="{FF2B5EF4-FFF2-40B4-BE49-F238E27FC236}">
              <a16:creationId xmlns:a16="http://schemas.microsoft.com/office/drawing/2014/main" id="{00000000-0008-0000-0200-0000D4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57" name="Text Box 8">
          <a:extLst>
            <a:ext uri="{FF2B5EF4-FFF2-40B4-BE49-F238E27FC236}">
              <a16:creationId xmlns:a16="http://schemas.microsoft.com/office/drawing/2014/main" id="{00000000-0008-0000-0200-0000D5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58" name="Text Box 9">
          <a:extLst>
            <a:ext uri="{FF2B5EF4-FFF2-40B4-BE49-F238E27FC236}">
              <a16:creationId xmlns:a16="http://schemas.microsoft.com/office/drawing/2014/main" id="{00000000-0008-0000-0200-0000D6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59" name="Text Box 8">
          <a:extLst>
            <a:ext uri="{FF2B5EF4-FFF2-40B4-BE49-F238E27FC236}">
              <a16:creationId xmlns:a16="http://schemas.microsoft.com/office/drawing/2014/main" id="{00000000-0008-0000-0200-0000D7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60" name="Text Box 9">
          <a:extLst>
            <a:ext uri="{FF2B5EF4-FFF2-40B4-BE49-F238E27FC236}">
              <a16:creationId xmlns:a16="http://schemas.microsoft.com/office/drawing/2014/main" id="{00000000-0008-0000-0200-0000D8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61" name="Text Box 8">
          <a:extLst>
            <a:ext uri="{FF2B5EF4-FFF2-40B4-BE49-F238E27FC236}">
              <a16:creationId xmlns:a16="http://schemas.microsoft.com/office/drawing/2014/main" id="{00000000-0008-0000-0200-0000D9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62" name="Text Box 9">
          <a:extLst>
            <a:ext uri="{FF2B5EF4-FFF2-40B4-BE49-F238E27FC236}">
              <a16:creationId xmlns:a16="http://schemas.microsoft.com/office/drawing/2014/main" id="{00000000-0008-0000-0200-0000DA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63" name="Text Box 8">
          <a:extLst>
            <a:ext uri="{FF2B5EF4-FFF2-40B4-BE49-F238E27FC236}">
              <a16:creationId xmlns:a16="http://schemas.microsoft.com/office/drawing/2014/main" id="{00000000-0008-0000-0200-0000DB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64" name="Text Box 9">
          <a:extLst>
            <a:ext uri="{FF2B5EF4-FFF2-40B4-BE49-F238E27FC236}">
              <a16:creationId xmlns:a16="http://schemas.microsoft.com/office/drawing/2014/main" id="{00000000-0008-0000-0200-0000DC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65" name="Text Box 8">
          <a:extLst>
            <a:ext uri="{FF2B5EF4-FFF2-40B4-BE49-F238E27FC236}">
              <a16:creationId xmlns:a16="http://schemas.microsoft.com/office/drawing/2014/main" id="{00000000-0008-0000-0200-0000DD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66" name="Text Box 9">
          <a:extLst>
            <a:ext uri="{FF2B5EF4-FFF2-40B4-BE49-F238E27FC236}">
              <a16:creationId xmlns:a16="http://schemas.microsoft.com/office/drawing/2014/main" id="{00000000-0008-0000-0200-0000DE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67" name="Text Box 8">
          <a:extLst>
            <a:ext uri="{FF2B5EF4-FFF2-40B4-BE49-F238E27FC236}">
              <a16:creationId xmlns:a16="http://schemas.microsoft.com/office/drawing/2014/main" id="{00000000-0008-0000-0200-0000DF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68" name="Text Box 9">
          <a:extLst>
            <a:ext uri="{FF2B5EF4-FFF2-40B4-BE49-F238E27FC236}">
              <a16:creationId xmlns:a16="http://schemas.microsoft.com/office/drawing/2014/main" id="{00000000-0008-0000-0200-0000E0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69" name="Text Box 8">
          <a:extLst>
            <a:ext uri="{FF2B5EF4-FFF2-40B4-BE49-F238E27FC236}">
              <a16:creationId xmlns:a16="http://schemas.microsoft.com/office/drawing/2014/main" id="{00000000-0008-0000-0200-0000E1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70" name="Text Box 9">
          <a:extLst>
            <a:ext uri="{FF2B5EF4-FFF2-40B4-BE49-F238E27FC236}">
              <a16:creationId xmlns:a16="http://schemas.microsoft.com/office/drawing/2014/main" id="{00000000-0008-0000-0200-0000E2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71" name="Text Box 8">
          <a:extLst>
            <a:ext uri="{FF2B5EF4-FFF2-40B4-BE49-F238E27FC236}">
              <a16:creationId xmlns:a16="http://schemas.microsoft.com/office/drawing/2014/main" id="{00000000-0008-0000-0200-0000E3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72" name="Text Box 9">
          <a:extLst>
            <a:ext uri="{FF2B5EF4-FFF2-40B4-BE49-F238E27FC236}">
              <a16:creationId xmlns:a16="http://schemas.microsoft.com/office/drawing/2014/main" id="{00000000-0008-0000-0200-0000E4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73" name="Text Box 8">
          <a:extLst>
            <a:ext uri="{FF2B5EF4-FFF2-40B4-BE49-F238E27FC236}">
              <a16:creationId xmlns:a16="http://schemas.microsoft.com/office/drawing/2014/main" id="{00000000-0008-0000-0200-0000E5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74" name="Text Box 9">
          <a:extLst>
            <a:ext uri="{FF2B5EF4-FFF2-40B4-BE49-F238E27FC236}">
              <a16:creationId xmlns:a16="http://schemas.microsoft.com/office/drawing/2014/main" id="{00000000-0008-0000-0200-0000E6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75" name="Text Box 8">
          <a:extLst>
            <a:ext uri="{FF2B5EF4-FFF2-40B4-BE49-F238E27FC236}">
              <a16:creationId xmlns:a16="http://schemas.microsoft.com/office/drawing/2014/main" id="{00000000-0008-0000-0200-0000E7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76" name="Text Box 9">
          <a:extLst>
            <a:ext uri="{FF2B5EF4-FFF2-40B4-BE49-F238E27FC236}">
              <a16:creationId xmlns:a16="http://schemas.microsoft.com/office/drawing/2014/main" id="{00000000-0008-0000-0200-0000E8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77" name="Text Box 8">
          <a:extLst>
            <a:ext uri="{FF2B5EF4-FFF2-40B4-BE49-F238E27FC236}">
              <a16:creationId xmlns:a16="http://schemas.microsoft.com/office/drawing/2014/main" id="{00000000-0008-0000-0200-0000E9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78" name="Text Box 9">
          <a:extLst>
            <a:ext uri="{FF2B5EF4-FFF2-40B4-BE49-F238E27FC236}">
              <a16:creationId xmlns:a16="http://schemas.microsoft.com/office/drawing/2014/main" id="{00000000-0008-0000-0200-0000EA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79" name="Text Box 8">
          <a:extLst>
            <a:ext uri="{FF2B5EF4-FFF2-40B4-BE49-F238E27FC236}">
              <a16:creationId xmlns:a16="http://schemas.microsoft.com/office/drawing/2014/main" id="{00000000-0008-0000-0200-0000EB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80" name="Text Box 9">
          <a:extLst>
            <a:ext uri="{FF2B5EF4-FFF2-40B4-BE49-F238E27FC236}">
              <a16:creationId xmlns:a16="http://schemas.microsoft.com/office/drawing/2014/main" id="{00000000-0008-0000-0200-0000EC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81" name="Text Box 8">
          <a:extLst>
            <a:ext uri="{FF2B5EF4-FFF2-40B4-BE49-F238E27FC236}">
              <a16:creationId xmlns:a16="http://schemas.microsoft.com/office/drawing/2014/main" id="{00000000-0008-0000-0200-0000ED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82" name="Text Box 9">
          <a:extLst>
            <a:ext uri="{FF2B5EF4-FFF2-40B4-BE49-F238E27FC236}">
              <a16:creationId xmlns:a16="http://schemas.microsoft.com/office/drawing/2014/main" id="{00000000-0008-0000-0200-0000EE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83" name="Text Box 8">
          <a:extLst>
            <a:ext uri="{FF2B5EF4-FFF2-40B4-BE49-F238E27FC236}">
              <a16:creationId xmlns:a16="http://schemas.microsoft.com/office/drawing/2014/main" id="{00000000-0008-0000-0200-0000EF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84" name="Text Box 9">
          <a:extLst>
            <a:ext uri="{FF2B5EF4-FFF2-40B4-BE49-F238E27FC236}">
              <a16:creationId xmlns:a16="http://schemas.microsoft.com/office/drawing/2014/main" id="{00000000-0008-0000-0200-0000F0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85" name="Text Box 8">
          <a:extLst>
            <a:ext uri="{FF2B5EF4-FFF2-40B4-BE49-F238E27FC236}">
              <a16:creationId xmlns:a16="http://schemas.microsoft.com/office/drawing/2014/main" id="{00000000-0008-0000-0200-0000F1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86" name="Text Box 9">
          <a:extLst>
            <a:ext uri="{FF2B5EF4-FFF2-40B4-BE49-F238E27FC236}">
              <a16:creationId xmlns:a16="http://schemas.microsoft.com/office/drawing/2014/main" id="{00000000-0008-0000-0200-0000F2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87" name="Text Box 8">
          <a:extLst>
            <a:ext uri="{FF2B5EF4-FFF2-40B4-BE49-F238E27FC236}">
              <a16:creationId xmlns:a16="http://schemas.microsoft.com/office/drawing/2014/main" id="{00000000-0008-0000-0200-0000F3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88" name="Text Box 9">
          <a:extLst>
            <a:ext uri="{FF2B5EF4-FFF2-40B4-BE49-F238E27FC236}">
              <a16:creationId xmlns:a16="http://schemas.microsoft.com/office/drawing/2014/main" id="{00000000-0008-0000-0200-0000F4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89" name="Text Box 8">
          <a:extLst>
            <a:ext uri="{FF2B5EF4-FFF2-40B4-BE49-F238E27FC236}">
              <a16:creationId xmlns:a16="http://schemas.microsoft.com/office/drawing/2014/main" id="{00000000-0008-0000-0200-0000F5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90" name="Text Box 9">
          <a:extLst>
            <a:ext uri="{FF2B5EF4-FFF2-40B4-BE49-F238E27FC236}">
              <a16:creationId xmlns:a16="http://schemas.microsoft.com/office/drawing/2014/main" id="{00000000-0008-0000-0200-0000F6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91" name="Text Box 8">
          <a:extLst>
            <a:ext uri="{FF2B5EF4-FFF2-40B4-BE49-F238E27FC236}">
              <a16:creationId xmlns:a16="http://schemas.microsoft.com/office/drawing/2014/main" id="{00000000-0008-0000-0200-0000F7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92" name="Text Box 9">
          <a:extLst>
            <a:ext uri="{FF2B5EF4-FFF2-40B4-BE49-F238E27FC236}">
              <a16:creationId xmlns:a16="http://schemas.microsoft.com/office/drawing/2014/main" id="{00000000-0008-0000-0200-0000F8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93" name="Text Box 8">
          <a:extLst>
            <a:ext uri="{FF2B5EF4-FFF2-40B4-BE49-F238E27FC236}">
              <a16:creationId xmlns:a16="http://schemas.microsoft.com/office/drawing/2014/main" id="{00000000-0008-0000-0200-0000F9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94" name="Text Box 9">
          <a:extLst>
            <a:ext uri="{FF2B5EF4-FFF2-40B4-BE49-F238E27FC236}">
              <a16:creationId xmlns:a16="http://schemas.microsoft.com/office/drawing/2014/main" id="{00000000-0008-0000-0200-0000FA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95" name="Text Box 8">
          <a:extLst>
            <a:ext uri="{FF2B5EF4-FFF2-40B4-BE49-F238E27FC236}">
              <a16:creationId xmlns:a16="http://schemas.microsoft.com/office/drawing/2014/main" id="{00000000-0008-0000-0200-0000FB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96" name="Text Box 9">
          <a:extLst>
            <a:ext uri="{FF2B5EF4-FFF2-40B4-BE49-F238E27FC236}">
              <a16:creationId xmlns:a16="http://schemas.microsoft.com/office/drawing/2014/main" id="{00000000-0008-0000-0200-0000FC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97" name="Text Box 8">
          <a:extLst>
            <a:ext uri="{FF2B5EF4-FFF2-40B4-BE49-F238E27FC236}">
              <a16:creationId xmlns:a16="http://schemas.microsoft.com/office/drawing/2014/main" id="{00000000-0008-0000-0200-0000FD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98" name="Text Box 9">
          <a:extLst>
            <a:ext uri="{FF2B5EF4-FFF2-40B4-BE49-F238E27FC236}">
              <a16:creationId xmlns:a16="http://schemas.microsoft.com/office/drawing/2014/main" id="{00000000-0008-0000-0200-0000FE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399" name="Text Box 8">
          <a:extLst>
            <a:ext uri="{FF2B5EF4-FFF2-40B4-BE49-F238E27FC236}">
              <a16:creationId xmlns:a16="http://schemas.microsoft.com/office/drawing/2014/main" id="{00000000-0008-0000-0200-0000FF18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400" name="Text Box 9">
          <a:extLst>
            <a:ext uri="{FF2B5EF4-FFF2-40B4-BE49-F238E27FC236}">
              <a16:creationId xmlns:a16="http://schemas.microsoft.com/office/drawing/2014/main" id="{00000000-0008-0000-0200-00000019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401" name="Text Box 8">
          <a:extLst>
            <a:ext uri="{FF2B5EF4-FFF2-40B4-BE49-F238E27FC236}">
              <a16:creationId xmlns:a16="http://schemas.microsoft.com/office/drawing/2014/main" id="{00000000-0008-0000-0200-00000119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402" name="Text Box 9">
          <a:extLst>
            <a:ext uri="{FF2B5EF4-FFF2-40B4-BE49-F238E27FC236}">
              <a16:creationId xmlns:a16="http://schemas.microsoft.com/office/drawing/2014/main" id="{00000000-0008-0000-0200-00000219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403" name="Text Box 8">
          <a:extLst>
            <a:ext uri="{FF2B5EF4-FFF2-40B4-BE49-F238E27FC236}">
              <a16:creationId xmlns:a16="http://schemas.microsoft.com/office/drawing/2014/main" id="{00000000-0008-0000-0200-00000319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404" name="Text Box 9">
          <a:extLst>
            <a:ext uri="{FF2B5EF4-FFF2-40B4-BE49-F238E27FC236}">
              <a16:creationId xmlns:a16="http://schemas.microsoft.com/office/drawing/2014/main" id="{00000000-0008-0000-0200-00000419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405" name="Text Box 8">
          <a:extLst>
            <a:ext uri="{FF2B5EF4-FFF2-40B4-BE49-F238E27FC236}">
              <a16:creationId xmlns:a16="http://schemas.microsoft.com/office/drawing/2014/main" id="{00000000-0008-0000-0200-00000519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406" name="Text Box 9">
          <a:extLst>
            <a:ext uri="{FF2B5EF4-FFF2-40B4-BE49-F238E27FC236}">
              <a16:creationId xmlns:a16="http://schemas.microsoft.com/office/drawing/2014/main" id="{00000000-0008-0000-0200-00000619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407" name="Text Box 8">
          <a:extLst>
            <a:ext uri="{FF2B5EF4-FFF2-40B4-BE49-F238E27FC236}">
              <a16:creationId xmlns:a16="http://schemas.microsoft.com/office/drawing/2014/main" id="{00000000-0008-0000-0200-00000719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408" name="Text Box 9">
          <a:extLst>
            <a:ext uri="{FF2B5EF4-FFF2-40B4-BE49-F238E27FC236}">
              <a16:creationId xmlns:a16="http://schemas.microsoft.com/office/drawing/2014/main" id="{00000000-0008-0000-0200-00000819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409" name="Text Box 8">
          <a:extLst>
            <a:ext uri="{FF2B5EF4-FFF2-40B4-BE49-F238E27FC236}">
              <a16:creationId xmlns:a16="http://schemas.microsoft.com/office/drawing/2014/main" id="{00000000-0008-0000-0200-00000919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410" name="Text Box 9">
          <a:extLst>
            <a:ext uri="{FF2B5EF4-FFF2-40B4-BE49-F238E27FC236}">
              <a16:creationId xmlns:a16="http://schemas.microsoft.com/office/drawing/2014/main" id="{00000000-0008-0000-0200-00000A19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411" name="Text Box 8">
          <a:extLst>
            <a:ext uri="{FF2B5EF4-FFF2-40B4-BE49-F238E27FC236}">
              <a16:creationId xmlns:a16="http://schemas.microsoft.com/office/drawing/2014/main" id="{00000000-0008-0000-0200-00000B19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412" name="Text Box 9">
          <a:extLst>
            <a:ext uri="{FF2B5EF4-FFF2-40B4-BE49-F238E27FC236}">
              <a16:creationId xmlns:a16="http://schemas.microsoft.com/office/drawing/2014/main" id="{00000000-0008-0000-0200-00000C19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413" name="Text Box 8">
          <a:extLst>
            <a:ext uri="{FF2B5EF4-FFF2-40B4-BE49-F238E27FC236}">
              <a16:creationId xmlns:a16="http://schemas.microsoft.com/office/drawing/2014/main" id="{00000000-0008-0000-0200-00000D19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150</xdr:row>
      <xdr:rowOff>0</xdr:rowOff>
    </xdr:from>
    <xdr:ext cx="0" cy="161925"/>
    <xdr:sp macro="" textlink="">
      <xdr:nvSpPr>
        <xdr:cNvPr id="6414" name="Text Box 9">
          <a:extLst>
            <a:ext uri="{FF2B5EF4-FFF2-40B4-BE49-F238E27FC236}">
              <a16:creationId xmlns:a16="http://schemas.microsoft.com/office/drawing/2014/main" id="{00000000-0008-0000-0200-00000E190000}"/>
            </a:ext>
          </a:extLst>
        </xdr:cNvPr>
        <xdr:cNvSpPr txBox="1">
          <a:spLocks noChangeArrowheads="1"/>
        </xdr:cNvSpPr>
      </xdr:nvSpPr>
      <xdr:spPr bwMode="auto">
        <a:xfrm>
          <a:off x="1905000" y="1270635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150</xdr:row>
      <xdr:rowOff>0</xdr:rowOff>
    </xdr:from>
    <xdr:ext cx="95250" cy="295275"/>
    <xdr:sp macro="" textlink="">
      <xdr:nvSpPr>
        <xdr:cNvPr id="6415" name="Text Box 15">
          <a:extLst>
            <a:ext uri="{FF2B5EF4-FFF2-40B4-BE49-F238E27FC236}">
              <a16:creationId xmlns:a16="http://schemas.microsoft.com/office/drawing/2014/main" id="{00000000-0008-0000-0200-00000F190000}"/>
            </a:ext>
          </a:extLst>
        </xdr:cNvPr>
        <xdr:cNvSpPr txBox="1">
          <a:spLocks noChangeArrowheads="1"/>
        </xdr:cNvSpPr>
      </xdr:nvSpPr>
      <xdr:spPr bwMode="auto">
        <a:xfrm>
          <a:off x="2000250" y="1236345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150</xdr:row>
      <xdr:rowOff>0</xdr:rowOff>
    </xdr:from>
    <xdr:ext cx="95250" cy="295275"/>
    <xdr:sp macro="" textlink="">
      <xdr:nvSpPr>
        <xdr:cNvPr id="6416" name="Cuadro de texto 1028">
          <a:extLst>
            <a:ext uri="{FF2B5EF4-FFF2-40B4-BE49-F238E27FC236}">
              <a16:creationId xmlns:a16="http://schemas.microsoft.com/office/drawing/2014/main" id="{00000000-0008-0000-0200-000010190000}"/>
            </a:ext>
          </a:extLst>
        </xdr:cNvPr>
        <xdr:cNvSpPr txBox="1">
          <a:spLocks noChangeArrowheads="1"/>
        </xdr:cNvSpPr>
      </xdr:nvSpPr>
      <xdr:spPr bwMode="auto">
        <a:xfrm>
          <a:off x="2000250" y="1236345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1400175</xdr:colOff>
      <xdr:row>151</xdr:row>
      <xdr:rowOff>0</xdr:rowOff>
    </xdr:from>
    <xdr:ext cx="95250" cy="295275"/>
    <xdr:sp macro="" textlink="">
      <xdr:nvSpPr>
        <xdr:cNvPr id="3571" name="Text Box 15">
          <a:extLst>
            <a:ext uri="{FF2B5EF4-FFF2-40B4-BE49-F238E27FC236}">
              <a16:creationId xmlns:a16="http://schemas.microsoft.com/office/drawing/2014/main" id="{00000000-0008-0000-0200-0000F30D0000}"/>
            </a:ext>
          </a:extLst>
        </xdr:cNvPr>
        <xdr:cNvSpPr txBox="1">
          <a:spLocks noChangeArrowheads="1"/>
        </xdr:cNvSpPr>
      </xdr:nvSpPr>
      <xdr:spPr bwMode="auto">
        <a:xfrm>
          <a:off x="2000250" y="180213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151</xdr:row>
      <xdr:rowOff>0</xdr:rowOff>
    </xdr:from>
    <xdr:ext cx="95250" cy="295275"/>
    <xdr:sp macro="" textlink="">
      <xdr:nvSpPr>
        <xdr:cNvPr id="3572" name="Cuadro de texto 1028">
          <a:extLst>
            <a:ext uri="{FF2B5EF4-FFF2-40B4-BE49-F238E27FC236}">
              <a16:creationId xmlns:a16="http://schemas.microsoft.com/office/drawing/2014/main" id="{00000000-0008-0000-0200-0000F40D0000}"/>
            </a:ext>
          </a:extLst>
        </xdr:cNvPr>
        <xdr:cNvSpPr txBox="1">
          <a:spLocks noChangeArrowheads="1"/>
        </xdr:cNvSpPr>
      </xdr:nvSpPr>
      <xdr:spPr bwMode="auto">
        <a:xfrm>
          <a:off x="2000250" y="180213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1400175</xdr:colOff>
      <xdr:row>151</xdr:row>
      <xdr:rowOff>0</xdr:rowOff>
    </xdr:from>
    <xdr:ext cx="95250" cy="295275"/>
    <xdr:sp macro="" textlink="">
      <xdr:nvSpPr>
        <xdr:cNvPr id="3573" name="Text Box 15">
          <a:extLst>
            <a:ext uri="{FF2B5EF4-FFF2-40B4-BE49-F238E27FC236}">
              <a16:creationId xmlns:a16="http://schemas.microsoft.com/office/drawing/2014/main" id="{00000000-0008-0000-0200-0000F50D0000}"/>
            </a:ext>
          </a:extLst>
        </xdr:cNvPr>
        <xdr:cNvSpPr txBox="1">
          <a:spLocks noChangeArrowheads="1"/>
        </xdr:cNvSpPr>
      </xdr:nvSpPr>
      <xdr:spPr bwMode="auto">
        <a:xfrm>
          <a:off x="2000250" y="180213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151</xdr:row>
      <xdr:rowOff>0</xdr:rowOff>
    </xdr:from>
    <xdr:ext cx="95250" cy="295275"/>
    <xdr:sp macro="" textlink="">
      <xdr:nvSpPr>
        <xdr:cNvPr id="3574" name="Cuadro de texto 1028">
          <a:extLst>
            <a:ext uri="{FF2B5EF4-FFF2-40B4-BE49-F238E27FC236}">
              <a16:creationId xmlns:a16="http://schemas.microsoft.com/office/drawing/2014/main" id="{00000000-0008-0000-0200-0000F60D0000}"/>
            </a:ext>
          </a:extLst>
        </xdr:cNvPr>
        <xdr:cNvSpPr txBox="1">
          <a:spLocks noChangeArrowheads="1"/>
        </xdr:cNvSpPr>
      </xdr:nvSpPr>
      <xdr:spPr bwMode="auto">
        <a:xfrm>
          <a:off x="2000250" y="180213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64" name="Text Box 8">
          <a:extLst>
            <a:ext uri="{FF2B5EF4-FFF2-40B4-BE49-F238E27FC236}">
              <a16:creationId xmlns:a16="http://schemas.microsoft.com/office/drawing/2014/main" id="{00000000-0008-0000-0200-000048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65" name="Text Box 9">
          <a:extLst>
            <a:ext uri="{FF2B5EF4-FFF2-40B4-BE49-F238E27FC236}">
              <a16:creationId xmlns:a16="http://schemas.microsoft.com/office/drawing/2014/main" id="{00000000-0008-0000-0200-000049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66" name="Text Box 8">
          <a:extLst>
            <a:ext uri="{FF2B5EF4-FFF2-40B4-BE49-F238E27FC236}">
              <a16:creationId xmlns:a16="http://schemas.microsoft.com/office/drawing/2014/main" id="{00000000-0008-0000-0200-00004A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67" name="Text Box 9">
          <a:extLst>
            <a:ext uri="{FF2B5EF4-FFF2-40B4-BE49-F238E27FC236}">
              <a16:creationId xmlns:a16="http://schemas.microsoft.com/office/drawing/2014/main" id="{00000000-0008-0000-0200-00004B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68" name="Text Box 8">
          <a:extLst>
            <a:ext uri="{FF2B5EF4-FFF2-40B4-BE49-F238E27FC236}">
              <a16:creationId xmlns:a16="http://schemas.microsoft.com/office/drawing/2014/main" id="{00000000-0008-0000-0200-00004C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69" name="Text Box 9">
          <a:extLst>
            <a:ext uri="{FF2B5EF4-FFF2-40B4-BE49-F238E27FC236}">
              <a16:creationId xmlns:a16="http://schemas.microsoft.com/office/drawing/2014/main" id="{00000000-0008-0000-0200-00004D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70" name="Text Box 8">
          <a:extLst>
            <a:ext uri="{FF2B5EF4-FFF2-40B4-BE49-F238E27FC236}">
              <a16:creationId xmlns:a16="http://schemas.microsoft.com/office/drawing/2014/main" id="{00000000-0008-0000-0200-00004E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71" name="Text Box 9">
          <a:extLst>
            <a:ext uri="{FF2B5EF4-FFF2-40B4-BE49-F238E27FC236}">
              <a16:creationId xmlns:a16="http://schemas.microsoft.com/office/drawing/2014/main" id="{00000000-0008-0000-0200-00004F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72" name="Text Box 8">
          <a:extLst>
            <a:ext uri="{FF2B5EF4-FFF2-40B4-BE49-F238E27FC236}">
              <a16:creationId xmlns:a16="http://schemas.microsoft.com/office/drawing/2014/main" id="{00000000-0008-0000-0200-000050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73" name="Text Box 9">
          <a:extLst>
            <a:ext uri="{FF2B5EF4-FFF2-40B4-BE49-F238E27FC236}">
              <a16:creationId xmlns:a16="http://schemas.microsoft.com/office/drawing/2014/main" id="{00000000-0008-0000-0200-000051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74" name="Text Box 8">
          <a:extLst>
            <a:ext uri="{FF2B5EF4-FFF2-40B4-BE49-F238E27FC236}">
              <a16:creationId xmlns:a16="http://schemas.microsoft.com/office/drawing/2014/main" id="{00000000-0008-0000-0200-000052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75" name="Text Box 9">
          <a:extLst>
            <a:ext uri="{FF2B5EF4-FFF2-40B4-BE49-F238E27FC236}">
              <a16:creationId xmlns:a16="http://schemas.microsoft.com/office/drawing/2014/main" id="{00000000-0008-0000-0200-000053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76" name="Text Box 8">
          <a:extLst>
            <a:ext uri="{FF2B5EF4-FFF2-40B4-BE49-F238E27FC236}">
              <a16:creationId xmlns:a16="http://schemas.microsoft.com/office/drawing/2014/main" id="{00000000-0008-0000-0200-000054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77" name="Text Box 9">
          <a:extLst>
            <a:ext uri="{FF2B5EF4-FFF2-40B4-BE49-F238E27FC236}">
              <a16:creationId xmlns:a16="http://schemas.microsoft.com/office/drawing/2014/main" id="{00000000-0008-0000-0200-000055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78" name="Text Box 8">
          <a:extLst>
            <a:ext uri="{FF2B5EF4-FFF2-40B4-BE49-F238E27FC236}">
              <a16:creationId xmlns:a16="http://schemas.microsoft.com/office/drawing/2014/main" id="{00000000-0008-0000-0200-000056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79" name="Text Box 9">
          <a:extLst>
            <a:ext uri="{FF2B5EF4-FFF2-40B4-BE49-F238E27FC236}">
              <a16:creationId xmlns:a16="http://schemas.microsoft.com/office/drawing/2014/main" id="{00000000-0008-0000-0200-000057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80" name="Text Box 8">
          <a:extLst>
            <a:ext uri="{FF2B5EF4-FFF2-40B4-BE49-F238E27FC236}">
              <a16:creationId xmlns:a16="http://schemas.microsoft.com/office/drawing/2014/main" id="{00000000-0008-0000-0200-000058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81" name="Text Box 9">
          <a:extLst>
            <a:ext uri="{FF2B5EF4-FFF2-40B4-BE49-F238E27FC236}">
              <a16:creationId xmlns:a16="http://schemas.microsoft.com/office/drawing/2014/main" id="{00000000-0008-0000-0200-000059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82" name="Text Box 8">
          <a:extLst>
            <a:ext uri="{FF2B5EF4-FFF2-40B4-BE49-F238E27FC236}">
              <a16:creationId xmlns:a16="http://schemas.microsoft.com/office/drawing/2014/main" id="{00000000-0008-0000-0200-00005A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83" name="Text Box 9">
          <a:extLst>
            <a:ext uri="{FF2B5EF4-FFF2-40B4-BE49-F238E27FC236}">
              <a16:creationId xmlns:a16="http://schemas.microsoft.com/office/drawing/2014/main" id="{00000000-0008-0000-0200-00005B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84" name="Text Box 8">
          <a:extLst>
            <a:ext uri="{FF2B5EF4-FFF2-40B4-BE49-F238E27FC236}">
              <a16:creationId xmlns:a16="http://schemas.microsoft.com/office/drawing/2014/main" id="{00000000-0008-0000-0200-00005C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85" name="Text Box 9">
          <a:extLst>
            <a:ext uri="{FF2B5EF4-FFF2-40B4-BE49-F238E27FC236}">
              <a16:creationId xmlns:a16="http://schemas.microsoft.com/office/drawing/2014/main" id="{00000000-0008-0000-0200-00005D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86" name="Text Box 8">
          <a:extLst>
            <a:ext uri="{FF2B5EF4-FFF2-40B4-BE49-F238E27FC236}">
              <a16:creationId xmlns:a16="http://schemas.microsoft.com/office/drawing/2014/main" id="{00000000-0008-0000-0200-00005E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87" name="Text Box 9">
          <a:extLst>
            <a:ext uri="{FF2B5EF4-FFF2-40B4-BE49-F238E27FC236}">
              <a16:creationId xmlns:a16="http://schemas.microsoft.com/office/drawing/2014/main" id="{00000000-0008-0000-0200-00005F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88" name="Text Box 8">
          <a:extLst>
            <a:ext uri="{FF2B5EF4-FFF2-40B4-BE49-F238E27FC236}">
              <a16:creationId xmlns:a16="http://schemas.microsoft.com/office/drawing/2014/main" id="{00000000-0008-0000-0200-000060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89" name="Text Box 9">
          <a:extLst>
            <a:ext uri="{FF2B5EF4-FFF2-40B4-BE49-F238E27FC236}">
              <a16:creationId xmlns:a16="http://schemas.microsoft.com/office/drawing/2014/main" id="{00000000-0008-0000-0200-000061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90" name="Text Box 8">
          <a:extLst>
            <a:ext uri="{FF2B5EF4-FFF2-40B4-BE49-F238E27FC236}">
              <a16:creationId xmlns:a16="http://schemas.microsoft.com/office/drawing/2014/main" id="{00000000-0008-0000-0200-000062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91" name="Text Box 9">
          <a:extLst>
            <a:ext uri="{FF2B5EF4-FFF2-40B4-BE49-F238E27FC236}">
              <a16:creationId xmlns:a16="http://schemas.microsoft.com/office/drawing/2014/main" id="{00000000-0008-0000-0200-000063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92" name="Text Box 8">
          <a:extLst>
            <a:ext uri="{FF2B5EF4-FFF2-40B4-BE49-F238E27FC236}">
              <a16:creationId xmlns:a16="http://schemas.microsoft.com/office/drawing/2014/main" id="{00000000-0008-0000-0200-000064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93" name="Text Box 9">
          <a:extLst>
            <a:ext uri="{FF2B5EF4-FFF2-40B4-BE49-F238E27FC236}">
              <a16:creationId xmlns:a16="http://schemas.microsoft.com/office/drawing/2014/main" id="{00000000-0008-0000-0200-000065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94" name="Text Box 8">
          <a:extLst>
            <a:ext uri="{FF2B5EF4-FFF2-40B4-BE49-F238E27FC236}">
              <a16:creationId xmlns:a16="http://schemas.microsoft.com/office/drawing/2014/main" id="{00000000-0008-0000-0200-000066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95" name="Text Box 9">
          <a:extLst>
            <a:ext uri="{FF2B5EF4-FFF2-40B4-BE49-F238E27FC236}">
              <a16:creationId xmlns:a16="http://schemas.microsoft.com/office/drawing/2014/main" id="{00000000-0008-0000-0200-000067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96" name="Text Box 8">
          <a:extLst>
            <a:ext uri="{FF2B5EF4-FFF2-40B4-BE49-F238E27FC236}">
              <a16:creationId xmlns:a16="http://schemas.microsoft.com/office/drawing/2014/main" id="{00000000-0008-0000-0200-000068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97" name="Text Box 9">
          <a:extLst>
            <a:ext uri="{FF2B5EF4-FFF2-40B4-BE49-F238E27FC236}">
              <a16:creationId xmlns:a16="http://schemas.microsoft.com/office/drawing/2014/main" id="{00000000-0008-0000-0200-000069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98" name="Text Box 8">
          <a:extLst>
            <a:ext uri="{FF2B5EF4-FFF2-40B4-BE49-F238E27FC236}">
              <a16:creationId xmlns:a16="http://schemas.microsoft.com/office/drawing/2014/main" id="{00000000-0008-0000-0200-00006A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299" name="Text Box 9">
          <a:extLst>
            <a:ext uri="{FF2B5EF4-FFF2-40B4-BE49-F238E27FC236}">
              <a16:creationId xmlns:a16="http://schemas.microsoft.com/office/drawing/2014/main" id="{00000000-0008-0000-0200-00006B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00" name="Text Box 8">
          <a:extLst>
            <a:ext uri="{FF2B5EF4-FFF2-40B4-BE49-F238E27FC236}">
              <a16:creationId xmlns:a16="http://schemas.microsoft.com/office/drawing/2014/main" id="{00000000-0008-0000-0200-00006C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01" name="Text Box 9">
          <a:extLst>
            <a:ext uri="{FF2B5EF4-FFF2-40B4-BE49-F238E27FC236}">
              <a16:creationId xmlns:a16="http://schemas.microsoft.com/office/drawing/2014/main" id="{00000000-0008-0000-0200-00006D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02" name="Text Box 8">
          <a:extLst>
            <a:ext uri="{FF2B5EF4-FFF2-40B4-BE49-F238E27FC236}">
              <a16:creationId xmlns:a16="http://schemas.microsoft.com/office/drawing/2014/main" id="{00000000-0008-0000-0200-00006E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03" name="Text Box 9">
          <a:extLst>
            <a:ext uri="{FF2B5EF4-FFF2-40B4-BE49-F238E27FC236}">
              <a16:creationId xmlns:a16="http://schemas.microsoft.com/office/drawing/2014/main" id="{00000000-0008-0000-0200-00006F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04" name="Text Box 8">
          <a:extLst>
            <a:ext uri="{FF2B5EF4-FFF2-40B4-BE49-F238E27FC236}">
              <a16:creationId xmlns:a16="http://schemas.microsoft.com/office/drawing/2014/main" id="{00000000-0008-0000-0200-000070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05" name="Text Box 9">
          <a:extLst>
            <a:ext uri="{FF2B5EF4-FFF2-40B4-BE49-F238E27FC236}">
              <a16:creationId xmlns:a16="http://schemas.microsoft.com/office/drawing/2014/main" id="{00000000-0008-0000-0200-000071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06" name="Text Box 8">
          <a:extLst>
            <a:ext uri="{FF2B5EF4-FFF2-40B4-BE49-F238E27FC236}">
              <a16:creationId xmlns:a16="http://schemas.microsoft.com/office/drawing/2014/main" id="{00000000-0008-0000-0200-000072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07" name="Text Box 9">
          <a:extLst>
            <a:ext uri="{FF2B5EF4-FFF2-40B4-BE49-F238E27FC236}">
              <a16:creationId xmlns:a16="http://schemas.microsoft.com/office/drawing/2014/main" id="{00000000-0008-0000-0200-000073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08" name="Text Box 8">
          <a:extLst>
            <a:ext uri="{FF2B5EF4-FFF2-40B4-BE49-F238E27FC236}">
              <a16:creationId xmlns:a16="http://schemas.microsoft.com/office/drawing/2014/main" id="{00000000-0008-0000-0200-000074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09" name="Text Box 9">
          <a:extLst>
            <a:ext uri="{FF2B5EF4-FFF2-40B4-BE49-F238E27FC236}">
              <a16:creationId xmlns:a16="http://schemas.microsoft.com/office/drawing/2014/main" id="{00000000-0008-0000-0200-000075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10" name="Text Box 8">
          <a:extLst>
            <a:ext uri="{FF2B5EF4-FFF2-40B4-BE49-F238E27FC236}">
              <a16:creationId xmlns:a16="http://schemas.microsoft.com/office/drawing/2014/main" id="{00000000-0008-0000-0200-000076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11" name="Text Box 9">
          <a:extLst>
            <a:ext uri="{FF2B5EF4-FFF2-40B4-BE49-F238E27FC236}">
              <a16:creationId xmlns:a16="http://schemas.microsoft.com/office/drawing/2014/main" id="{00000000-0008-0000-0200-000077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12" name="Text Box 8">
          <a:extLst>
            <a:ext uri="{FF2B5EF4-FFF2-40B4-BE49-F238E27FC236}">
              <a16:creationId xmlns:a16="http://schemas.microsoft.com/office/drawing/2014/main" id="{00000000-0008-0000-0200-000078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13" name="Text Box 9">
          <a:extLst>
            <a:ext uri="{FF2B5EF4-FFF2-40B4-BE49-F238E27FC236}">
              <a16:creationId xmlns:a16="http://schemas.microsoft.com/office/drawing/2014/main" id="{00000000-0008-0000-0200-000079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14" name="Text Box 8">
          <a:extLst>
            <a:ext uri="{FF2B5EF4-FFF2-40B4-BE49-F238E27FC236}">
              <a16:creationId xmlns:a16="http://schemas.microsoft.com/office/drawing/2014/main" id="{00000000-0008-0000-0200-00007A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15" name="Text Box 9">
          <a:extLst>
            <a:ext uri="{FF2B5EF4-FFF2-40B4-BE49-F238E27FC236}">
              <a16:creationId xmlns:a16="http://schemas.microsoft.com/office/drawing/2014/main" id="{00000000-0008-0000-0200-00007B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16" name="Text Box 8">
          <a:extLst>
            <a:ext uri="{FF2B5EF4-FFF2-40B4-BE49-F238E27FC236}">
              <a16:creationId xmlns:a16="http://schemas.microsoft.com/office/drawing/2014/main" id="{00000000-0008-0000-0200-00007C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17" name="Text Box 9">
          <a:extLst>
            <a:ext uri="{FF2B5EF4-FFF2-40B4-BE49-F238E27FC236}">
              <a16:creationId xmlns:a16="http://schemas.microsoft.com/office/drawing/2014/main" id="{00000000-0008-0000-0200-00007D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18" name="Text Box 8">
          <a:extLst>
            <a:ext uri="{FF2B5EF4-FFF2-40B4-BE49-F238E27FC236}">
              <a16:creationId xmlns:a16="http://schemas.microsoft.com/office/drawing/2014/main" id="{00000000-0008-0000-0200-00007E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19" name="Text Box 9">
          <a:extLst>
            <a:ext uri="{FF2B5EF4-FFF2-40B4-BE49-F238E27FC236}">
              <a16:creationId xmlns:a16="http://schemas.microsoft.com/office/drawing/2014/main" id="{00000000-0008-0000-0200-00007F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20" name="Text Box 8">
          <a:extLst>
            <a:ext uri="{FF2B5EF4-FFF2-40B4-BE49-F238E27FC236}">
              <a16:creationId xmlns:a16="http://schemas.microsoft.com/office/drawing/2014/main" id="{00000000-0008-0000-0200-000080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21" name="Text Box 9">
          <a:extLst>
            <a:ext uri="{FF2B5EF4-FFF2-40B4-BE49-F238E27FC236}">
              <a16:creationId xmlns:a16="http://schemas.microsoft.com/office/drawing/2014/main" id="{00000000-0008-0000-0200-000081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22" name="Text Box 8">
          <a:extLst>
            <a:ext uri="{FF2B5EF4-FFF2-40B4-BE49-F238E27FC236}">
              <a16:creationId xmlns:a16="http://schemas.microsoft.com/office/drawing/2014/main" id="{00000000-0008-0000-0200-000082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23" name="Text Box 9">
          <a:extLst>
            <a:ext uri="{FF2B5EF4-FFF2-40B4-BE49-F238E27FC236}">
              <a16:creationId xmlns:a16="http://schemas.microsoft.com/office/drawing/2014/main" id="{00000000-0008-0000-0200-000083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24" name="Text Box 8">
          <a:extLst>
            <a:ext uri="{FF2B5EF4-FFF2-40B4-BE49-F238E27FC236}">
              <a16:creationId xmlns:a16="http://schemas.microsoft.com/office/drawing/2014/main" id="{00000000-0008-0000-0200-000084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25" name="Text Box 9">
          <a:extLst>
            <a:ext uri="{FF2B5EF4-FFF2-40B4-BE49-F238E27FC236}">
              <a16:creationId xmlns:a16="http://schemas.microsoft.com/office/drawing/2014/main" id="{00000000-0008-0000-0200-000085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26" name="Text Box 8">
          <a:extLst>
            <a:ext uri="{FF2B5EF4-FFF2-40B4-BE49-F238E27FC236}">
              <a16:creationId xmlns:a16="http://schemas.microsoft.com/office/drawing/2014/main" id="{00000000-0008-0000-0200-000086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27" name="Text Box 9">
          <a:extLst>
            <a:ext uri="{FF2B5EF4-FFF2-40B4-BE49-F238E27FC236}">
              <a16:creationId xmlns:a16="http://schemas.microsoft.com/office/drawing/2014/main" id="{00000000-0008-0000-0200-000087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28" name="Text Box 8">
          <a:extLst>
            <a:ext uri="{FF2B5EF4-FFF2-40B4-BE49-F238E27FC236}">
              <a16:creationId xmlns:a16="http://schemas.microsoft.com/office/drawing/2014/main" id="{00000000-0008-0000-0200-000088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29" name="Text Box 9">
          <a:extLst>
            <a:ext uri="{FF2B5EF4-FFF2-40B4-BE49-F238E27FC236}">
              <a16:creationId xmlns:a16="http://schemas.microsoft.com/office/drawing/2014/main" id="{00000000-0008-0000-0200-000089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30" name="Text Box 8">
          <a:extLst>
            <a:ext uri="{FF2B5EF4-FFF2-40B4-BE49-F238E27FC236}">
              <a16:creationId xmlns:a16="http://schemas.microsoft.com/office/drawing/2014/main" id="{00000000-0008-0000-0200-00008A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31" name="Text Box 9">
          <a:extLst>
            <a:ext uri="{FF2B5EF4-FFF2-40B4-BE49-F238E27FC236}">
              <a16:creationId xmlns:a16="http://schemas.microsoft.com/office/drawing/2014/main" id="{00000000-0008-0000-0200-00008B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32" name="Text Box 8">
          <a:extLst>
            <a:ext uri="{FF2B5EF4-FFF2-40B4-BE49-F238E27FC236}">
              <a16:creationId xmlns:a16="http://schemas.microsoft.com/office/drawing/2014/main" id="{00000000-0008-0000-0200-00008C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33" name="Text Box 9">
          <a:extLst>
            <a:ext uri="{FF2B5EF4-FFF2-40B4-BE49-F238E27FC236}">
              <a16:creationId xmlns:a16="http://schemas.microsoft.com/office/drawing/2014/main" id="{00000000-0008-0000-0200-00008D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34" name="Text Box 8">
          <a:extLst>
            <a:ext uri="{FF2B5EF4-FFF2-40B4-BE49-F238E27FC236}">
              <a16:creationId xmlns:a16="http://schemas.microsoft.com/office/drawing/2014/main" id="{00000000-0008-0000-0200-00008E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35" name="Text Box 9">
          <a:extLst>
            <a:ext uri="{FF2B5EF4-FFF2-40B4-BE49-F238E27FC236}">
              <a16:creationId xmlns:a16="http://schemas.microsoft.com/office/drawing/2014/main" id="{00000000-0008-0000-0200-00008F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36" name="Text Box 8">
          <a:extLst>
            <a:ext uri="{FF2B5EF4-FFF2-40B4-BE49-F238E27FC236}">
              <a16:creationId xmlns:a16="http://schemas.microsoft.com/office/drawing/2014/main" id="{00000000-0008-0000-0200-000090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37" name="Text Box 9">
          <a:extLst>
            <a:ext uri="{FF2B5EF4-FFF2-40B4-BE49-F238E27FC236}">
              <a16:creationId xmlns:a16="http://schemas.microsoft.com/office/drawing/2014/main" id="{00000000-0008-0000-0200-000091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38" name="Text Box 8">
          <a:extLst>
            <a:ext uri="{FF2B5EF4-FFF2-40B4-BE49-F238E27FC236}">
              <a16:creationId xmlns:a16="http://schemas.microsoft.com/office/drawing/2014/main" id="{00000000-0008-0000-0200-000092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39" name="Text Box 9">
          <a:extLst>
            <a:ext uri="{FF2B5EF4-FFF2-40B4-BE49-F238E27FC236}">
              <a16:creationId xmlns:a16="http://schemas.microsoft.com/office/drawing/2014/main" id="{00000000-0008-0000-0200-000093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40" name="Text Box 8">
          <a:extLst>
            <a:ext uri="{FF2B5EF4-FFF2-40B4-BE49-F238E27FC236}">
              <a16:creationId xmlns:a16="http://schemas.microsoft.com/office/drawing/2014/main" id="{00000000-0008-0000-0200-000094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41" name="Text Box 9">
          <a:extLst>
            <a:ext uri="{FF2B5EF4-FFF2-40B4-BE49-F238E27FC236}">
              <a16:creationId xmlns:a16="http://schemas.microsoft.com/office/drawing/2014/main" id="{00000000-0008-0000-0200-000095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42" name="Text Box 8">
          <a:extLst>
            <a:ext uri="{FF2B5EF4-FFF2-40B4-BE49-F238E27FC236}">
              <a16:creationId xmlns:a16="http://schemas.microsoft.com/office/drawing/2014/main" id="{00000000-0008-0000-0200-000096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43" name="Text Box 9">
          <a:extLst>
            <a:ext uri="{FF2B5EF4-FFF2-40B4-BE49-F238E27FC236}">
              <a16:creationId xmlns:a16="http://schemas.microsoft.com/office/drawing/2014/main" id="{00000000-0008-0000-0200-000097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44" name="Text Box 8">
          <a:extLst>
            <a:ext uri="{FF2B5EF4-FFF2-40B4-BE49-F238E27FC236}">
              <a16:creationId xmlns:a16="http://schemas.microsoft.com/office/drawing/2014/main" id="{00000000-0008-0000-0200-000098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45" name="Text Box 9">
          <a:extLst>
            <a:ext uri="{FF2B5EF4-FFF2-40B4-BE49-F238E27FC236}">
              <a16:creationId xmlns:a16="http://schemas.microsoft.com/office/drawing/2014/main" id="{00000000-0008-0000-0200-000099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46" name="Text Box 8">
          <a:extLst>
            <a:ext uri="{FF2B5EF4-FFF2-40B4-BE49-F238E27FC236}">
              <a16:creationId xmlns:a16="http://schemas.microsoft.com/office/drawing/2014/main" id="{00000000-0008-0000-0200-00009A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47" name="Text Box 9">
          <a:extLst>
            <a:ext uri="{FF2B5EF4-FFF2-40B4-BE49-F238E27FC236}">
              <a16:creationId xmlns:a16="http://schemas.microsoft.com/office/drawing/2014/main" id="{00000000-0008-0000-0200-00009B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48" name="Text Box 8">
          <a:extLst>
            <a:ext uri="{FF2B5EF4-FFF2-40B4-BE49-F238E27FC236}">
              <a16:creationId xmlns:a16="http://schemas.microsoft.com/office/drawing/2014/main" id="{00000000-0008-0000-0200-00009C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49" name="Text Box 9">
          <a:extLst>
            <a:ext uri="{FF2B5EF4-FFF2-40B4-BE49-F238E27FC236}">
              <a16:creationId xmlns:a16="http://schemas.microsoft.com/office/drawing/2014/main" id="{00000000-0008-0000-0200-00009D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50" name="Text Box 8">
          <a:extLst>
            <a:ext uri="{FF2B5EF4-FFF2-40B4-BE49-F238E27FC236}">
              <a16:creationId xmlns:a16="http://schemas.microsoft.com/office/drawing/2014/main" id="{00000000-0008-0000-0200-00009E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51" name="Text Box 9">
          <a:extLst>
            <a:ext uri="{FF2B5EF4-FFF2-40B4-BE49-F238E27FC236}">
              <a16:creationId xmlns:a16="http://schemas.microsoft.com/office/drawing/2014/main" id="{00000000-0008-0000-0200-00009F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52" name="Text Box 8">
          <a:extLst>
            <a:ext uri="{FF2B5EF4-FFF2-40B4-BE49-F238E27FC236}">
              <a16:creationId xmlns:a16="http://schemas.microsoft.com/office/drawing/2014/main" id="{00000000-0008-0000-0200-0000A0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53" name="Text Box 9">
          <a:extLst>
            <a:ext uri="{FF2B5EF4-FFF2-40B4-BE49-F238E27FC236}">
              <a16:creationId xmlns:a16="http://schemas.microsoft.com/office/drawing/2014/main" id="{00000000-0008-0000-0200-0000A1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54" name="Text Box 8">
          <a:extLst>
            <a:ext uri="{FF2B5EF4-FFF2-40B4-BE49-F238E27FC236}">
              <a16:creationId xmlns:a16="http://schemas.microsoft.com/office/drawing/2014/main" id="{00000000-0008-0000-0200-0000A2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55" name="Text Box 9">
          <a:extLst>
            <a:ext uri="{FF2B5EF4-FFF2-40B4-BE49-F238E27FC236}">
              <a16:creationId xmlns:a16="http://schemas.microsoft.com/office/drawing/2014/main" id="{00000000-0008-0000-0200-0000A3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56" name="Text Box 8">
          <a:extLst>
            <a:ext uri="{FF2B5EF4-FFF2-40B4-BE49-F238E27FC236}">
              <a16:creationId xmlns:a16="http://schemas.microsoft.com/office/drawing/2014/main" id="{00000000-0008-0000-0200-0000A4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57" name="Text Box 9">
          <a:extLst>
            <a:ext uri="{FF2B5EF4-FFF2-40B4-BE49-F238E27FC236}">
              <a16:creationId xmlns:a16="http://schemas.microsoft.com/office/drawing/2014/main" id="{00000000-0008-0000-0200-0000A5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58" name="Text Box 8">
          <a:extLst>
            <a:ext uri="{FF2B5EF4-FFF2-40B4-BE49-F238E27FC236}">
              <a16:creationId xmlns:a16="http://schemas.microsoft.com/office/drawing/2014/main" id="{00000000-0008-0000-0200-0000A6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59" name="Text Box 9">
          <a:extLst>
            <a:ext uri="{FF2B5EF4-FFF2-40B4-BE49-F238E27FC236}">
              <a16:creationId xmlns:a16="http://schemas.microsoft.com/office/drawing/2014/main" id="{00000000-0008-0000-0200-0000A7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60" name="Text Box 8">
          <a:extLst>
            <a:ext uri="{FF2B5EF4-FFF2-40B4-BE49-F238E27FC236}">
              <a16:creationId xmlns:a16="http://schemas.microsoft.com/office/drawing/2014/main" id="{00000000-0008-0000-0200-0000A8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61" name="Text Box 9">
          <a:extLst>
            <a:ext uri="{FF2B5EF4-FFF2-40B4-BE49-F238E27FC236}">
              <a16:creationId xmlns:a16="http://schemas.microsoft.com/office/drawing/2014/main" id="{00000000-0008-0000-0200-0000A9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62" name="Text Box 8">
          <a:extLst>
            <a:ext uri="{FF2B5EF4-FFF2-40B4-BE49-F238E27FC236}">
              <a16:creationId xmlns:a16="http://schemas.microsoft.com/office/drawing/2014/main" id="{00000000-0008-0000-0200-0000AA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63" name="Text Box 9">
          <a:extLst>
            <a:ext uri="{FF2B5EF4-FFF2-40B4-BE49-F238E27FC236}">
              <a16:creationId xmlns:a16="http://schemas.microsoft.com/office/drawing/2014/main" id="{00000000-0008-0000-0200-0000AB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64" name="Text Box 8">
          <a:extLst>
            <a:ext uri="{FF2B5EF4-FFF2-40B4-BE49-F238E27FC236}">
              <a16:creationId xmlns:a16="http://schemas.microsoft.com/office/drawing/2014/main" id="{00000000-0008-0000-0200-0000AC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65" name="Text Box 9">
          <a:extLst>
            <a:ext uri="{FF2B5EF4-FFF2-40B4-BE49-F238E27FC236}">
              <a16:creationId xmlns:a16="http://schemas.microsoft.com/office/drawing/2014/main" id="{00000000-0008-0000-0200-0000AD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66" name="Text Box 8">
          <a:extLst>
            <a:ext uri="{FF2B5EF4-FFF2-40B4-BE49-F238E27FC236}">
              <a16:creationId xmlns:a16="http://schemas.microsoft.com/office/drawing/2014/main" id="{00000000-0008-0000-0200-0000AE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67" name="Text Box 9">
          <a:extLst>
            <a:ext uri="{FF2B5EF4-FFF2-40B4-BE49-F238E27FC236}">
              <a16:creationId xmlns:a16="http://schemas.microsoft.com/office/drawing/2014/main" id="{00000000-0008-0000-0200-0000AF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68" name="Text Box 8">
          <a:extLst>
            <a:ext uri="{FF2B5EF4-FFF2-40B4-BE49-F238E27FC236}">
              <a16:creationId xmlns:a16="http://schemas.microsoft.com/office/drawing/2014/main" id="{00000000-0008-0000-0200-0000B0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69" name="Text Box 9">
          <a:extLst>
            <a:ext uri="{FF2B5EF4-FFF2-40B4-BE49-F238E27FC236}">
              <a16:creationId xmlns:a16="http://schemas.microsoft.com/office/drawing/2014/main" id="{00000000-0008-0000-0200-0000B1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70" name="Text Box 8">
          <a:extLst>
            <a:ext uri="{FF2B5EF4-FFF2-40B4-BE49-F238E27FC236}">
              <a16:creationId xmlns:a16="http://schemas.microsoft.com/office/drawing/2014/main" id="{00000000-0008-0000-0200-0000B2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71" name="Text Box 9">
          <a:extLst>
            <a:ext uri="{FF2B5EF4-FFF2-40B4-BE49-F238E27FC236}">
              <a16:creationId xmlns:a16="http://schemas.microsoft.com/office/drawing/2014/main" id="{00000000-0008-0000-0200-0000B3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72" name="Text Box 8">
          <a:extLst>
            <a:ext uri="{FF2B5EF4-FFF2-40B4-BE49-F238E27FC236}">
              <a16:creationId xmlns:a16="http://schemas.microsoft.com/office/drawing/2014/main" id="{00000000-0008-0000-0200-0000B4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73" name="Text Box 9">
          <a:extLst>
            <a:ext uri="{FF2B5EF4-FFF2-40B4-BE49-F238E27FC236}">
              <a16:creationId xmlns:a16="http://schemas.microsoft.com/office/drawing/2014/main" id="{00000000-0008-0000-0200-0000B5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74" name="Text Box 8">
          <a:extLst>
            <a:ext uri="{FF2B5EF4-FFF2-40B4-BE49-F238E27FC236}">
              <a16:creationId xmlns:a16="http://schemas.microsoft.com/office/drawing/2014/main" id="{00000000-0008-0000-0200-0000B6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75" name="Text Box 9">
          <a:extLst>
            <a:ext uri="{FF2B5EF4-FFF2-40B4-BE49-F238E27FC236}">
              <a16:creationId xmlns:a16="http://schemas.microsoft.com/office/drawing/2014/main" id="{00000000-0008-0000-0200-0000B7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76" name="Text Box 8">
          <a:extLst>
            <a:ext uri="{FF2B5EF4-FFF2-40B4-BE49-F238E27FC236}">
              <a16:creationId xmlns:a16="http://schemas.microsoft.com/office/drawing/2014/main" id="{00000000-0008-0000-0200-0000B8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77" name="Text Box 9">
          <a:extLst>
            <a:ext uri="{FF2B5EF4-FFF2-40B4-BE49-F238E27FC236}">
              <a16:creationId xmlns:a16="http://schemas.microsoft.com/office/drawing/2014/main" id="{00000000-0008-0000-0200-0000B9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78" name="Text Box 8">
          <a:extLst>
            <a:ext uri="{FF2B5EF4-FFF2-40B4-BE49-F238E27FC236}">
              <a16:creationId xmlns:a16="http://schemas.microsoft.com/office/drawing/2014/main" id="{00000000-0008-0000-0200-0000BA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79" name="Text Box 9">
          <a:extLst>
            <a:ext uri="{FF2B5EF4-FFF2-40B4-BE49-F238E27FC236}">
              <a16:creationId xmlns:a16="http://schemas.microsoft.com/office/drawing/2014/main" id="{00000000-0008-0000-0200-0000BB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80" name="Text Box 8">
          <a:extLst>
            <a:ext uri="{FF2B5EF4-FFF2-40B4-BE49-F238E27FC236}">
              <a16:creationId xmlns:a16="http://schemas.microsoft.com/office/drawing/2014/main" id="{00000000-0008-0000-0200-0000BC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81" name="Text Box 9">
          <a:extLst>
            <a:ext uri="{FF2B5EF4-FFF2-40B4-BE49-F238E27FC236}">
              <a16:creationId xmlns:a16="http://schemas.microsoft.com/office/drawing/2014/main" id="{00000000-0008-0000-0200-0000BD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82" name="Text Box 8">
          <a:extLst>
            <a:ext uri="{FF2B5EF4-FFF2-40B4-BE49-F238E27FC236}">
              <a16:creationId xmlns:a16="http://schemas.microsoft.com/office/drawing/2014/main" id="{00000000-0008-0000-0200-0000BE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83" name="Text Box 9">
          <a:extLst>
            <a:ext uri="{FF2B5EF4-FFF2-40B4-BE49-F238E27FC236}">
              <a16:creationId xmlns:a16="http://schemas.microsoft.com/office/drawing/2014/main" id="{00000000-0008-0000-0200-0000BF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84" name="Text Box 8">
          <a:extLst>
            <a:ext uri="{FF2B5EF4-FFF2-40B4-BE49-F238E27FC236}">
              <a16:creationId xmlns:a16="http://schemas.microsoft.com/office/drawing/2014/main" id="{00000000-0008-0000-0200-0000C0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85" name="Text Box 9">
          <a:extLst>
            <a:ext uri="{FF2B5EF4-FFF2-40B4-BE49-F238E27FC236}">
              <a16:creationId xmlns:a16="http://schemas.microsoft.com/office/drawing/2014/main" id="{00000000-0008-0000-0200-0000C1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86" name="Text Box 8">
          <a:extLst>
            <a:ext uri="{FF2B5EF4-FFF2-40B4-BE49-F238E27FC236}">
              <a16:creationId xmlns:a16="http://schemas.microsoft.com/office/drawing/2014/main" id="{00000000-0008-0000-0200-0000C2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87" name="Text Box 9">
          <a:extLst>
            <a:ext uri="{FF2B5EF4-FFF2-40B4-BE49-F238E27FC236}">
              <a16:creationId xmlns:a16="http://schemas.microsoft.com/office/drawing/2014/main" id="{00000000-0008-0000-0200-0000C3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88" name="Text Box 8">
          <a:extLst>
            <a:ext uri="{FF2B5EF4-FFF2-40B4-BE49-F238E27FC236}">
              <a16:creationId xmlns:a16="http://schemas.microsoft.com/office/drawing/2014/main" id="{00000000-0008-0000-0200-0000C4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89" name="Text Box 9">
          <a:extLst>
            <a:ext uri="{FF2B5EF4-FFF2-40B4-BE49-F238E27FC236}">
              <a16:creationId xmlns:a16="http://schemas.microsoft.com/office/drawing/2014/main" id="{00000000-0008-0000-0200-0000C5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90" name="Text Box 8">
          <a:extLst>
            <a:ext uri="{FF2B5EF4-FFF2-40B4-BE49-F238E27FC236}">
              <a16:creationId xmlns:a16="http://schemas.microsoft.com/office/drawing/2014/main" id="{00000000-0008-0000-0200-0000C6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91" name="Text Box 9">
          <a:extLst>
            <a:ext uri="{FF2B5EF4-FFF2-40B4-BE49-F238E27FC236}">
              <a16:creationId xmlns:a16="http://schemas.microsoft.com/office/drawing/2014/main" id="{00000000-0008-0000-0200-0000C7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92" name="Text Box 8">
          <a:extLst>
            <a:ext uri="{FF2B5EF4-FFF2-40B4-BE49-F238E27FC236}">
              <a16:creationId xmlns:a16="http://schemas.microsoft.com/office/drawing/2014/main" id="{00000000-0008-0000-0200-0000C8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93" name="Text Box 9">
          <a:extLst>
            <a:ext uri="{FF2B5EF4-FFF2-40B4-BE49-F238E27FC236}">
              <a16:creationId xmlns:a16="http://schemas.microsoft.com/office/drawing/2014/main" id="{00000000-0008-0000-0200-0000C9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94" name="Text Box 8">
          <a:extLst>
            <a:ext uri="{FF2B5EF4-FFF2-40B4-BE49-F238E27FC236}">
              <a16:creationId xmlns:a16="http://schemas.microsoft.com/office/drawing/2014/main" id="{00000000-0008-0000-0200-0000CA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95" name="Text Box 9">
          <a:extLst>
            <a:ext uri="{FF2B5EF4-FFF2-40B4-BE49-F238E27FC236}">
              <a16:creationId xmlns:a16="http://schemas.microsoft.com/office/drawing/2014/main" id="{00000000-0008-0000-0200-0000CB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96" name="Text Box 8">
          <a:extLst>
            <a:ext uri="{FF2B5EF4-FFF2-40B4-BE49-F238E27FC236}">
              <a16:creationId xmlns:a16="http://schemas.microsoft.com/office/drawing/2014/main" id="{00000000-0008-0000-0200-0000CC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97" name="Text Box 9">
          <a:extLst>
            <a:ext uri="{FF2B5EF4-FFF2-40B4-BE49-F238E27FC236}">
              <a16:creationId xmlns:a16="http://schemas.microsoft.com/office/drawing/2014/main" id="{00000000-0008-0000-0200-0000CD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98" name="Text Box 8">
          <a:extLst>
            <a:ext uri="{FF2B5EF4-FFF2-40B4-BE49-F238E27FC236}">
              <a16:creationId xmlns:a16="http://schemas.microsoft.com/office/drawing/2014/main" id="{00000000-0008-0000-0200-0000CE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399" name="Text Box 9">
          <a:extLst>
            <a:ext uri="{FF2B5EF4-FFF2-40B4-BE49-F238E27FC236}">
              <a16:creationId xmlns:a16="http://schemas.microsoft.com/office/drawing/2014/main" id="{00000000-0008-0000-0200-0000CF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00" name="Text Box 8">
          <a:extLst>
            <a:ext uri="{FF2B5EF4-FFF2-40B4-BE49-F238E27FC236}">
              <a16:creationId xmlns:a16="http://schemas.microsoft.com/office/drawing/2014/main" id="{00000000-0008-0000-0200-0000D0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01" name="Text Box 9">
          <a:extLst>
            <a:ext uri="{FF2B5EF4-FFF2-40B4-BE49-F238E27FC236}">
              <a16:creationId xmlns:a16="http://schemas.microsoft.com/office/drawing/2014/main" id="{00000000-0008-0000-0200-0000D1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02" name="Text Box 8">
          <a:extLst>
            <a:ext uri="{FF2B5EF4-FFF2-40B4-BE49-F238E27FC236}">
              <a16:creationId xmlns:a16="http://schemas.microsoft.com/office/drawing/2014/main" id="{00000000-0008-0000-0200-0000D2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03" name="Text Box 9">
          <a:extLst>
            <a:ext uri="{FF2B5EF4-FFF2-40B4-BE49-F238E27FC236}">
              <a16:creationId xmlns:a16="http://schemas.microsoft.com/office/drawing/2014/main" id="{00000000-0008-0000-0200-0000D3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04" name="Text Box 8">
          <a:extLst>
            <a:ext uri="{FF2B5EF4-FFF2-40B4-BE49-F238E27FC236}">
              <a16:creationId xmlns:a16="http://schemas.microsoft.com/office/drawing/2014/main" id="{00000000-0008-0000-0200-0000D4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05" name="Text Box 9">
          <a:extLst>
            <a:ext uri="{FF2B5EF4-FFF2-40B4-BE49-F238E27FC236}">
              <a16:creationId xmlns:a16="http://schemas.microsoft.com/office/drawing/2014/main" id="{00000000-0008-0000-0200-0000D5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06" name="Text Box 8">
          <a:extLst>
            <a:ext uri="{FF2B5EF4-FFF2-40B4-BE49-F238E27FC236}">
              <a16:creationId xmlns:a16="http://schemas.microsoft.com/office/drawing/2014/main" id="{00000000-0008-0000-0200-0000D6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07" name="Text Box 9">
          <a:extLst>
            <a:ext uri="{FF2B5EF4-FFF2-40B4-BE49-F238E27FC236}">
              <a16:creationId xmlns:a16="http://schemas.microsoft.com/office/drawing/2014/main" id="{00000000-0008-0000-0200-0000D7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08" name="Text Box 8">
          <a:extLst>
            <a:ext uri="{FF2B5EF4-FFF2-40B4-BE49-F238E27FC236}">
              <a16:creationId xmlns:a16="http://schemas.microsoft.com/office/drawing/2014/main" id="{00000000-0008-0000-0200-0000D8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09" name="Text Box 9">
          <a:extLst>
            <a:ext uri="{FF2B5EF4-FFF2-40B4-BE49-F238E27FC236}">
              <a16:creationId xmlns:a16="http://schemas.microsoft.com/office/drawing/2014/main" id="{00000000-0008-0000-0200-0000D9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10" name="Text Box 8">
          <a:extLst>
            <a:ext uri="{FF2B5EF4-FFF2-40B4-BE49-F238E27FC236}">
              <a16:creationId xmlns:a16="http://schemas.microsoft.com/office/drawing/2014/main" id="{00000000-0008-0000-0200-0000DA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11" name="Text Box 9">
          <a:extLst>
            <a:ext uri="{FF2B5EF4-FFF2-40B4-BE49-F238E27FC236}">
              <a16:creationId xmlns:a16="http://schemas.microsoft.com/office/drawing/2014/main" id="{00000000-0008-0000-0200-0000DB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12" name="Text Box 8">
          <a:extLst>
            <a:ext uri="{FF2B5EF4-FFF2-40B4-BE49-F238E27FC236}">
              <a16:creationId xmlns:a16="http://schemas.microsoft.com/office/drawing/2014/main" id="{00000000-0008-0000-0200-0000DC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13" name="Text Box 9">
          <a:extLst>
            <a:ext uri="{FF2B5EF4-FFF2-40B4-BE49-F238E27FC236}">
              <a16:creationId xmlns:a16="http://schemas.microsoft.com/office/drawing/2014/main" id="{00000000-0008-0000-0200-0000DD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14" name="Text Box 8">
          <a:extLst>
            <a:ext uri="{FF2B5EF4-FFF2-40B4-BE49-F238E27FC236}">
              <a16:creationId xmlns:a16="http://schemas.microsoft.com/office/drawing/2014/main" id="{00000000-0008-0000-0200-0000DE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15" name="Text Box 9">
          <a:extLst>
            <a:ext uri="{FF2B5EF4-FFF2-40B4-BE49-F238E27FC236}">
              <a16:creationId xmlns:a16="http://schemas.microsoft.com/office/drawing/2014/main" id="{00000000-0008-0000-0200-0000DF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16" name="Text Box 8">
          <a:extLst>
            <a:ext uri="{FF2B5EF4-FFF2-40B4-BE49-F238E27FC236}">
              <a16:creationId xmlns:a16="http://schemas.microsoft.com/office/drawing/2014/main" id="{00000000-0008-0000-0200-0000E0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17" name="Text Box 9">
          <a:extLst>
            <a:ext uri="{FF2B5EF4-FFF2-40B4-BE49-F238E27FC236}">
              <a16:creationId xmlns:a16="http://schemas.microsoft.com/office/drawing/2014/main" id="{00000000-0008-0000-0200-0000E1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18" name="Text Box 8">
          <a:extLst>
            <a:ext uri="{FF2B5EF4-FFF2-40B4-BE49-F238E27FC236}">
              <a16:creationId xmlns:a16="http://schemas.microsoft.com/office/drawing/2014/main" id="{00000000-0008-0000-0200-0000E2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19" name="Text Box 9">
          <a:extLst>
            <a:ext uri="{FF2B5EF4-FFF2-40B4-BE49-F238E27FC236}">
              <a16:creationId xmlns:a16="http://schemas.microsoft.com/office/drawing/2014/main" id="{00000000-0008-0000-0200-0000E3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20" name="Text Box 8">
          <a:extLst>
            <a:ext uri="{FF2B5EF4-FFF2-40B4-BE49-F238E27FC236}">
              <a16:creationId xmlns:a16="http://schemas.microsoft.com/office/drawing/2014/main" id="{00000000-0008-0000-0200-0000E4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21" name="Text Box 9">
          <a:extLst>
            <a:ext uri="{FF2B5EF4-FFF2-40B4-BE49-F238E27FC236}">
              <a16:creationId xmlns:a16="http://schemas.microsoft.com/office/drawing/2014/main" id="{00000000-0008-0000-0200-0000E5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22" name="Text Box 8">
          <a:extLst>
            <a:ext uri="{FF2B5EF4-FFF2-40B4-BE49-F238E27FC236}">
              <a16:creationId xmlns:a16="http://schemas.microsoft.com/office/drawing/2014/main" id="{00000000-0008-0000-0200-0000E6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23" name="Text Box 9">
          <a:extLst>
            <a:ext uri="{FF2B5EF4-FFF2-40B4-BE49-F238E27FC236}">
              <a16:creationId xmlns:a16="http://schemas.microsoft.com/office/drawing/2014/main" id="{00000000-0008-0000-0200-0000E7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24" name="Text Box 8">
          <a:extLst>
            <a:ext uri="{FF2B5EF4-FFF2-40B4-BE49-F238E27FC236}">
              <a16:creationId xmlns:a16="http://schemas.microsoft.com/office/drawing/2014/main" id="{00000000-0008-0000-0200-0000E8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25" name="Text Box 9">
          <a:extLst>
            <a:ext uri="{FF2B5EF4-FFF2-40B4-BE49-F238E27FC236}">
              <a16:creationId xmlns:a16="http://schemas.microsoft.com/office/drawing/2014/main" id="{00000000-0008-0000-0200-0000E9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26" name="Text Box 8">
          <a:extLst>
            <a:ext uri="{FF2B5EF4-FFF2-40B4-BE49-F238E27FC236}">
              <a16:creationId xmlns:a16="http://schemas.microsoft.com/office/drawing/2014/main" id="{00000000-0008-0000-0200-0000EA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27" name="Text Box 9">
          <a:extLst>
            <a:ext uri="{FF2B5EF4-FFF2-40B4-BE49-F238E27FC236}">
              <a16:creationId xmlns:a16="http://schemas.microsoft.com/office/drawing/2014/main" id="{00000000-0008-0000-0200-0000EB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28" name="Text Box 8">
          <a:extLst>
            <a:ext uri="{FF2B5EF4-FFF2-40B4-BE49-F238E27FC236}">
              <a16:creationId xmlns:a16="http://schemas.microsoft.com/office/drawing/2014/main" id="{00000000-0008-0000-0200-0000EC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29" name="Text Box 9">
          <a:extLst>
            <a:ext uri="{FF2B5EF4-FFF2-40B4-BE49-F238E27FC236}">
              <a16:creationId xmlns:a16="http://schemas.microsoft.com/office/drawing/2014/main" id="{00000000-0008-0000-0200-0000ED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30" name="Text Box 8">
          <a:extLst>
            <a:ext uri="{FF2B5EF4-FFF2-40B4-BE49-F238E27FC236}">
              <a16:creationId xmlns:a16="http://schemas.microsoft.com/office/drawing/2014/main" id="{00000000-0008-0000-0200-0000EE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31" name="Text Box 9">
          <a:extLst>
            <a:ext uri="{FF2B5EF4-FFF2-40B4-BE49-F238E27FC236}">
              <a16:creationId xmlns:a16="http://schemas.microsoft.com/office/drawing/2014/main" id="{00000000-0008-0000-0200-0000EF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32" name="Text Box 8">
          <a:extLst>
            <a:ext uri="{FF2B5EF4-FFF2-40B4-BE49-F238E27FC236}">
              <a16:creationId xmlns:a16="http://schemas.microsoft.com/office/drawing/2014/main" id="{00000000-0008-0000-0200-0000F0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33" name="Text Box 9">
          <a:extLst>
            <a:ext uri="{FF2B5EF4-FFF2-40B4-BE49-F238E27FC236}">
              <a16:creationId xmlns:a16="http://schemas.microsoft.com/office/drawing/2014/main" id="{00000000-0008-0000-0200-0000F1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34" name="Text Box 8">
          <a:extLst>
            <a:ext uri="{FF2B5EF4-FFF2-40B4-BE49-F238E27FC236}">
              <a16:creationId xmlns:a16="http://schemas.microsoft.com/office/drawing/2014/main" id="{00000000-0008-0000-0200-0000F2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35" name="Text Box 9">
          <a:extLst>
            <a:ext uri="{FF2B5EF4-FFF2-40B4-BE49-F238E27FC236}">
              <a16:creationId xmlns:a16="http://schemas.microsoft.com/office/drawing/2014/main" id="{00000000-0008-0000-0200-0000F3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36" name="Text Box 8">
          <a:extLst>
            <a:ext uri="{FF2B5EF4-FFF2-40B4-BE49-F238E27FC236}">
              <a16:creationId xmlns:a16="http://schemas.microsoft.com/office/drawing/2014/main" id="{00000000-0008-0000-0200-0000F4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37" name="Text Box 9">
          <a:extLst>
            <a:ext uri="{FF2B5EF4-FFF2-40B4-BE49-F238E27FC236}">
              <a16:creationId xmlns:a16="http://schemas.microsoft.com/office/drawing/2014/main" id="{00000000-0008-0000-0200-0000F5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38" name="Text Box 8">
          <a:extLst>
            <a:ext uri="{FF2B5EF4-FFF2-40B4-BE49-F238E27FC236}">
              <a16:creationId xmlns:a16="http://schemas.microsoft.com/office/drawing/2014/main" id="{00000000-0008-0000-0200-0000F6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39" name="Text Box 9">
          <a:extLst>
            <a:ext uri="{FF2B5EF4-FFF2-40B4-BE49-F238E27FC236}">
              <a16:creationId xmlns:a16="http://schemas.microsoft.com/office/drawing/2014/main" id="{00000000-0008-0000-0200-0000F7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40" name="Text Box 8">
          <a:extLst>
            <a:ext uri="{FF2B5EF4-FFF2-40B4-BE49-F238E27FC236}">
              <a16:creationId xmlns:a16="http://schemas.microsoft.com/office/drawing/2014/main" id="{00000000-0008-0000-0200-0000F8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41" name="Text Box 9">
          <a:extLst>
            <a:ext uri="{FF2B5EF4-FFF2-40B4-BE49-F238E27FC236}">
              <a16:creationId xmlns:a16="http://schemas.microsoft.com/office/drawing/2014/main" id="{00000000-0008-0000-0200-0000F9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42" name="Text Box 8">
          <a:extLst>
            <a:ext uri="{FF2B5EF4-FFF2-40B4-BE49-F238E27FC236}">
              <a16:creationId xmlns:a16="http://schemas.microsoft.com/office/drawing/2014/main" id="{00000000-0008-0000-0200-0000FA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43" name="Text Box 9">
          <a:extLst>
            <a:ext uri="{FF2B5EF4-FFF2-40B4-BE49-F238E27FC236}">
              <a16:creationId xmlns:a16="http://schemas.microsoft.com/office/drawing/2014/main" id="{00000000-0008-0000-0200-0000FB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44" name="Text Box 8">
          <a:extLst>
            <a:ext uri="{FF2B5EF4-FFF2-40B4-BE49-F238E27FC236}">
              <a16:creationId xmlns:a16="http://schemas.microsoft.com/office/drawing/2014/main" id="{00000000-0008-0000-0200-0000FC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45" name="Text Box 9">
          <a:extLst>
            <a:ext uri="{FF2B5EF4-FFF2-40B4-BE49-F238E27FC236}">
              <a16:creationId xmlns:a16="http://schemas.microsoft.com/office/drawing/2014/main" id="{00000000-0008-0000-0200-0000FD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46" name="Text Box 8">
          <a:extLst>
            <a:ext uri="{FF2B5EF4-FFF2-40B4-BE49-F238E27FC236}">
              <a16:creationId xmlns:a16="http://schemas.microsoft.com/office/drawing/2014/main" id="{00000000-0008-0000-0200-0000FE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47" name="Text Box 9">
          <a:extLst>
            <a:ext uri="{FF2B5EF4-FFF2-40B4-BE49-F238E27FC236}">
              <a16:creationId xmlns:a16="http://schemas.microsoft.com/office/drawing/2014/main" id="{00000000-0008-0000-0200-0000FF20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48" name="Text Box 8">
          <a:extLst>
            <a:ext uri="{FF2B5EF4-FFF2-40B4-BE49-F238E27FC236}">
              <a16:creationId xmlns:a16="http://schemas.microsoft.com/office/drawing/2014/main" id="{00000000-0008-0000-0200-000000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49" name="Text Box 9">
          <a:extLst>
            <a:ext uri="{FF2B5EF4-FFF2-40B4-BE49-F238E27FC236}">
              <a16:creationId xmlns:a16="http://schemas.microsoft.com/office/drawing/2014/main" id="{00000000-0008-0000-0200-000001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50" name="Text Box 8">
          <a:extLst>
            <a:ext uri="{FF2B5EF4-FFF2-40B4-BE49-F238E27FC236}">
              <a16:creationId xmlns:a16="http://schemas.microsoft.com/office/drawing/2014/main" id="{00000000-0008-0000-0200-000002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51" name="Text Box 9">
          <a:extLst>
            <a:ext uri="{FF2B5EF4-FFF2-40B4-BE49-F238E27FC236}">
              <a16:creationId xmlns:a16="http://schemas.microsoft.com/office/drawing/2014/main" id="{00000000-0008-0000-0200-000003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52" name="Text Box 8">
          <a:extLst>
            <a:ext uri="{FF2B5EF4-FFF2-40B4-BE49-F238E27FC236}">
              <a16:creationId xmlns:a16="http://schemas.microsoft.com/office/drawing/2014/main" id="{00000000-0008-0000-0200-000004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53" name="Text Box 9">
          <a:extLst>
            <a:ext uri="{FF2B5EF4-FFF2-40B4-BE49-F238E27FC236}">
              <a16:creationId xmlns:a16="http://schemas.microsoft.com/office/drawing/2014/main" id="{00000000-0008-0000-0200-000005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54" name="Text Box 8">
          <a:extLst>
            <a:ext uri="{FF2B5EF4-FFF2-40B4-BE49-F238E27FC236}">
              <a16:creationId xmlns:a16="http://schemas.microsoft.com/office/drawing/2014/main" id="{00000000-0008-0000-0200-000006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55" name="Text Box 9">
          <a:extLst>
            <a:ext uri="{FF2B5EF4-FFF2-40B4-BE49-F238E27FC236}">
              <a16:creationId xmlns:a16="http://schemas.microsoft.com/office/drawing/2014/main" id="{00000000-0008-0000-0200-000007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56" name="Text Box 8">
          <a:extLst>
            <a:ext uri="{FF2B5EF4-FFF2-40B4-BE49-F238E27FC236}">
              <a16:creationId xmlns:a16="http://schemas.microsoft.com/office/drawing/2014/main" id="{00000000-0008-0000-0200-000008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57" name="Text Box 9">
          <a:extLst>
            <a:ext uri="{FF2B5EF4-FFF2-40B4-BE49-F238E27FC236}">
              <a16:creationId xmlns:a16="http://schemas.microsoft.com/office/drawing/2014/main" id="{00000000-0008-0000-0200-000009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58" name="Text Box 8">
          <a:extLst>
            <a:ext uri="{FF2B5EF4-FFF2-40B4-BE49-F238E27FC236}">
              <a16:creationId xmlns:a16="http://schemas.microsoft.com/office/drawing/2014/main" id="{00000000-0008-0000-0200-00000A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59" name="Text Box 9">
          <a:extLst>
            <a:ext uri="{FF2B5EF4-FFF2-40B4-BE49-F238E27FC236}">
              <a16:creationId xmlns:a16="http://schemas.microsoft.com/office/drawing/2014/main" id="{00000000-0008-0000-0200-00000B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60" name="Text Box 8">
          <a:extLst>
            <a:ext uri="{FF2B5EF4-FFF2-40B4-BE49-F238E27FC236}">
              <a16:creationId xmlns:a16="http://schemas.microsoft.com/office/drawing/2014/main" id="{00000000-0008-0000-0200-00000C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61" name="Text Box 9">
          <a:extLst>
            <a:ext uri="{FF2B5EF4-FFF2-40B4-BE49-F238E27FC236}">
              <a16:creationId xmlns:a16="http://schemas.microsoft.com/office/drawing/2014/main" id="{00000000-0008-0000-0200-00000D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62" name="Text Box 8">
          <a:extLst>
            <a:ext uri="{FF2B5EF4-FFF2-40B4-BE49-F238E27FC236}">
              <a16:creationId xmlns:a16="http://schemas.microsoft.com/office/drawing/2014/main" id="{00000000-0008-0000-0200-00000E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63" name="Text Box 9">
          <a:extLst>
            <a:ext uri="{FF2B5EF4-FFF2-40B4-BE49-F238E27FC236}">
              <a16:creationId xmlns:a16="http://schemas.microsoft.com/office/drawing/2014/main" id="{00000000-0008-0000-0200-00000F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64" name="Text Box 8">
          <a:extLst>
            <a:ext uri="{FF2B5EF4-FFF2-40B4-BE49-F238E27FC236}">
              <a16:creationId xmlns:a16="http://schemas.microsoft.com/office/drawing/2014/main" id="{00000000-0008-0000-0200-000010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65" name="Text Box 9">
          <a:extLst>
            <a:ext uri="{FF2B5EF4-FFF2-40B4-BE49-F238E27FC236}">
              <a16:creationId xmlns:a16="http://schemas.microsoft.com/office/drawing/2014/main" id="{00000000-0008-0000-0200-000011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66" name="Text Box 8">
          <a:extLst>
            <a:ext uri="{FF2B5EF4-FFF2-40B4-BE49-F238E27FC236}">
              <a16:creationId xmlns:a16="http://schemas.microsoft.com/office/drawing/2014/main" id="{00000000-0008-0000-0200-000012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67" name="Text Box 9">
          <a:extLst>
            <a:ext uri="{FF2B5EF4-FFF2-40B4-BE49-F238E27FC236}">
              <a16:creationId xmlns:a16="http://schemas.microsoft.com/office/drawing/2014/main" id="{00000000-0008-0000-0200-000013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68" name="Text Box 8">
          <a:extLst>
            <a:ext uri="{FF2B5EF4-FFF2-40B4-BE49-F238E27FC236}">
              <a16:creationId xmlns:a16="http://schemas.microsoft.com/office/drawing/2014/main" id="{00000000-0008-0000-0200-000014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69" name="Text Box 9">
          <a:extLst>
            <a:ext uri="{FF2B5EF4-FFF2-40B4-BE49-F238E27FC236}">
              <a16:creationId xmlns:a16="http://schemas.microsoft.com/office/drawing/2014/main" id="{00000000-0008-0000-0200-000015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70" name="Text Box 8">
          <a:extLst>
            <a:ext uri="{FF2B5EF4-FFF2-40B4-BE49-F238E27FC236}">
              <a16:creationId xmlns:a16="http://schemas.microsoft.com/office/drawing/2014/main" id="{00000000-0008-0000-0200-000016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71" name="Text Box 9">
          <a:extLst>
            <a:ext uri="{FF2B5EF4-FFF2-40B4-BE49-F238E27FC236}">
              <a16:creationId xmlns:a16="http://schemas.microsoft.com/office/drawing/2014/main" id="{00000000-0008-0000-0200-000017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72" name="Text Box 8">
          <a:extLst>
            <a:ext uri="{FF2B5EF4-FFF2-40B4-BE49-F238E27FC236}">
              <a16:creationId xmlns:a16="http://schemas.microsoft.com/office/drawing/2014/main" id="{00000000-0008-0000-0200-000018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73" name="Text Box 9">
          <a:extLst>
            <a:ext uri="{FF2B5EF4-FFF2-40B4-BE49-F238E27FC236}">
              <a16:creationId xmlns:a16="http://schemas.microsoft.com/office/drawing/2014/main" id="{00000000-0008-0000-0200-000019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74" name="Text Box 8">
          <a:extLst>
            <a:ext uri="{FF2B5EF4-FFF2-40B4-BE49-F238E27FC236}">
              <a16:creationId xmlns:a16="http://schemas.microsoft.com/office/drawing/2014/main" id="{00000000-0008-0000-0200-00001A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75" name="Text Box 9">
          <a:extLst>
            <a:ext uri="{FF2B5EF4-FFF2-40B4-BE49-F238E27FC236}">
              <a16:creationId xmlns:a16="http://schemas.microsoft.com/office/drawing/2014/main" id="{00000000-0008-0000-0200-00001B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76" name="Text Box 8">
          <a:extLst>
            <a:ext uri="{FF2B5EF4-FFF2-40B4-BE49-F238E27FC236}">
              <a16:creationId xmlns:a16="http://schemas.microsoft.com/office/drawing/2014/main" id="{00000000-0008-0000-0200-00001C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77" name="Text Box 9">
          <a:extLst>
            <a:ext uri="{FF2B5EF4-FFF2-40B4-BE49-F238E27FC236}">
              <a16:creationId xmlns:a16="http://schemas.microsoft.com/office/drawing/2014/main" id="{00000000-0008-0000-0200-00001D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78" name="Text Box 8">
          <a:extLst>
            <a:ext uri="{FF2B5EF4-FFF2-40B4-BE49-F238E27FC236}">
              <a16:creationId xmlns:a16="http://schemas.microsoft.com/office/drawing/2014/main" id="{00000000-0008-0000-0200-00001E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79" name="Text Box 9">
          <a:extLst>
            <a:ext uri="{FF2B5EF4-FFF2-40B4-BE49-F238E27FC236}">
              <a16:creationId xmlns:a16="http://schemas.microsoft.com/office/drawing/2014/main" id="{00000000-0008-0000-0200-00001F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150</xdr:row>
      <xdr:rowOff>0</xdr:rowOff>
    </xdr:from>
    <xdr:ext cx="95250" cy="295275"/>
    <xdr:sp macro="" textlink="">
      <xdr:nvSpPr>
        <xdr:cNvPr id="8480" name="Text Box 15">
          <a:extLst>
            <a:ext uri="{FF2B5EF4-FFF2-40B4-BE49-F238E27FC236}">
              <a16:creationId xmlns:a16="http://schemas.microsoft.com/office/drawing/2014/main" id="{00000000-0008-0000-0200-000020210000}"/>
            </a:ext>
          </a:extLst>
        </xdr:cNvPr>
        <xdr:cNvSpPr txBox="1">
          <a:spLocks noChangeArrowheads="1"/>
        </xdr:cNvSpPr>
      </xdr:nvSpPr>
      <xdr:spPr bwMode="auto">
        <a:xfrm>
          <a:off x="2000250" y="10010775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150</xdr:row>
      <xdr:rowOff>0</xdr:rowOff>
    </xdr:from>
    <xdr:ext cx="95250" cy="295275"/>
    <xdr:sp macro="" textlink="">
      <xdr:nvSpPr>
        <xdr:cNvPr id="8481" name="Cuadro de texto 1028">
          <a:extLst>
            <a:ext uri="{FF2B5EF4-FFF2-40B4-BE49-F238E27FC236}">
              <a16:creationId xmlns:a16="http://schemas.microsoft.com/office/drawing/2014/main" id="{00000000-0008-0000-0200-000021210000}"/>
            </a:ext>
          </a:extLst>
        </xdr:cNvPr>
        <xdr:cNvSpPr txBox="1">
          <a:spLocks noChangeArrowheads="1"/>
        </xdr:cNvSpPr>
      </xdr:nvSpPr>
      <xdr:spPr bwMode="auto">
        <a:xfrm>
          <a:off x="2000250" y="10010775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82" name="Text Box 8">
          <a:extLst>
            <a:ext uri="{FF2B5EF4-FFF2-40B4-BE49-F238E27FC236}">
              <a16:creationId xmlns:a16="http://schemas.microsoft.com/office/drawing/2014/main" id="{00000000-0008-0000-0200-000022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83" name="Text Box 9">
          <a:extLst>
            <a:ext uri="{FF2B5EF4-FFF2-40B4-BE49-F238E27FC236}">
              <a16:creationId xmlns:a16="http://schemas.microsoft.com/office/drawing/2014/main" id="{00000000-0008-0000-0200-000023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84" name="Text Box 8">
          <a:extLst>
            <a:ext uri="{FF2B5EF4-FFF2-40B4-BE49-F238E27FC236}">
              <a16:creationId xmlns:a16="http://schemas.microsoft.com/office/drawing/2014/main" id="{00000000-0008-0000-0200-000024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85" name="Text Box 9">
          <a:extLst>
            <a:ext uri="{FF2B5EF4-FFF2-40B4-BE49-F238E27FC236}">
              <a16:creationId xmlns:a16="http://schemas.microsoft.com/office/drawing/2014/main" id="{00000000-0008-0000-0200-000025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86" name="Text Box 8">
          <a:extLst>
            <a:ext uri="{FF2B5EF4-FFF2-40B4-BE49-F238E27FC236}">
              <a16:creationId xmlns:a16="http://schemas.microsoft.com/office/drawing/2014/main" id="{00000000-0008-0000-0200-000026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87" name="Text Box 9">
          <a:extLst>
            <a:ext uri="{FF2B5EF4-FFF2-40B4-BE49-F238E27FC236}">
              <a16:creationId xmlns:a16="http://schemas.microsoft.com/office/drawing/2014/main" id="{00000000-0008-0000-0200-000027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88" name="Text Box 8">
          <a:extLst>
            <a:ext uri="{FF2B5EF4-FFF2-40B4-BE49-F238E27FC236}">
              <a16:creationId xmlns:a16="http://schemas.microsoft.com/office/drawing/2014/main" id="{00000000-0008-0000-0200-000028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89" name="Text Box 9">
          <a:extLst>
            <a:ext uri="{FF2B5EF4-FFF2-40B4-BE49-F238E27FC236}">
              <a16:creationId xmlns:a16="http://schemas.microsoft.com/office/drawing/2014/main" id="{00000000-0008-0000-0200-000029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90" name="Text Box 8">
          <a:extLst>
            <a:ext uri="{FF2B5EF4-FFF2-40B4-BE49-F238E27FC236}">
              <a16:creationId xmlns:a16="http://schemas.microsoft.com/office/drawing/2014/main" id="{00000000-0008-0000-0200-00002A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91" name="Text Box 9">
          <a:extLst>
            <a:ext uri="{FF2B5EF4-FFF2-40B4-BE49-F238E27FC236}">
              <a16:creationId xmlns:a16="http://schemas.microsoft.com/office/drawing/2014/main" id="{00000000-0008-0000-0200-00002B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92" name="Text Box 8">
          <a:extLst>
            <a:ext uri="{FF2B5EF4-FFF2-40B4-BE49-F238E27FC236}">
              <a16:creationId xmlns:a16="http://schemas.microsoft.com/office/drawing/2014/main" id="{00000000-0008-0000-0200-00002C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93" name="Text Box 9">
          <a:extLst>
            <a:ext uri="{FF2B5EF4-FFF2-40B4-BE49-F238E27FC236}">
              <a16:creationId xmlns:a16="http://schemas.microsoft.com/office/drawing/2014/main" id="{00000000-0008-0000-0200-00002D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94" name="Text Box 8">
          <a:extLst>
            <a:ext uri="{FF2B5EF4-FFF2-40B4-BE49-F238E27FC236}">
              <a16:creationId xmlns:a16="http://schemas.microsoft.com/office/drawing/2014/main" id="{00000000-0008-0000-0200-00002E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95" name="Text Box 9">
          <a:extLst>
            <a:ext uri="{FF2B5EF4-FFF2-40B4-BE49-F238E27FC236}">
              <a16:creationId xmlns:a16="http://schemas.microsoft.com/office/drawing/2014/main" id="{00000000-0008-0000-0200-00002F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96" name="Text Box 8">
          <a:extLst>
            <a:ext uri="{FF2B5EF4-FFF2-40B4-BE49-F238E27FC236}">
              <a16:creationId xmlns:a16="http://schemas.microsoft.com/office/drawing/2014/main" id="{00000000-0008-0000-0200-000030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97" name="Text Box 9">
          <a:extLst>
            <a:ext uri="{FF2B5EF4-FFF2-40B4-BE49-F238E27FC236}">
              <a16:creationId xmlns:a16="http://schemas.microsoft.com/office/drawing/2014/main" id="{00000000-0008-0000-0200-000031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98" name="Text Box 8">
          <a:extLst>
            <a:ext uri="{FF2B5EF4-FFF2-40B4-BE49-F238E27FC236}">
              <a16:creationId xmlns:a16="http://schemas.microsoft.com/office/drawing/2014/main" id="{00000000-0008-0000-0200-000032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499" name="Text Box 9">
          <a:extLst>
            <a:ext uri="{FF2B5EF4-FFF2-40B4-BE49-F238E27FC236}">
              <a16:creationId xmlns:a16="http://schemas.microsoft.com/office/drawing/2014/main" id="{00000000-0008-0000-0200-000033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00" name="Text Box 8">
          <a:extLst>
            <a:ext uri="{FF2B5EF4-FFF2-40B4-BE49-F238E27FC236}">
              <a16:creationId xmlns:a16="http://schemas.microsoft.com/office/drawing/2014/main" id="{00000000-0008-0000-0200-000034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01" name="Text Box 9">
          <a:extLst>
            <a:ext uri="{FF2B5EF4-FFF2-40B4-BE49-F238E27FC236}">
              <a16:creationId xmlns:a16="http://schemas.microsoft.com/office/drawing/2014/main" id="{00000000-0008-0000-0200-000035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02" name="Text Box 8">
          <a:extLst>
            <a:ext uri="{FF2B5EF4-FFF2-40B4-BE49-F238E27FC236}">
              <a16:creationId xmlns:a16="http://schemas.microsoft.com/office/drawing/2014/main" id="{00000000-0008-0000-0200-000036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03" name="Text Box 9">
          <a:extLst>
            <a:ext uri="{FF2B5EF4-FFF2-40B4-BE49-F238E27FC236}">
              <a16:creationId xmlns:a16="http://schemas.microsoft.com/office/drawing/2014/main" id="{00000000-0008-0000-0200-000037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04" name="Text Box 8">
          <a:extLst>
            <a:ext uri="{FF2B5EF4-FFF2-40B4-BE49-F238E27FC236}">
              <a16:creationId xmlns:a16="http://schemas.microsoft.com/office/drawing/2014/main" id="{00000000-0008-0000-0200-000038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05" name="Text Box 9">
          <a:extLst>
            <a:ext uri="{FF2B5EF4-FFF2-40B4-BE49-F238E27FC236}">
              <a16:creationId xmlns:a16="http://schemas.microsoft.com/office/drawing/2014/main" id="{00000000-0008-0000-0200-000039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06" name="Text Box 8">
          <a:extLst>
            <a:ext uri="{FF2B5EF4-FFF2-40B4-BE49-F238E27FC236}">
              <a16:creationId xmlns:a16="http://schemas.microsoft.com/office/drawing/2014/main" id="{00000000-0008-0000-0200-00003A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07" name="Text Box 9">
          <a:extLst>
            <a:ext uri="{FF2B5EF4-FFF2-40B4-BE49-F238E27FC236}">
              <a16:creationId xmlns:a16="http://schemas.microsoft.com/office/drawing/2014/main" id="{00000000-0008-0000-0200-00003B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08" name="Text Box 8">
          <a:extLst>
            <a:ext uri="{FF2B5EF4-FFF2-40B4-BE49-F238E27FC236}">
              <a16:creationId xmlns:a16="http://schemas.microsoft.com/office/drawing/2014/main" id="{00000000-0008-0000-0200-00003C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09" name="Text Box 9">
          <a:extLst>
            <a:ext uri="{FF2B5EF4-FFF2-40B4-BE49-F238E27FC236}">
              <a16:creationId xmlns:a16="http://schemas.microsoft.com/office/drawing/2014/main" id="{00000000-0008-0000-0200-00003D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10" name="Text Box 8">
          <a:extLst>
            <a:ext uri="{FF2B5EF4-FFF2-40B4-BE49-F238E27FC236}">
              <a16:creationId xmlns:a16="http://schemas.microsoft.com/office/drawing/2014/main" id="{00000000-0008-0000-0200-00003E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11" name="Text Box 9">
          <a:extLst>
            <a:ext uri="{FF2B5EF4-FFF2-40B4-BE49-F238E27FC236}">
              <a16:creationId xmlns:a16="http://schemas.microsoft.com/office/drawing/2014/main" id="{00000000-0008-0000-0200-00003F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12" name="Text Box 8">
          <a:extLst>
            <a:ext uri="{FF2B5EF4-FFF2-40B4-BE49-F238E27FC236}">
              <a16:creationId xmlns:a16="http://schemas.microsoft.com/office/drawing/2014/main" id="{00000000-0008-0000-0200-000040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13" name="Text Box 9">
          <a:extLst>
            <a:ext uri="{FF2B5EF4-FFF2-40B4-BE49-F238E27FC236}">
              <a16:creationId xmlns:a16="http://schemas.microsoft.com/office/drawing/2014/main" id="{00000000-0008-0000-0200-000041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14" name="Text Box 8">
          <a:extLst>
            <a:ext uri="{FF2B5EF4-FFF2-40B4-BE49-F238E27FC236}">
              <a16:creationId xmlns:a16="http://schemas.microsoft.com/office/drawing/2014/main" id="{00000000-0008-0000-0200-000042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15" name="Text Box 9">
          <a:extLst>
            <a:ext uri="{FF2B5EF4-FFF2-40B4-BE49-F238E27FC236}">
              <a16:creationId xmlns:a16="http://schemas.microsoft.com/office/drawing/2014/main" id="{00000000-0008-0000-0200-000043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16" name="Text Box 8">
          <a:extLst>
            <a:ext uri="{FF2B5EF4-FFF2-40B4-BE49-F238E27FC236}">
              <a16:creationId xmlns:a16="http://schemas.microsoft.com/office/drawing/2014/main" id="{00000000-0008-0000-0200-000044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17" name="Text Box 9">
          <a:extLst>
            <a:ext uri="{FF2B5EF4-FFF2-40B4-BE49-F238E27FC236}">
              <a16:creationId xmlns:a16="http://schemas.microsoft.com/office/drawing/2014/main" id="{00000000-0008-0000-0200-000045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18" name="Text Box 8">
          <a:extLst>
            <a:ext uri="{FF2B5EF4-FFF2-40B4-BE49-F238E27FC236}">
              <a16:creationId xmlns:a16="http://schemas.microsoft.com/office/drawing/2014/main" id="{00000000-0008-0000-0200-000046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19" name="Text Box 9">
          <a:extLst>
            <a:ext uri="{FF2B5EF4-FFF2-40B4-BE49-F238E27FC236}">
              <a16:creationId xmlns:a16="http://schemas.microsoft.com/office/drawing/2014/main" id="{00000000-0008-0000-0200-000047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20" name="Text Box 8">
          <a:extLst>
            <a:ext uri="{FF2B5EF4-FFF2-40B4-BE49-F238E27FC236}">
              <a16:creationId xmlns:a16="http://schemas.microsoft.com/office/drawing/2014/main" id="{00000000-0008-0000-0200-000048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21" name="Text Box 9">
          <a:extLst>
            <a:ext uri="{FF2B5EF4-FFF2-40B4-BE49-F238E27FC236}">
              <a16:creationId xmlns:a16="http://schemas.microsoft.com/office/drawing/2014/main" id="{00000000-0008-0000-0200-000049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22" name="Text Box 8">
          <a:extLst>
            <a:ext uri="{FF2B5EF4-FFF2-40B4-BE49-F238E27FC236}">
              <a16:creationId xmlns:a16="http://schemas.microsoft.com/office/drawing/2014/main" id="{00000000-0008-0000-0200-00004A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23" name="Text Box 9">
          <a:extLst>
            <a:ext uri="{FF2B5EF4-FFF2-40B4-BE49-F238E27FC236}">
              <a16:creationId xmlns:a16="http://schemas.microsoft.com/office/drawing/2014/main" id="{00000000-0008-0000-0200-00004B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24" name="Text Box 8">
          <a:extLst>
            <a:ext uri="{FF2B5EF4-FFF2-40B4-BE49-F238E27FC236}">
              <a16:creationId xmlns:a16="http://schemas.microsoft.com/office/drawing/2014/main" id="{00000000-0008-0000-0200-00004C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25" name="Text Box 9">
          <a:extLst>
            <a:ext uri="{FF2B5EF4-FFF2-40B4-BE49-F238E27FC236}">
              <a16:creationId xmlns:a16="http://schemas.microsoft.com/office/drawing/2014/main" id="{00000000-0008-0000-0200-00004D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26" name="Text Box 8">
          <a:extLst>
            <a:ext uri="{FF2B5EF4-FFF2-40B4-BE49-F238E27FC236}">
              <a16:creationId xmlns:a16="http://schemas.microsoft.com/office/drawing/2014/main" id="{00000000-0008-0000-0200-00004E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27" name="Text Box 9">
          <a:extLst>
            <a:ext uri="{FF2B5EF4-FFF2-40B4-BE49-F238E27FC236}">
              <a16:creationId xmlns:a16="http://schemas.microsoft.com/office/drawing/2014/main" id="{00000000-0008-0000-0200-00004F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28" name="Text Box 8">
          <a:extLst>
            <a:ext uri="{FF2B5EF4-FFF2-40B4-BE49-F238E27FC236}">
              <a16:creationId xmlns:a16="http://schemas.microsoft.com/office/drawing/2014/main" id="{00000000-0008-0000-0200-000050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29" name="Text Box 9">
          <a:extLst>
            <a:ext uri="{FF2B5EF4-FFF2-40B4-BE49-F238E27FC236}">
              <a16:creationId xmlns:a16="http://schemas.microsoft.com/office/drawing/2014/main" id="{00000000-0008-0000-0200-000051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30" name="Text Box 8">
          <a:extLst>
            <a:ext uri="{FF2B5EF4-FFF2-40B4-BE49-F238E27FC236}">
              <a16:creationId xmlns:a16="http://schemas.microsoft.com/office/drawing/2014/main" id="{00000000-0008-0000-0200-000052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31" name="Text Box 9">
          <a:extLst>
            <a:ext uri="{FF2B5EF4-FFF2-40B4-BE49-F238E27FC236}">
              <a16:creationId xmlns:a16="http://schemas.microsoft.com/office/drawing/2014/main" id="{00000000-0008-0000-0200-000053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32" name="Text Box 8">
          <a:extLst>
            <a:ext uri="{FF2B5EF4-FFF2-40B4-BE49-F238E27FC236}">
              <a16:creationId xmlns:a16="http://schemas.microsoft.com/office/drawing/2014/main" id="{00000000-0008-0000-0200-000054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33" name="Text Box 9">
          <a:extLst>
            <a:ext uri="{FF2B5EF4-FFF2-40B4-BE49-F238E27FC236}">
              <a16:creationId xmlns:a16="http://schemas.microsoft.com/office/drawing/2014/main" id="{00000000-0008-0000-0200-000055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34" name="Text Box 8">
          <a:extLst>
            <a:ext uri="{FF2B5EF4-FFF2-40B4-BE49-F238E27FC236}">
              <a16:creationId xmlns:a16="http://schemas.microsoft.com/office/drawing/2014/main" id="{00000000-0008-0000-0200-000056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35" name="Text Box 9">
          <a:extLst>
            <a:ext uri="{FF2B5EF4-FFF2-40B4-BE49-F238E27FC236}">
              <a16:creationId xmlns:a16="http://schemas.microsoft.com/office/drawing/2014/main" id="{00000000-0008-0000-0200-000057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36" name="Text Box 8">
          <a:extLst>
            <a:ext uri="{FF2B5EF4-FFF2-40B4-BE49-F238E27FC236}">
              <a16:creationId xmlns:a16="http://schemas.microsoft.com/office/drawing/2014/main" id="{00000000-0008-0000-0200-000058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37" name="Text Box 9">
          <a:extLst>
            <a:ext uri="{FF2B5EF4-FFF2-40B4-BE49-F238E27FC236}">
              <a16:creationId xmlns:a16="http://schemas.microsoft.com/office/drawing/2014/main" id="{00000000-0008-0000-0200-000059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38" name="Text Box 8">
          <a:extLst>
            <a:ext uri="{FF2B5EF4-FFF2-40B4-BE49-F238E27FC236}">
              <a16:creationId xmlns:a16="http://schemas.microsoft.com/office/drawing/2014/main" id="{00000000-0008-0000-0200-00005A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39" name="Text Box 9">
          <a:extLst>
            <a:ext uri="{FF2B5EF4-FFF2-40B4-BE49-F238E27FC236}">
              <a16:creationId xmlns:a16="http://schemas.microsoft.com/office/drawing/2014/main" id="{00000000-0008-0000-0200-00005B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40" name="Text Box 8">
          <a:extLst>
            <a:ext uri="{FF2B5EF4-FFF2-40B4-BE49-F238E27FC236}">
              <a16:creationId xmlns:a16="http://schemas.microsoft.com/office/drawing/2014/main" id="{00000000-0008-0000-0200-00005C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41" name="Text Box 9">
          <a:extLst>
            <a:ext uri="{FF2B5EF4-FFF2-40B4-BE49-F238E27FC236}">
              <a16:creationId xmlns:a16="http://schemas.microsoft.com/office/drawing/2014/main" id="{00000000-0008-0000-0200-00005D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42" name="Text Box 8">
          <a:extLst>
            <a:ext uri="{FF2B5EF4-FFF2-40B4-BE49-F238E27FC236}">
              <a16:creationId xmlns:a16="http://schemas.microsoft.com/office/drawing/2014/main" id="{00000000-0008-0000-0200-00005E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43" name="Text Box 9">
          <a:extLst>
            <a:ext uri="{FF2B5EF4-FFF2-40B4-BE49-F238E27FC236}">
              <a16:creationId xmlns:a16="http://schemas.microsoft.com/office/drawing/2014/main" id="{00000000-0008-0000-0200-00005F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44" name="Text Box 8">
          <a:extLst>
            <a:ext uri="{FF2B5EF4-FFF2-40B4-BE49-F238E27FC236}">
              <a16:creationId xmlns:a16="http://schemas.microsoft.com/office/drawing/2014/main" id="{00000000-0008-0000-0200-000060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45" name="Text Box 9">
          <a:extLst>
            <a:ext uri="{FF2B5EF4-FFF2-40B4-BE49-F238E27FC236}">
              <a16:creationId xmlns:a16="http://schemas.microsoft.com/office/drawing/2014/main" id="{00000000-0008-0000-0200-000061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46" name="Text Box 8">
          <a:extLst>
            <a:ext uri="{FF2B5EF4-FFF2-40B4-BE49-F238E27FC236}">
              <a16:creationId xmlns:a16="http://schemas.microsoft.com/office/drawing/2014/main" id="{00000000-0008-0000-0200-000062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47" name="Text Box 9">
          <a:extLst>
            <a:ext uri="{FF2B5EF4-FFF2-40B4-BE49-F238E27FC236}">
              <a16:creationId xmlns:a16="http://schemas.microsoft.com/office/drawing/2014/main" id="{00000000-0008-0000-0200-000063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48" name="Text Box 8">
          <a:extLst>
            <a:ext uri="{FF2B5EF4-FFF2-40B4-BE49-F238E27FC236}">
              <a16:creationId xmlns:a16="http://schemas.microsoft.com/office/drawing/2014/main" id="{00000000-0008-0000-0200-000064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49" name="Text Box 9">
          <a:extLst>
            <a:ext uri="{FF2B5EF4-FFF2-40B4-BE49-F238E27FC236}">
              <a16:creationId xmlns:a16="http://schemas.microsoft.com/office/drawing/2014/main" id="{00000000-0008-0000-0200-000065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50" name="Text Box 8">
          <a:extLst>
            <a:ext uri="{FF2B5EF4-FFF2-40B4-BE49-F238E27FC236}">
              <a16:creationId xmlns:a16="http://schemas.microsoft.com/office/drawing/2014/main" id="{00000000-0008-0000-0200-000066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51" name="Text Box 9">
          <a:extLst>
            <a:ext uri="{FF2B5EF4-FFF2-40B4-BE49-F238E27FC236}">
              <a16:creationId xmlns:a16="http://schemas.microsoft.com/office/drawing/2014/main" id="{00000000-0008-0000-0200-000067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52" name="Text Box 8">
          <a:extLst>
            <a:ext uri="{FF2B5EF4-FFF2-40B4-BE49-F238E27FC236}">
              <a16:creationId xmlns:a16="http://schemas.microsoft.com/office/drawing/2014/main" id="{00000000-0008-0000-0200-000068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53" name="Text Box 9">
          <a:extLst>
            <a:ext uri="{FF2B5EF4-FFF2-40B4-BE49-F238E27FC236}">
              <a16:creationId xmlns:a16="http://schemas.microsoft.com/office/drawing/2014/main" id="{00000000-0008-0000-0200-000069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54" name="Text Box 8">
          <a:extLst>
            <a:ext uri="{FF2B5EF4-FFF2-40B4-BE49-F238E27FC236}">
              <a16:creationId xmlns:a16="http://schemas.microsoft.com/office/drawing/2014/main" id="{00000000-0008-0000-0200-00006A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55" name="Text Box 9">
          <a:extLst>
            <a:ext uri="{FF2B5EF4-FFF2-40B4-BE49-F238E27FC236}">
              <a16:creationId xmlns:a16="http://schemas.microsoft.com/office/drawing/2014/main" id="{00000000-0008-0000-0200-00006B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56" name="Text Box 8">
          <a:extLst>
            <a:ext uri="{FF2B5EF4-FFF2-40B4-BE49-F238E27FC236}">
              <a16:creationId xmlns:a16="http://schemas.microsoft.com/office/drawing/2014/main" id="{00000000-0008-0000-0200-00006C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57" name="Text Box 9">
          <a:extLst>
            <a:ext uri="{FF2B5EF4-FFF2-40B4-BE49-F238E27FC236}">
              <a16:creationId xmlns:a16="http://schemas.microsoft.com/office/drawing/2014/main" id="{00000000-0008-0000-0200-00006D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58" name="Text Box 8">
          <a:extLst>
            <a:ext uri="{FF2B5EF4-FFF2-40B4-BE49-F238E27FC236}">
              <a16:creationId xmlns:a16="http://schemas.microsoft.com/office/drawing/2014/main" id="{00000000-0008-0000-0200-00006E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59" name="Text Box 9">
          <a:extLst>
            <a:ext uri="{FF2B5EF4-FFF2-40B4-BE49-F238E27FC236}">
              <a16:creationId xmlns:a16="http://schemas.microsoft.com/office/drawing/2014/main" id="{00000000-0008-0000-0200-00006F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60" name="Text Box 8">
          <a:extLst>
            <a:ext uri="{FF2B5EF4-FFF2-40B4-BE49-F238E27FC236}">
              <a16:creationId xmlns:a16="http://schemas.microsoft.com/office/drawing/2014/main" id="{00000000-0008-0000-0200-000070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61" name="Text Box 9">
          <a:extLst>
            <a:ext uri="{FF2B5EF4-FFF2-40B4-BE49-F238E27FC236}">
              <a16:creationId xmlns:a16="http://schemas.microsoft.com/office/drawing/2014/main" id="{00000000-0008-0000-0200-000071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62" name="Text Box 8">
          <a:extLst>
            <a:ext uri="{FF2B5EF4-FFF2-40B4-BE49-F238E27FC236}">
              <a16:creationId xmlns:a16="http://schemas.microsoft.com/office/drawing/2014/main" id="{00000000-0008-0000-0200-000072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63" name="Text Box 9">
          <a:extLst>
            <a:ext uri="{FF2B5EF4-FFF2-40B4-BE49-F238E27FC236}">
              <a16:creationId xmlns:a16="http://schemas.microsoft.com/office/drawing/2014/main" id="{00000000-0008-0000-0200-000073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64" name="Text Box 8">
          <a:extLst>
            <a:ext uri="{FF2B5EF4-FFF2-40B4-BE49-F238E27FC236}">
              <a16:creationId xmlns:a16="http://schemas.microsoft.com/office/drawing/2014/main" id="{00000000-0008-0000-0200-000074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65" name="Text Box 9">
          <a:extLst>
            <a:ext uri="{FF2B5EF4-FFF2-40B4-BE49-F238E27FC236}">
              <a16:creationId xmlns:a16="http://schemas.microsoft.com/office/drawing/2014/main" id="{00000000-0008-0000-0200-000075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66" name="Text Box 8">
          <a:extLst>
            <a:ext uri="{FF2B5EF4-FFF2-40B4-BE49-F238E27FC236}">
              <a16:creationId xmlns:a16="http://schemas.microsoft.com/office/drawing/2014/main" id="{00000000-0008-0000-0200-000076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67" name="Text Box 9">
          <a:extLst>
            <a:ext uri="{FF2B5EF4-FFF2-40B4-BE49-F238E27FC236}">
              <a16:creationId xmlns:a16="http://schemas.microsoft.com/office/drawing/2014/main" id="{00000000-0008-0000-0200-000077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68" name="Text Box 8">
          <a:extLst>
            <a:ext uri="{FF2B5EF4-FFF2-40B4-BE49-F238E27FC236}">
              <a16:creationId xmlns:a16="http://schemas.microsoft.com/office/drawing/2014/main" id="{00000000-0008-0000-0200-000078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69" name="Text Box 9">
          <a:extLst>
            <a:ext uri="{FF2B5EF4-FFF2-40B4-BE49-F238E27FC236}">
              <a16:creationId xmlns:a16="http://schemas.microsoft.com/office/drawing/2014/main" id="{00000000-0008-0000-0200-000079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70" name="Text Box 8">
          <a:extLst>
            <a:ext uri="{FF2B5EF4-FFF2-40B4-BE49-F238E27FC236}">
              <a16:creationId xmlns:a16="http://schemas.microsoft.com/office/drawing/2014/main" id="{00000000-0008-0000-0200-00007A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71" name="Text Box 9">
          <a:extLst>
            <a:ext uri="{FF2B5EF4-FFF2-40B4-BE49-F238E27FC236}">
              <a16:creationId xmlns:a16="http://schemas.microsoft.com/office/drawing/2014/main" id="{00000000-0008-0000-0200-00007B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72" name="Text Box 8">
          <a:extLst>
            <a:ext uri="{FF2B5EF4-FFF2-40B4-BE49-F238E27FC236}">
              <a16:creationId xmlns:a16="http://schemas.microsoft.com/office/drawing/2014/main" id="{00000000-0008-0000-0200-00007C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73" name="Text Box 9">
          <a:extLst>
            <a:ext uri="{FF2B5EF4-FFF2-40B4-BE49-F238E27FC236}">
              <a16:creationId xmlns:a16="http://schemas.microsoft.com/office/drawing/2014/main" id="{00000000-0008-0000-0200-00007D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74" name="Text Box 8">
          <a:extLst>
            <a:ext uri="{FF2B5EF4-FFF2-40B4-BE49-F238E27FC236}">
              <a16:creationId xmlns:a16="http://schemas.microsoft.com/office/drawing/2014/main" id="{00000000-0008-0000-0200-00007E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75" name="Text Box 9">
          <a:extLst>
            <a:ext uri="{FF2B5EF4-FFF2-40B4-BE49-F238E27FC236}">
              <a16:creationId xmlns:a16="http://schemas.microsoft.com/office/drawing/2014/main" id="{00000000-0008-0000-0200-00007F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76" name="Text Box 8">
          <a:extLst>
            <a:ext uri="{FF2B5EF4-FFF2-40B4-BE49-F238E27FC236}">
              <a16:creationId xmlns:a16="http://schemas.microsoft.com/office/drawing/2014/main" id="{00000000-0008-0000-0200-000080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77" name="Text Box 9">
          <a:extLst>
            <a:ext uri="{FF2B5EF4-FFF2-40B4-BE49-F238E27FC236}">
              <a16:creationId xmlns:a16="http://schemas.microsoft.com/office/drawing/2014/main" id="{00000000-0008-0000-0200-000081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78" name="Text Box 8">
          <a:extLst>
            <a:ext uri="{FF2B5EF4-FFF2-40B4-BE49-F238E27FC236}">
              <a16:creationId xmlns:a16="http://schemas.microsoft.com/office/drawing/2014/main" id="{00000000-0008-0000-0200-000082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79" name="Text Box 9">
          <a:extLst>
            <a:ext uri="{FF2B5EF4-FFF2-40B4-BE49-F238E27FC236}">
              <a16:creationId xmlns:a16="http://schemas.microsoft.com/office/drawing/2014/main" id="{00000000-0008-0000-0200-000083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80" name="Text Box 8">
          <a:extLst>
            <a:ext uri="{FF2B5EF4-FFF2-40B4-BE49-F238E27FC236}">
              <a16:creationId xmlns:a16="http://schemas.microsoft.com/office/drawing/2014/main" id="{00000000-0008-0000-0200-000084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81" name="Text Box 9">
          <a:extLst>
            <a:ext uri="{FF2B5EF4-FFF2-40B4-BE49-F238E27FC236}">
              <a16:creationId xmlns:a16="http://schemas.microsoft.com/office/drawing/2014/main" id="{00000000-0008-0000-0200-000085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82" name="Text Box 8">
          <a:extLst>
            <a:ext uri="{FF2B5EF4-FFF2-40B4-BE49-F238E27FC236}">
              <a16:creationId xmlns:a16="http://schemas.microsoft.com/office/drawing/2014/main" id="{00000000-0008-0000-0200-000086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83" name="Text Box 9">
          <a:extLst>
            <a:ext uri="{FF2B5EF4-FFF2-40B4-BE49-F238E27FC236}">
              <a16:creationId xmlns:a16="http://schemas.microsoft.com/office/drawing/2014/main" id="{00000000-0008-0000-0200-000087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84" name="Text Box 8">
          <a:extLst>
            <a:ext uri="{FF2B5EF4-FFF2-40B4-BE49-F238E27FC236}">
              <a16:creationId xmlns:a16="http://schemas.microsoft.com/office/drawing/2014/main" id="{00000000-0008-0000-0200-000088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85" name="Text Box 9">
          <a:extLst>
            <a:ext uri="{FF2B5EF4-FFF2-40B4-BE49-F238E27FC236}">
              <a16:creationId xmlns:a16="http://schemas.microsoft.com/office/drawing/2014/main" id="{00000000-0008-0000-0200-000089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86" name="Text Box 8">
          <a:extLst>
            <a:ext uri="{FF2B5EF4-FFF2-40B4-BE49-F238E27FC236}">
              <a16:creationId xmlns:a16="http://schemas.microsoft.com/office/drawing/2014/main" id="{00000000-0008-0000-0200-00008A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87" name="Text Box 9">
          <a:extLst>
            <a:ext uri="{FF2B5EF4-FFF2-40B4-BE49-F238E27FC236}">
              <a16:creationId xmlns:a16="http://schemas.microsoft.com/office/drawing/2014/main" id="{00000000-0008-0000-0200-00008B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88" name="Text Box 8">
          <a:extLst>
            <a:ext uri="{FF2B5EF4-FFF2-40B4-BE49-F238E27FC236}">
              <a16:creationId xmlns:a16="http://schemas.microsoft.com/office/drawing/2014/main" id="{00000000-0008-0000-0200-00008C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89" name="Text Box 9">
          <a:extLst>
            <a:ext uri="{FF2B5EF4-FFF2-40B4-BE49-F238E27FC236}">
              <a16:creationId xmlns:a16="http://schemas.microsoft.com/office/drawing/2014/main" id="{00000000-0008-0000-0200-00008D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90" name="Text Box 8">
          <a:extLst>
            <a:ext uri="{FF2B5EF4-FFF2-40B4-BE49-F238E27FC236}">
              <a16:creationId xmlns:a16="http://schemas.microsoft.com/office/drawing/2014/main" id="{00000000-0008-0000-0200-00008E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91" name="Text Box 9">
          <a:extLst>
            <a:ext uri="{FF2B5EF4-FFF2-40B4-BE49-F238E27FC236}">
              <a16:creationId xmlns:a16="http://schemas.microsoft.com/office/drawing/2014/main" id="{00000000-0008-0000-0200-00008F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92" name="Text Box 8">
          <a:extLst>
            <a:ext uri="{FF2B5EF4-FFF2-40B4-BE49-F238E27FC236}">
              <a16:creationId xmlns:a16="http://schemas.microsoft.com/office/drawing/2014/main" id="{00000000-0008-0000-0200-000090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93" name="Text Box 9">
          <a:extLst>
            <a:ext uri="{FF2B5EF4-FFF2-40B4-BE49-F238E27FC236}">
              <a16:creationId xmlns:a16="http://schemas.microsoft.com/office/drawing/2014/main" id="{00000000-0008-0000-0200-000091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94" name="Text Box 8">
          <a:extLst>
            <a:ext uri="{FF2B5EF4-FFF2-40B4-BE49-F238E27FC236}">
              <a16:creationId xmlns:a16="http://schemas.microsoft.com/office/drawing/2014/main" id="{00000000-0008-0000-0200-000092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95" name="Text Box 9">
          <a:extLst>
            <a:ext uri="{FF2B5EF4-FFF2-40B4-BE49-F238E27FC236}">
              <a16:creationId xmlns:a16="http://schemas.microsoft.com/office/drawing/2014/main" id="{00000000-0008-0000-0200-000093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96" name="Text Box 8">
          <a:extLst>
            <a:ext uri="{FF2B5EF4-FFF2-40B4-BE49-F238E27FC236}">
              <a16:creationId xmlns:a16="http://schemas.microsoft.com/office/drawing/2014/main" id="{00000000-0008-0000-0200-000094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97" name="Text Box 9">
          <a:extLst>
            <a:ext uri="{FF2B5EF4-FFF2-40B4-BE49-F238E27FC236}">
              <a16:creationId xmlns:a16="http://schemas.microsoft.com/office/drawing/2014/main" id="{00000000-0008-0000-0200-000095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98" name="Text Box 8">
          <a:extLst>
            <a:ext uri="{FF2B5EF4-FFF2-40B4-BE49-F238E27FC236}">
              <a16:creationId xmlns:a16="http://schemas.microsoft.com/office/drawing/2014/main" id="{00000000-0008-0000-0200-000096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599" name="Text Box 9">
          <a:extLst>
            <a:ext uri="{FF2B5EF4-FFF2-40B4-BE49-F238E27FC236}">
              <a16:creationId xmlns:a16="http://schemas.microsoft.com/office/drawing/2014/main" id="{00000000-0008-0000-0200-000097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00" name="Text Box 8">
          <a:extLst>
            <a:ext uri="{FF2B5EF4-FFF2-40B4-BE49-F238E27FC236}">
              <a16:creationId xmlns:a16="http://schemas.microsoft.com/office/drawing/2014/main" id="{00000000-0008-0000-0200-000098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01" name="Text Box 9">
          <a:extLst>
            <a:ext uri="{FF2B5EF4-FFF2-40B4-BE49-F238E27FC236}">
              <a16:creationId xmlns:a16="http://schemas.microsoft.com/office/drawing/2014/main" id="{00000000-0008-0000-0200-000099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02" name="Text Box 8">
          <a:extLst>
            <a:ext uri="{FF2B5EF4-FFF2-40B4-BE49-F238E27FC236}">
              <a16:creationId xmlns:a16="http://schemas.microsoft.com/office/drawing/2014/main" id="{00000000-0008-0000-0200-00009A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03" name="Text Box 9">
          <a:extLst>
            <a:ext uri="{FF2B5EF4-FFF2-40B4-BE49-F238E27FC236}">
              <a16:creationId xmlns:a16="http://schemas.microsoft.com/office/drawing/2014/main" id="{00000000-0008-0000-0200-00009B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04" name="Text Box 8">
          <a:extLst>
            <a:ext uri="{FF2B5EF4-FFF2-40B4-BE49-F238E27FC236}">
              <a16:creationId xmlns:a16="http://schemas.microsoft.com/office/drawing/2014/main" id="{00000000-0008-0000-0200-00009C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05" name="Text Box 9">
          <a:extLst>
            <a:ext uri="{FF2B5EF4-FFF2-40B4-BE49-F238E27FC236}">
              <a16:creationId xmlns:a16="http://schemas.microsoft.com/office/drawing/2014/main" id="{00000000-0008-0000-0200-00009D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06" name="Text Box 8">
          <a:extLst>
            <a:ext uri="{FF2B5EF4-FFF2-40B4-BE49-F238E27FC236}">
              <a16:creationId xmlns:a16="http://schemas.microsoft.com/office/drawing/2014/main" id="{00000000-0008-0000-0200-00009E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07" name="Text Box 9">
          <a:extLst>
            <a:ext uri="{FF2B5EF4-FFF2-40B4-BE49-F238E27FC236}">
              <a16:creationId xmlns:a16="http://schemas.microsoft.com/office/drawing/2014/main" id="{00000000-0008-0000-0200-00009F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08" name="Text Box 8">
          <a:extLst>
            <a:ext uri="{FF2B5EF4-FFF2-40B4-BE49-F238E27FC236}">
              <a16:creationId xmlns:a16="http://schemas.microsoft.com/office/drawing/2014/main" id="{00000000-0008-0000-0200-0000A0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09" name="Text Box 9">
          <a:extLst>
            <a:ext uri="{FF2B5EF4-FFF2-40B4-BE49-F238E27FC236}">
              <a16:creationId xmlns:a16="http://schemas.microsoft.com/office/drawing/2014/main" id="{00000000-0008-0000-0200-0000A1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10" name="Text Box 8">
          <a:extLst>
            <a:ext uri="{FF2B5EF4-FFF2-40B4-BE49-F238E27FC236}">
              <a16:creationId xmlns:a16="http://schemas.microsoft.com/office/drawing/2014/main" id="{00000000-0008-0000-0200-0000A2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11" name="Text Box 9">
          <a:extLst>
            <a:ext uri="{FF2B5EF4-FFF2-40B4-BE49-F238E27FC236}">
              <a16:creationId xmlns:a16="http://schemas.microsoft.com/office/drawing/2014/main" id="{00000000-0008-0000-0200-0000A3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12" name="Text Box 8">
          <a:extLst>
            <a:ext uri="{FF2B5EF4-FFF2-40B4-BE49-F238E27FC236}">
              <a16:creationId xmlns:a16="http://schemas.microsoft.com/office/drawing/2014/main" id="{00000000-0008-0000-0200-0000A4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13" name="Text Box 9">
          <a:extLst>
            <a:ext uri="{FF2B5EF4-FFF2-40B4-BE49-F238E27FC236}">
              <a16:creationId xmlns:a16="http://schemas.microsoft.com/office/drawing/2014/main" id="{00000000-0008-0000-0200-0000A5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14" name="Text Box 8">
          <a:extLst>
            <a:ext uri="{FF2B5EF4-FFF2-40B4-BE49-F238E27FC236}">
              <a16:creationId xmlns:a16="http://schemas.microsoft.com/office/drawing/2014/main" id="{00000000-0008-0000-0200-0000A6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15" name="Text Box 9">
          <a:extLst>
            <a:ext uri="{FF2B5EF4-FFF2-40B4-BE49-F238E27FC236}">
              <a16:creationId xmlns:a16="http://schemas.microsoft.com/office/drawing/2014/main" id="{00000000-0008-0000-0200-0000A7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16" name="Text Box 8">
          <a:extLst>
            <a:ext uri="{FF2B5EF4-FFF2-40B4-BE49-F238E27FC236}">
              <a16:creationId xmlns:a16="http://schemas.microsoft.com/office/drawing/2014/main" id="{00000000-0008-0000-0200-0000A8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17" name="Text Box 9">
          <a:extLst>
            <a:ext uri="{FF2B5EF4-FFF2-40B4-BE49-F238E27FC236}">
              <a16:creationId xmlns:a16="http://schemas.microsoft.com/office/drawing/2014/main" id="{00000000-0008-0000-0200-0000A9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18" name="Text Box 8">
          <a:extLst>
            <a:ext uri="{FF2B5EF4-FFF2-40B4-BE49-F238E27FC236}">
              <a16:creationId xmlns:a16="http://schemas.microsoft.com/office/drawing/2014/main" id="{00000000-0008-0000-0200-0000AA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19" name="Text Box 9">
          <a:extLst>
            <a:ext uri="{FF2B5EF4-FFF2-40B4-BE49-F238E27FC236}">
              <a16:creationId xmlns:a16="http://schemas.microsoft.com/office/drawing/2014/main" id="{00000000-0008-0000-0200-0000AB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20" name="Text Box 8">
          <a:extLst>
            <a:ext uri="{FF2B5EF4-FFF2-40B4-BE49-F238E27FC236}">
              <a16:creationId xmlns:a16="http://schemas.microsoft.com/office/drawing/2014/main" id="{00000000-0008-0000-0200-0000AC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21" name="Text Box 9">
          <a:extLst>
            <a:ext uri="{FF2B5EF4-FFF2-40B4-BE49-F238E27FC236}">
              <a16:creationId xmlns:a16="http://schemas.microsoft.com/office/drawing/2014/main" id="{00000000-0008-0000-0200-0000AD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22" name="Text Box 8">
          <a:extLst>
            <a:ext uri="{FF2B5EF4-FFF2-40B4-BE49-F238E27FC236}">
              <a16:creationId xmlns:a16="http://schemas.microsoft.com/office/drawing/2014/main" id="{00000000-0008-0000-0200-0000AE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23" name="Text Box 9">
          <a:extLst>
            <a:ext uri="{FF2B5EF4-FFF2-40B4-BE49-F238E27FC236}">
              <a16:creationId xmlns:a16="http://schemas.microsoft.com/office/drawing/2014/main" id="{00000000-0008-0000-0200-0000AF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71450"/>
    <xdr:sp macro="" textlink="">
      <xdr:nvSpPr>
        <xdr:cNvPr id="8624" name="Text Box 8">
          <a:extLst>
            <a:ext uri="{FF2B5EF4-FFF2-40B4-BE49-F238E27FC236}">
              <a16:creationId xmlns:a16="http://schemas.microsoft.com/office/drawing/2014/main" id="{00000000-0008-0000-0200-0000B0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25" name="Text Box 8">
          <a:extLst>
            <a:ext uri="{FF2B5EF4-FFF2-40B4-BE49-F238E27FC236}">
              <a16:creationId xmlns:a16="http://schemas.microsoft.com/office/drawing/2014/main" id="{00000000-0008-0000-0200-0000B1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26" name="Text Box 9">
          <a:extLst>
            <a:ext uri="{FF2B5EF4-FFF2-40B4-BE49-F238E27FC236}">
              <a16:creationId xmlns:a16="http://schemas.microsoft.com/office/drawing/2014/main" id="{00000000-0008-0000-0200-0000B2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27" name="Text Box 8">
          <a:extLst>
            <a:ext uri="{FF2B5EF4-FFF2-40B4-BE49-F238E27FC236}">
              <a16:creationId xmlns:a16="http://schemas.microsoft.com/office/drawing/2014/main" id="{00000000-0008-0000-0200-0000B3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28" name="Text Box 9">
          <a:extLst>
            <a:ext uri="{FF2B5EF4-FFF2-40B4-BE49-F238E27FC236}">
              <a16:creationId xmlns:a16="http://schemas.microsoft.com/office/drawing/2014/main" id="{00000000-0008-0000-0200-0000B4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29" name="Text Box 8">
          <a:extLst>
            <a:ext uri="{FF2B5EF4-FFF2-40B4-BE49-F238E27FC236}">
              <a16:creationId xmlns:a16="http://schemas.microsoft.com/office/drawing/2014/main" id="{00000000-0008-0000-0200-0000B5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30" name="Text Box 9">
          <a:extLst>
            <a:ext uri="{FF2B5EF4-FFF2-40B4-BE49-F238E27FC236}">
              <a16:creationId xmlns:a16="http://schemas.microsoft.com/office/drawing/2014/main" id="{00000000-0008-0000-0200-0000B6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31" name="Text Box 8">
          <a:extLst>
            <a:ext uri="{FF2B5EF4-FFF2-40B4-BE49-F238E27FC236}">
              <a16:creationId xmlns:a16="http://schemas.microsoft.com/office/drawing/2014/main" id="{00000000-0008-0000-0200-0000B7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32" name="Text Box 9">
          <a:extLst>
            <a:ext uri="{FF2B5EF4-FFF2-40B4-BE49-F238E27FC236}">
              <a16:creationId xmlns:a16="http://schemas.microsoft.com/office/drawing/2014/main" id="{00000000-0008-0000-0200-0000B8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33" name="Text Box 8">
          <a:extLst>
            <a:ext uri="{FF2B5EF4-FFF2-40B4-BE49-F238E27FC236}">
              <a16:creationId xmlns:a16="http://schemas.microsoft.com/office/drawing/2014/main" id="{00000000-0008-0000-0200-0000B9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34" name="Text Box 9">
          <a:extLst>
            <a:ext uri="{FF2B5EF4-FFF2-40B4-BE49-F238E27FC236}">
              <a16:creationId xmlns:a16="http://schemas.microsoft.com/office/drawing/2014/main" id="{00000000-0008-0000-0200-0000BA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35" name="Text Box 8">
          <a:extLst>
            <a:ext uri="{FF2B5EF4-FFF2-40B4-BE49-F238E27FC236}">
              <a16:creationId xmlns:a16="http://schemas.microsoft.com/office/drawing/2014/main" id="{00000000-0008-0000-0200-0000BB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36" name="Text Box 9">
          <a:extLst>
            <a:ext uri="{FF2B5EF4-FFF2-40B4-BE49-F238E27FC236}">
              <a16:creationId xmlns:a16="http://schemas.microsoft.com/office/drawing/2014/main" id="{00000000-0008-0000-0200-0000BC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37" name="Text Box 8">
          <a:extLst>
            <a:ext uri="{FF2B5EF4-FFF2-40B4-BE49-F238E27FC236}">
              <a16:creationId xmlns:a16="http://schemas.microsoft.com/office/drawing/2014/main" id="{00000000-0008-0000-0200-0000BD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38" name="Text Box 9">
          <a:extLst>
            <a:ext uri="{FF2B5EF4-FFF2-40B4-BE49-F238E27FC236}">
              <a16:creationId xmlns:a16="http://schemas.microsoft.com/office/drawing/2014/main" id="{00000000-0008-0000-0200-0000BE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39" name="Text Box 8">
          <a:extLst>
            <a:ext uri="{FF2B5EF4-FFF2-40B4-BE49-F238E27FC236}">
              <a16:creationId xmlns:a16="http://schemas.microsoft.com/office/drawing/2014/main" id="{00000000-0008-0000-0200-0000BF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40" name="Text Box 9">
          <a:extLst>
            <a:ext uri="{FF2B5EF4-FFF2-40B4-BE49-F238E27FC236}">
              <a16:creationId xmlns:a16="http://schemas.microsoft.com/office/drawing/2014/main" id="{00000000-0008-0000-0200-0000C0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41" name="Text Box 8">
          <a:extLst>
            <a:ext uri="{FF2B5EF4-FFF2-40B4-BE49-F238E27FC236}">
              <a16:creationId xmlns:a16="http://schemas.microsoft.com/office/drawing/2014/main" id="{00000000-0008-0000-0200-0000C1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42" name="Text Box 9">
          <a:extLst>
            <a:ext uri="{FF2B5EF4-FFF2-40B4-BE49-F238E27FC236}">
              <a16:creationId xmlns:a16="http://schemas.microsoft.com/office/drawing/2014/main" id="{00000000-0008-0000-0200-0000C2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43" name="Text Box 8">
          <a:extLst>
            <a:ext uri="{FF2B5EF4-FFF2-40B4-BE49-F238E27FC236}">
              <a16:creationId xmlns:a16="http://schemas.microsoft.com/office/drawing/2014/main" id="{00000000-0008-0000-0200-0000C3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44" name="Text Box 9">
          <a:extLst>
            <a:ext uri="{FF2B5EF4-FFF2-40B4-BE49-F238E27FC236}">
              <a16:creationId xmlns:a16="http://schemas.microsoft.com/office/drawing/2014/main" id="{00000000-0008-0000-0200-0000C4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45" name="Text Box 8">
          <a:extLst>
            <a:ext uri="{FF2B5EF4-FFF2-40B4-BE49-F238E27FC236}">
              <a16:creationId xmlns:a16="http://schemas.microsoft.com/office/drawing/2014/main" id="{00000000-0008-0000-0200-0000C5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46" name="Text Box 9">
          <a:extLst>
            <a:ext uri="{FF2B5EF4-FFF2-40B4-BE49-F238E27FC236}">
              <a16:creationId xmlns:a16="http://schemas.microsoft.com/office/drawing/2014/main" id="{00000000-0008-0000-0200-0000C6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47" name="Text Box 8">
          <a:extLst>
            <a:ext uri="{FF2B5EF4-FFF2-40B4-BE49-F238E27FC236}">
              <a16:creationId xmlns:a16="http://schemas.microsoft.com/office/drawing/2014/main" id="{00000000-0008-0000-0200-0000C7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48" name="Text Box 9">
          <a:extLst>
            <a:ext uri="{FF2B5EF4-FFF2-40B4-BE49-F238E27FC236}">
              <a16:creationId xmlns:a16="http://schemas.microsoft.com/office/drawing/2014/main" id="{00000000-0008-0000-0200-0000C8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49" name="Text Box 8">
          <a:extLst>
            <a:ext uri="{FF2B5EF4-FFF2-40B4-BE49-F238E27FC236}">
              <a16:creationId xmlns:a16="http://schemas.microsoft.com/office/drawing/2014/main" id="{00000000-0008-0000-0200-0000C9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50" name="Text Box 9">
          <a:extLst>
            <a:ext uri="{FF2B5EF4-FFF2-40B4-BE49-F238E27FC236}">
              <a16:creationId xmlns:a16="http://schemas.microsoft.com/office/drawing/2014/main" id="{00000000-0008-0000-0200-0000CA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51" name="Text Box 8">
          <a:extLst>
            <a:ext uri="{FF2B5EF4-FFF2-40B4-BE49-F238E27FC236}">
              <a16:creationId xmlns:a16="http://schemas.microsoft.com/office/drawing/2014/main" id="{00000000-0008-0000-0200-0000CB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52" name="Text Box 9">
          <a:extLst>
            <a:ext uri="{FF2B5EF4-FFF2-40B4-BE49-F238E27FC236}">
              <a16:creationId xmlns:a16="http://schemas.microsoft.com/office/drawing/2014/main" id="{00000000-0008-0000-0200-0000CC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53" name="Text Box 8">
          <a:extLst>
            <a:ext uri="{FF2B5EF4-FFF2-40B4-BE49-F238E27FC236}">
              <a16:creationId xmlns:a16="http://schemas.microsoft.com/office/drawing/2014/main" id="{00000000-0008-0000-0200-0000CD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54" name="Text Box 9">
          <a:extLst>
            <a:ext uri="{FF2B5EF4-FFF2-40B4-BE49-F238E27FC236}">
              <a16:creationId xmlns:a16="http://schemas.microsoft.com/office/drawing/2014/main" id="{00000000-0008-0000-0200-0000CE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55" name="Text Box 8">
          <a:extLst>
            <a:ext uri="{FF2B5EF4-FFF2-40B4-BE49-F238E27FC236}">
              <a16:creationId xmlns:a16="http://schemas.microsoft.com/office/drawing/2014/main" id="{00000000-0008-0000-0200-0000CF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56" name="Text Box 9">
          <a:extLst>
            <a:ext uri="{FF2B5EF4-FFF2-40B4-BE49-F238E27FC236}">
              <a16:creationId xmlns:a16="http://schemas.microsoft.com/office/drawing/2014/main" id="{00000000-0008-0000-0200-0000D0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57" name="Text Box 8">
          <a:extLst>
            <a:ext uri="{FF2B5EF4-FFF2-40B4-BE49-F238E27FC236}">
              <a16:creationId xmlns:a16="http://schemas.microsoft.com/office/drawing/2014/main" id="{00000000-0008-0000-0200-0000D1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58" name="Text Box 9">
          <a:extLst>
            <a:ext uri="{FF2B5EF4-FFF2-40B4-BE49-F238E27FC236}">
              <a16:creationId xmlns:a16="http://schemas.microsoft.com/office/drawing/2014/main" id="{00000000-0008-0000-0200-0000D2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59" name="Text Box 8">
          <a:extLst>
            <a:ext uri="{FF2B5EF4-FFF2-40B4-BE49-F238E27FC236}">
              <a16:creationId xmlns:a16="http://schemas.microsoft.com/office/drawing/2014/main" id="{00000000-0008-0000-0200-0000D3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60" name="Text Box 9">
          <a:extLst>
            <a:ext uri="{FF2B5EF4-FFF2-40B4-BE49-F238E27FC236}">
              <a16:creationId xmlns:a16="http://schemas.microsoft.com/office/drawing/2014/main" id="{00000000-0008-0000-0200-0000D4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61" name="Text Box 8">
          <a:extLst>
            <a:ext uri="{FF2B5EF4-FFF2-40B4-BE49-F238E27FC236}">
              <a16:creationId xmlns:a16="http://schemas.microsoft.com/office/drawing/2014/main" id="{00000000-0008-0000-0200-0000D5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62" name="Text Box 9">
          <a:extLst>
            <a:ext uri="{FF2B5EF4-FFF2-40B4-BE49-F238E27FC236}">
              <a16:creationId xmlns:a16="http://schemas.microsoft.com/office/drawing/2014/main" id="{00000000-0008-0000-0200-0000D6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63" name="Text Box 8">
          <a:extLst>
            <a:ext uri="{FF2B5EF4-FFF2-40B4-BE49-F238E27FC236}">
              <a16:creationId xmlns:a16="http://schemas.microsoft.com/office/drawing/2014/main" id="{00000000-0008-0000-0200-0000D7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64" name="Text Box 9">
          <a:extLst>
            <a:ext uri="{FF2B5EF4-FFF2-40B4-BE49-F238E27FC236}">
              <a16:creationId xmlns:a16="http://schemas.microsoft.com/office/drawing/2014/main" id="{00000000-0008-0000-0200-0000D8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65" name="Text Box 8">
          <a:extLst>
            <a:ext uri="{FF2B5EF4-FFF2-40B4-BE49-F238E27FC236}">
              <a16:creationId xmlns:a16="http://schemas.microsoft.com/office/drawing/2014/main" id="{00000000-0008-0000-0200-0000D9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66" name="Text Box 9">
          <a:extLst>
            <a:ext uri="{FF2B5EF4-FFF2-40B4-BE49-F238E27FC236}">
              <a16:creationId xmlns:a16="http://schemas.microsoft.com/office/drawing/2014/main" id="{00000000-0008-0000-0200-0000DA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67" name="Text Box 8">
          <a:extLst>
            <a:ext uri="{FF2B5EF4-FFF2-40B4-BE49-F238E27FC236}">
              <a16:creationId xmlns:a16="http://schemas.microsoft.com/office/drawing/2014/main" id="{00000000-0008-0000-0200-0000DB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68" name="Text Box 9">
          <a:extLst>
            <a:ext uri="{FF2B5EF4-FFF2-40B4-BE49-F238E27FC236}">
              <a16:creationId xmlns:a16="http://schemas.microsoft.com/office/drawing/2014/main" id="{00000000-0008-0000-0200-0000DC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69" name="Text Box 8">
          <a:extLst>
            <a:ext uri="{FF2B5EF4-FFF2-40B4-BE49-F238E27FC236}">
              <a16:creationId xmlns:a16="http://schemas.microsoft.com/office/drawing/2014/main" id="{00000000-0008-0000-0200-0000DD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70" name="Text Box 9">
          <a:extLst>
            <a:ext uri="{FF2B5EF4-FFF2-40B4-BE49-F238E27FC236}">
              <a16:creationId xmlns:a16="http://schemas.microsoft.com/office/drawing/2014/main" id="{00000000-0008-0000-0200-0000DE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71" name="Text Box 8">
          <a:extLst>
            <a:ext uri="{FF2B5EF4-FFF2-40B4-BE49-F238E27FC236}">
              <a16:creationId xmlns:a16="http://schemas.microsoft.com/office/drawing/2014/main" id="{00000000-0008-0000-0200-0000DF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72" name="Text Box 9">
          <a:extLst>
            <a:ext uri="{FF2B5EF4-FFF2-40B4-BE49-F238E27FC236}">
              <a16:creationId xmlns:a16="http://schemas.microsoft.com/office/drawing/2014/main" id="{00000000-0008-0000-0200-0000E0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73" name="Text Box 8">
          <a:extLst>
            <a:ext uri="{FF2B5EF4-FFF2-40B4-BE49-F238E27FC236}">
              <a16:creationId xmlns:a16="http://schemas.microsoft.com/office/drawing/2014/main" id="{00000000-0008-0000-0200-0000E1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74" name="Text Box 9">
          <a:extLst>
            <a:ext uri="{FF2B5EF4-FFF2-40B4-BE49-F238E27FC236}">
              <a16:creationId xmlns:a16="http://schemas.microsoft.com/office/drawing/2014/main" id="{00000000-0008-0000-0200-0000E2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75" name="Text Box 8">
          <a:extLst>
            <a:ext uri="{FF2B5EF4-FFF2-40B4-BE49-F238E27FC236}">
              <a16:creationId xmlns:a16="http://schemas.microsoft.com/office/drawing/2014/main" id="{00000000-0008-0000-0200-0000E3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76" name="Text Box 9">
          <a:extLst>
            <a:ext uri="{FF2B5EF4-FFF2-40B4-BE49-F238E27FC236}">
              <a16:creationId xmlns:a16="http://schemas.microsoft.com/office/drawing/2014/main" id="{00000000-0008-0000-0200-0000E4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77" name="Text Box 8">
          <a:extLst>
            <a:ext uri="{FF2B5EF4-FFF2-40B4-BE49-F238E27FC236}">
              <a16:creationId xmlns:a16="http://schemas.microsoft.com/office/drawing/2014/main" id="{00000000-0008-0000-0200-0000E5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78" name="Text Box 9">
          <a:extLst>
            <a:ext uri="{FF2B5EF4-FFF2-40B4-BE49-F238E27FC236}">
              <a16:creationId xmlns:a16="http://schemas.microsoft.com/office/drawing/2014/main" id="{00000000-0008-0000-0200-0000E6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79" name="Text Box 8">
          <a:extLst>
            <a:ext uri="{FF2B5EF4-FFF2-40B4-BE49-F238E27FC236}">
              <a16:creationId xmlns:a16="http://schemas.microsoft.com/office/drawing/2014/main" id="{00000000-0008-0000-0200-0000E7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80" name="Text Box 9">
          <a:extLst>
            <a:ext uri="{FF2B5EF4-FFF2-40B4-BE49-F238E27FC236}">
              <a16:creationId xmlns:a16="http://schemas.microsoft.com/office/drawing/2014/main" id="{00000000-0008-0000-0200-0000E8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81" name="Text Box 8">
          <a:extLst>
            <a:ext uri="{FF2B5EF4-FFF2-40B4-BE49-F238E27FC236}">
              <a16:creationId xmlns:a16="http://schemas.microsoft.com/office/drawing/2014/main" id="{00000000-0008-0000-0200-0000E9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82" name="Text Box 9">
          <a:extLst>
            <a:ext uri="{FF2B5EF4-FFF2-40B4-BE49-F238E27FC236}">
              <a16:creationId xmlns:a16="http://schemas.microsoft.com/office/drawing/2014/main" id="{00000000-0008-0000-0200-0000EA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83" name="Text Box 8">
          <a:extLst>
            <a:ext uri="{FF2B5EF4-FFF2-40B4-BE49-F238E27FC236}">
              <a16:creationId xmlns:a16="http://schemas.microsoft.com/office/drawing/2014/main" id="{00000000-0008-0000-0200-0000EB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84" name="Text Box 9">
          <a:extLst>
            <a:ext uri="{FF2B5EF4-FFF2-40B4-BE49-F238E27FC236}">
              <a16:creationId xmlns:a16="http://schemas.microsoft.com/office/drawing/2014/main" id="{00000000-0008-0000-0200-0000EC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85" name="Text Box 8">
          <a:extLst>
            <a:ext uri="{FF2B5EF4-FFF2-40B4-BE49-F238E27FC236}">
              <a16:creationId xmlns:a16="http://schemas.microsoft.com/office/drawing/2014/main" id="{00000000-0008-0000-0200-0000ED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86" name="Text Box 9">
          <a:extLst>
            <a:ext uri="{FF2B5EF4-FFF2-40B4-BE49-F238E27FC236}">
              <a16:creationId xmlns:a16="http://schemas.microsoft.com/office/drawing/2014/main" id="{00000000-0008-0000-0200-0000EE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87" name="Text Box 8">
          <a:extLst>
            <a:ext uri="{FF2B5EF4-FFF2-40B4-BE49-F238E27FC236}">
              <a16:creationId xmlns:a16="http://schemas.microsoft.com/office/drawing/2014/main" id="{00000000-0008-0000-0200-0000EF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88" name="Text Box 9">
          <a:extLst>
            <a:ext uri="{FF2B5EF4-FFF2-40B4-BE49-F238E27FC236}">
              <a16:creationId xmlns:a16="http://schemas.microsoft.com/office/drawing/2014/main" id="{00000000-0008-0000-0200-0000F0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89" name="Text Box 8">
          <a:extLst>
            <a:ext uri="{FF2B5EF4-FFF2-40B4-BE49-F238E27FC236}">
              <a16:creationId xmlns:a16="http://schemas.microsoft.com/office/drawing/2014/main" id="{00000000-0008-0000-0200-0000F1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90" name="Text Box 9">
          <a:extLst>
            <a:ext uri="{FF2B5EF4-FFF2-40B4-BE49-F238E27FC236}">
              <a16:creationId xmlns:a16="http://schemas.microsoft.com/office/drawing/2014/main" id="{00000000-0008-0000-0200-0000F2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91" name="Text Box 8">
          <a:extLst>
            <a:ext uri="{FF2B5EF4-FFF2-40B4-BE49-F238E27FC236}">
              <a16:creationId xmlns:a16="http://schemas.microsoft.com/office/drawing/2014/main" id="{00000000-0008-0000-0200-0000F3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92" name="Text Box 9">
          <a:extLst>
            <a:ext uri="{FF2B5EF4-FFF2-40B4-BE49-F238E27FC236}">
              <a16:creationId xmlns:a16="http://schemas.microsoft.com/office/drawing/2014/main" id="{00000000-0008-0000-0200-0000F4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93" name="Text Box 8">
          <a:extLst>
            <a:ext uri="{FF2B5EF4-FFF2-40B4-BE49-F238E27FC236}">
              <a16:creationId xmlns:a16="http://schemas.microsoft.com/office/drawing/2014/main" id="{00000000-0008-0000-0200-0000F5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94" name="Text Box 9">
          <a:extLst>
            <a:ext uri="{FF2B5EF4-FFF2-40B4-BE49-F238E27FC236}">
              <a16:creationId xmlns:a16="http://schemas.microsoft.com/office/drawing/2014/main" id="{00000000-0008-0000-0200-0000F6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95" name="Text Box 8">
          <a:extLst>
            <a:ext uri="{FF2B5EF4-FFF2-40B4-BE49-F238E27FC236}">
              <a16:creationId xmlns:a16="http://schemas.microsoft.com/office/drawing/2014/main" id="{00000000-0008-0000-0200-0000F7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151</xdr:row>
      <xdr:rowOff>0</xdr:rowOff>
    </xdr:from>
    <xdr:ext cx="0" cy="161925"/>
    <xdr:sp macro="" textlink="">
      <xdr:nvSpPr>
        <xdr:cNvPr id="8696" name="Text Box 9">
          <a:extLst>
            <a:ext uri="{FF2B5EF4-FFF2-40B4-BE49-F238E27FC236}">
              <a16:creationId xmlns:a16="http://schemas.microsoft.com/office/drawing/2014/main" id="{00000000-0008-0000-0200-0000F8210000}"/>
            </a:ext>
          </a:extLst>
        </xdr:cNvPr>
        <xdr:cNvSpPr txBox="1">
          <a:spLocks noChangeArrowheads="1"/>
        </xdr:cNvSpPr>
      </xdr:nvSpPr>
      <xdr:spPr bwMode="auto">
        <a:xfrm>
          <a:off x="1905000" y="10353675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150</xdr:row>
      <xdr:rowOff>0</xdr:rowOff>
    </xdr:from>
    <xdr:ext cx="95250" cy="295275"/>
    <xdr:sp macro="" textlink="">
      <xdr:nvSpPr>
        <xdr:cNvPr id="8697" name="Text Box 15">
          <a:extLst>
            <a:ext uri="{FF2B5EF4-FFF2-40B4-BE49-F238E27FC236}">
              <a16:creationId xmlns:a16="http://schemas.microsoft.com/office/drawing/2014/main" id="{00000000-0008-0000-0200-0000F9210000}"/>
            </a:ext>
          </a:extLst>
        </xdr:cNvPr>
        <xdr:cNvSpPr txBox="1">
          <a:spLocks noChangeArrowheads="1"/>
        </xdr:cNvSpPr>
      </xdr:nvSpPr>
      <xdr:spPr bwMode="auto">
        <a:xfrm>
          <a:off x="2000250" y="10010775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150</xdr:row>
      <xdr:rowOff>0</xdr:rowOff>
    </xdr:from>
    <xdr:ext cx="95250" cy="295275"/>
    <xdr:sp macro="" textlink="">
      <xdr:nvSpPr>
        <xdr:cNvPr id="8698" name="Cuadro de texto 1028">
          <a:extLst>
            <a:ext uri="{FF2B5EF4-FFF2-40B4-BE49-F238E27FC236}">
              <a16:creationId xmlns:a16="http://schemas.microsoft.com/office/drawing/2014/main" id="{00000000-0008-0000-0200-0000FA210000}"/>
            </a:ext>
          </a:extLst>
        </xdr:cNvPr>
        <xdr:cNvSpPr txBox="1">
          <a:spLocks noChangeArrowheads="1"/>
        </xdr:cNvSpPr>
      </xdr:nvSpPr>
      <xdr:spPr bwMode="auto">
        <a:xfrm>
          <a:off x="2000250" y="10010775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238125</xdr:colOff>
      <xdr:row>176</xdr:row>
      <xdr:rowOff>142875</xdr:rowOff>
    </xdr:from>
    <xdr:ext cx="2733675" cy="0"/>
    <xdr:sp macro="" textlink="">
      <xdr:nvSpPr>
        <xdr:cNvPr id="3567" name="Line 1">
          <a:extLst>
            <a:ext uri="{FF2B5EF4-FFF2-40B4-BE49-F238E27FC236}">
              <a16:creationId xmlns:a16="http://schemas.microsoft.com/office/drawing/2014/main" id="{00000000-0008-0000-0200-0000EF0D0000}"/>
            </a:ext>
          </a:extLst>
        </xdr:cNvPr>
        <xdr:cNvSpPr>
          <a:spLocks noChangeShapeType="1"/>
        </xdr:cNvSpPr>
      </xdr:nvSpPr>
      <xdr:spPr bwMode="auto">
        <a:xfrm>
          <a:off x="238125" y="14954250"/>
          <a:ext cx="27336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190" name="Text Box 8">
          <a:extLst>
            <a:ext uri="{FF2B5EF4-FFF2-40B4-BE49-F238E27FC236}">
              <a16:creationId xmlns:a16="http://schemas.microsoft.com/office/drawing/2014/main" id="{902F165C-10E0-45DE-AD59-317078E8920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191" name="Text Box 9">
          <a:extLst>
            <a:ext uri="{FF2B5EF4-FFF2-40B4-BE49-F238E27FC236}">
              <a16:creationId xmlns:a16="http://schemas.microsoft.com/office/drawing/2014/main" id="{83E26D18-65EB-4750-B5DC-24405E11E74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192" name="Text Box 8">
          <a:extLst>
            <a:ext uri="{FF2B5EF4-FFF2-40B4-BE49-F238E27FC236}">
              <a16:creationId xmlns:a16="http://schemas.microsoft.com/office/drawing/2014/main" id="{80034579-3366-4287-9038-C9D02551105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193" name="Text Box 9">
          <a:extLst>
            <a:ext uri="{FF2B5EF4-FFF2-40B4-BE49-F238E27FC236}">
              <a16:creationId xmlns:a16="http://schemas.microsoft.com/office/drawing/2014/main" id="{85F7A733-EB05-4DD1-B043-0014C3053B3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194" name="Text Box 8">
          <a:extLst>
            <a:ext uri="{FF2B5EF4-FFF2-40B4-BE49-F238E27FC236}">
              <a16:creationId xmlns:a16="http://schemas.microsoft.com/office/drawing/2014/main" id="{5B5AB805-BBB3-4319-AFF0-C5FAA92C254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195" name="Text Box 9">
          <a:extLst>
            <a:ext uri="{FF2B5EF4-FFF2-40B4-BE49-F238E27FC236}">
              <a16:creationId xmlns:a16="http://schemas.microsoft.com/office/drawing/2014/main" id="{3C08BF85-C6E4-4558-BB71-809CAAB0FBB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196" name="Text Box 8">
          <a:extLst>
            <a:ext uri="{FF2B5EF4-FFF2-40B4-BE49-F238E27FC236}">
              <a16:creationId xmlns:a16="http://schemas.microsoft.com/office/drawing/2014/main" id="{0ABFBB39-0BDD-462D-8E2F-6229D57F11A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197" name="Text Box 9">
          <a:extLst>
            <a:ext uri="{FF2B5EF4-FFF2-40B4-BE49-F238E27FC236}">
              <a16:creationId xmlns:a16="http://schemas.microsoft.com/office/drawing/2014/main" id="{CD90D7B6-9EFB-4912-9914-C4A847C76FF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198" name="Text Box 8">
          <a:extLst>
            <a:ext uri="{FF2B5EF4-FFF2-40B4-BE49-F238E27FC236}">
              <a16:creationId xmlns:a16="http://schemas.microsoft.com/office/drawing/2014/main" id="{4C655ED0-460A-4BDC-B5D1-61F8C5B5FB7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199" name="Text Box 9">
          <a:extLst>
            <a:ext uri="{FF2B5EF4-FFF2-40B4-BE49-F238E27FC236}">
              <a16:creationId xmlns:a16="http://schemas.microsoft.com/office/drawing/2014/main" id="{C277150E-420B-4D82-870C-230F004B94A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00" name="Text Box 8">
          <a:extLst>
            <a:ext uri="{FF2B5EF4-FFF2-40B4-BE49-F238E27FC236}">
              <a16:creationId xmlns:a16="http://schemas.microsoft.com/office/drawing/2014/main" id="{71BC4DCA-26AC-4EF0-9946-E050282D2C2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01" name="Text Box 9">
          <a:extLst>
            <a:ext uri="{FF2B5EF4-FFF2-40B4-BE49-F238E27FC236}">
              <a16:creationId xmlns:a16="http://schemas.microsoft.com/office/drawing/2014/main" id="{28E9E40A-A418-4094-8AC1-15F2DBBD0AE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02" name="Text Box 8">
          <a:extLst>
            <a:ext uri="{FF2B5EF4-FFF2-40B4-BE49-F238E27FC236}">
              <a16:creationId xmlns:a16="http://schemas.microsoft.com/office/drawing/2014/main" id="{F5D03BC3-7786-46FC-8E09-F2B83BFE8C0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03" name="Text Box 9">
          <a:extLst>
            <a:ext uri="{FF2B5EF4-FFF2-40B4-BE49-F238E27FC236}">
              <a16:creationId xmlns:a16="http://schemas.microsoft.com/office/drawing/2014/main" id="{48AAB65C-9556-4DD4-8C45-6F10E68E254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04" name="Text Box 8">
          <a:extLst>
            <a:ext uri="{FF2B5EF4-FFF2-40B4-BE49-F238E27FC236}">
              <a16:creationId xmlns:a16="http://schemas.microsoft.com/office/drawing/2014/main" id="{73B58648-99FB-4A02-9852-DC766B0B048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05" name="Text Box 9">
          <a:extLst>
            <a:ext uri="{FF2B5EF4-FFF2-40B4-BE49-F238E27FC236}">
              <a16:creationId xmlns:a16="http://schemas.microsoft.com/office/drawing/2014/main" id="{A130DAE8-CE0D-48A4-8D6D-796B489919F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06" name="Text Box 8">
          <a:extLst>
            <a:ext uri="{FF2B5EF4-FFF2-40B4-BE49-F238E27FC236}">
              <a16:creationId xmlns:a16="http://schemas.microsoft.com/office/drawing/2014/main" id="{4FD32016-FCC6-4568-96CD-31C8DD92890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07" name="Text Box 9">
          <a:extLst>
            <a:ext uri="{FF2B5EF4-FFF2-40B4-BE49-F238E27FC236}">
              <a16:creationId xmlns:a16="http://schemas.microsoft.com/office/drawing/2014/main" id="{EB647ECF-9844-4ED3-8C28-C0110732280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08" name="Text Box 8">
          <a:extLst>
            <a:ext uri="{FF2B5EF4-FFF2-40B4-BE49-F238E27FC236}">
              <a16:creationId xmlns:a16="http://schemas.microsoft.com/office/drawing/2014/main" id="{1D90E8CD-727F-4D3D-A3E2-F4A6877AFD9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09" name="Text Box 9">
          <a:extLst>
            <a:ext uri="{FF2B5EF4-FFF2-40B4-BE49-F238E27FC236}">
              <a16:creationId xmlns:a16="http://schemas.microsoft.com/office/drawing/2014/main" id="{6A1228CF-36B0-4EEE-8B4C-3A2EB9C0A46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10" name="Text Box 8">
          <a:extLst>
            <a:ext uri="{FF2B5EF4-FFF2-40B4-BE49-F238E27FC236}">
              <a16:creationId xmlns:a16="http://schemas.microsoft.com/office/drawing/2014/main" id="{E0E7408A-EB4F-45ED-8D41-9C92E2A2235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11" name="Text Box 9">
          <a:extLst>
            <a:ext uri="{FF2B5EF4-FFF2-40B4-BE49-F238E27FC236}">
              <a16:creationId xmlns:a16="http://schemas.microsoft.com/office/drawing/2014/main" id="{65F0058C-3FA7-4587-AC68-A1E02FA009A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12" name="Text Box 8">
          <a:extLst>
            <a:ext uri="{FF2B5EF4-FFF2-40B4-BE49-F238E27FC236}">
              <a16:creationId xmlns:a16="http://schemas.microsoft.com/office/drawing/2014/main" id="{2F8A0C10-CF12-48AA-BAAC-71ECE50C4A4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13" name="Text Box 9">
          <a:extLst>
            <a:ext uri="{FF2B5EF4-FFF2-40B4-BE49-F238E27FC236}">
              <a16:creationId xmlns:a16="http://schemas.microsoft.com/office/drawing/2014/main" id="{4578EA01-4077-4E46-868D-BFF383DA960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14" name="Text Box 8">
          <a:extLst>
            <a:ext uri="{FF2B5EF4-FFF2-40B4-BE49-F238E27FC236}">
              <a16:creationId xmlns:a16="http://schemas.microsoft.com/office/drawing/2014/main" id="{A1EBA519-D61A-4889-A9C7-A047379C6F7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15" name="Text Box 9">
          <a:extLst>
            <a:ext uri="{FF2B5EF4-FFF2-40B4-BE49-F238E27FC236}">
              <a16:creationId xmlns:a16="http://schemas.microsoft.com/office/drawing/2014/main" id="{A809C3FA-60FD-4986-A560-3EF62C1A613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16" name="Text Box 8">
          <a:extLst>
            <a:ext uri="{FF2B5EF4-FFF2-40B4-BE49-F238E27FC236}">
              <a16:creationId xmlns:a16="http://schemas.microsoft.com/office/drawing/2014/main" id="{4EE5732E-EE95-4BBE-B6B4-42560EBF6EF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17" name="Text Box 9">
          <a:extLst>
            <a:ext uri="{FF2B5EF4-FFF2-40B4-BE49-F238E27FC236}">
              <a16:creationId xmlns:a16="http://schemas.microsoft.com/office/drawing/2014/main" id="{21B9D58C-9778-4228-8CAD-3769028CD9E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18" name="Text Box 8">
          <a:extLst>
            <a:ext uri="{FF2B5EF4-FFF2-40B4-BE49-F238E27FC236}">
              <a16:creationId xmlns:a16="http://schemas.microsoft.com/office/drawing/2014/main" id="{87B4BCBE-1A08-4FB4-8B5D-08B90DE6E2B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19" name="Text Box 9">
          <a:extLst>
            <a:ext uri="{FF2B5EF4-FFF2-40B4-BE49-F238E27FC236}">
              <a16:creationId xmlns:a16="http://schemas.microsoft.com/office/drawing/2014/main" id="{B54CC319-4DF1-43DF-B51D-9DEA07728A1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20" name="Text Box 8">
          <a:extLst>
            <a:ext uri="{FF2B5EF4-FFF2-40B4-BE49-F238E27FC236}">
              <a16:creationId xmlns:a16="http://schemas.microsoft.com/office/drawing/2014/main" id="{C6CFAA1D-427E-481D-B216-A78202C29BE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21" name="Text Box 9">
          <a:extLst>
            <a:ext uri="{FF2B5EF4-FFF2-40B4-BE49-F238E27FC236}">
              <a16:creationId xmlns:a16="http://schemas.microsoft.com/office/drawing/2014/main" id="{869F7193-0567-40B6-BBA6-0A5487DF08D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22" name="Text Box 8">
          <a:extLst>
            <a:ext uri="{FF2B5EF4-FFF2-40B4-BE49-F238E27FC236}">
              <a16:creationId xmlns:a16="http://schemas.microsoft.com/office/drawing/2014/main" id="{924EA97A-19E1-4281-96DA-72F05CB5A87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23" name="Text Box 9">
          <a:extLst>
            <a:ext uri="{FF2B5EF4-FFF2-40B4-BE49-F238E27FC236}">
              <a16:creationId xmlns:a16="http://schemas.microsoft.com/office/drawing/2014/main" id="{08C7110C-ABE7-49DD-A97F-4E52F99F986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id="{0B141473-6492-49FA-805E-BB7A3B0B1C0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25" name="Text Box 9">
          <a:extLst>
            <a:ext uri="{FF2B5EF4-FFF2-40B4-BE49-F238E27FC236}">
              <a16:creationId xmlns:a16="http://schemas.microsoft.com/office/drawing/2014/main" id="{61BBBD83-C12C-4DFC-AA7C-2EA61421F27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26" name="Text Box 8">
          <a:extLst>
            <a:ext uri="{FF2B5EF4-FFF2-40B4-BE49-F238E27FC236}">
              <a16:creationId xmlns:a16="http://schemas.microsoft.com/office/drawing/2014/main" id="{4DE5288D-C6E9-4B87-BD54-41C5EBD8EF8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27" name="Text Box 9">
          <a:extLst>
            <a:ext uri="{FF2B5EF4-FFF2-40B4-BE49-F238E27FC236}">
              <a16:creationId xmlns:a16="http://schemas.microsoft.com/office/drawing/2014/main" id="{E6789220-A65C-45BD-B880-268287FCEB6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28" name="Text Box 8">
          <a:extLst>
            <a:ext uri="{FF2B5EF4-FFF2-40B4-BE49-F238E27FC236}">
              <a16:creationId xmlns:a16="http://schemas.microsoft.com/office/drawing/2014/main" id="{39059470-F671-4DF6-81D6-DC0EEC0B74E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29" name="Text Box 9">
          <a:extLst>
            <a:ext uri="{FF2B5EF4-FFF2-40B4-BE49-F238E27FC236}">
              <a16:creationId xmlns:a16="http://schemas.microsoft.com/office/drawing/2014/main" id="{98086B01-E790-42E4-AAA0-F9313EB5E96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30" name="Text Box 8">
          <a:extLst>
            <a:ext uri="{FF2B5EF4-FFF2-40B4-BE49-F238E27FC236}">
              <a16:creationId xmlns:a16="http://schemas.microsoft.com/office/drawing/2014/main" id="{25434B15-C3C2-424B-A041-7299D12FDD9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31" name="Text Box 9">
          <a:extLst>
            <a:ext uri="{FF2B5EF4-FFF2-40B4-BE49-F238E27FC236}">
              <a16:creationId xmlns:a16="http://schemas.microsoft.com/office/drawing/2014/main" id="{4BABD5A7-B4F4-4670-BC9D-D385E56A5F6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32" name="Text Box 8">
          <a:extLst>
            <a:ext uri="{FF2B5EF4-FFF2-40B4-BE49-F238E27FC236}">
              <a16:creationId xmlns:a16="http://schemas.microsoft.com/office/drawing/2014/main" id="{5136F0B9-38B1-4903-A172-AC9023EB1AC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33" name="Text Box 9">
          <a:extLst>
            <a:ext uri="{FF2B5EF4-FFF2-40B4-BE49-F238E27FC236}">
              <a16:creationId xmlns:a16="http://schemas.microsoft.com/office/drawing/2014/main" id="{DC4BAC89-7511-463A-9293-045A8984CEB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34" name="Text Box 8">
          <a:extLst>
            <a:ext uri="{FF2B5EF4-FFF2-40B4-BE49-F238E27FC236}">
              <a16:creationId xmlns:a16="http://schemas.microsoft.com/office/drawing/2014/main" id="{8326FFEC-CA7E-489C-A35C-A6E97A53FEC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35" name="Text Box 9">
          <a:extLst>
            <a:ext uri="{FF2B5EF4-FFF2-40B4-BE49-F238E27FC236}">
              <a16:creationId xmlns:a16="http://schemas.microsoft.com/office/drawing/2014/main" id="{9BB443E3-8ED0-4A13-AAD1-E7842B3228D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36" name="Text Box 8">
          <a:extLst>
            <a:ext uri="{FF2B5EF4-FFF2-40B4-BE49-F238E27FC236}">
              <a16:creationId xmlns:a16="http://schemas.microsoft.com/office/drawing/2014/main" id="{8200E118-2A8C-4377-A6CE-16220E32CA1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37" name="Text Box 9">
          <a:extLst>
            <a:ext uri="{FF2B5EF4-FFF2-40B4-BE49-F238E27FC236}">
              <a16:creationId xmlns:a16="http://schemas.microsoft.com/office/drawing/2014/main" id="{F8BF04DD-0A76-4B2F-A30A-AF7B67A93D8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38" name="Text Box 8">
          <a:extLst>
            <a:ext uri="{FF2B5EF4-FFF2-40B4-BE49-F238E27FC236}">
              <a16:creationId xmlns:a16="http://schemas.microsoft.com/office/drawing/2014/main" id="{CFB33DC6-318D-44D4-9A98-60CCB53E7E4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39" name="Text Box 9">
          <a:extLst>
            <a:ext uri="{FF2B5EF4-FFF2-40B4-BE49-F238E27FC236}">
              <a16:creationId xmlns:a16="http://schemas.microsoft.com/office/drawing/2014/main" id="{3AFE636D-3A6A-4A52-8F8A-BD81DA72682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40" name="Text Box 8">
          <a:extLst>
            <a:ext uri="{FF2B5EF4-FFF2-40B4-BE49-F238E27FC236}">
              <a16:creationId xmlns:a16="http://schemas.microsoft.com/office/drawing/2014/main" id="{DC03E3E4-BE3B-48A8-A33C-20F352CCFE0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41" name="Text Box 9">
          <a:extLst>
            <a:ext uri="{FF2B5EF4-FFF2-40B4-BE49-F238E27FC236}">
              <a16:creationId xmlns:a16="http://schemas.microsoft.com/office/drawing/2014/main" id="{1AD5EA0A-7AF0-42C7-8B6B-13D12F787E5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42" name="Text Box 8">
          <a:extLst>
            <a:ext uri="{FF2B5EF4-FFF2-40B4-BE49-F238E27FC236}">
              <a16:creationId xmlns:a16="http://schemas.microsoft.com/office/drawing/2014/main" id="{1C8A9931-CD78-4D9C-B1E4-814E069E6AA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43" name="Text Box 9">
          <a:extLst>
            <a:ext uri="{FF2B5EF4-FFF2-40B4-BE49-F238E27FC236}">
              <a16:creationId xmlns:a16="http://schemas.microsoft.com/office/drawing/2014/main" id="{344ED0DF-389B-49C5-96EE-DFFEF8473B0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44" name="Text Box 8">
          <a:extLst>
            <a:ext uri="{FF2B5EF4-FFF2-40B4-BE49-F238E27FC236}">
              <a16:creationId xmlns:a16="http://schemas.microsoft.com/office/drawing/2014/main" id="{8E30E7F0-F96C-47CB-9AF6-8D287DCD986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45" name="Text Box 9">
          <a:extLst>
            <a:ext uri="{FF2B5EF4-FFF2-40B4-BE49-F238E27FC236}">
              <a16:creationId xmlns:a16="http://schemas.microsoft.com/office/drawing/2014/main" id="{47B20CD4-9C57-4961-885A-763E6AFF6E0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46" name="Text Box 8">
          <a:extLst>
            <a:ext uri="{FF2B5EF4-FFF2-40B4-BE49-F238E27FC236}">
              <a16:creationId xmlns:a16="http://schemas.microsoft.com/office/drawing/2014/main" id="{96366606-B0F9-4C87-A694-A792B4E3750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47" name="Text Box 9">
          <a:extLst>
            <a:ext uri="{FF2B5EF4-FFF2-40B4-BE49-F238E27FC236}">
              <a16:creationId xmlns:a16="http://schemas.microsoft.com/office/drawing/2014/main" id="{6FDE1194-3B2E-4D05-B50C-C4E1D909556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48" name="Text Box 8">
          <a:extLst>
            <a:ext uri="{FF2B5EF4-FFF2-40B4-BE49-F238E27FC236}">
              <a16:creationId xmlns:a16="http://schemas.microsoft.com/office/drawing/2014/main" id="{1AA7124D-D268-4ABB-8452-76F05943F6E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49" name="Text Box 9">
          <a:extLst>
            <a:ext uri="{FF2B5EF4-FFF2-40B4-BE49-F238E27FC236}">
              <a16:creationId xmlns:a16="http://schemas.microsoft.com/office/drawing/2014/main" id="{81E34196-BA06-47EB-B10B-33AB2C917F6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50" name="Text Box 8">
          <a:extLst>
            <a:ext uri="{FF2B5EF4-FFF2-40B4-BE49-F238E27FC236}">
              <a16:creationId xmlns:a16="http://schemas.microsoft.com/office/drawing/2014/main" id="{EB4ABC57-5150-441C-83B9-B2271FA7CA8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51" name="Text Box 9">
          <a:extLst>
            <a:ext uri="{FF2B5EF4-FFF2-40B4-BE49-F238E27FC236}">
              <a16:creationId xmlns:a16="http://schemas.microsoft.com/office/drawing/2014/main" id="{F10D8C10-4484-497B-A390-AA3A3BF043A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52" name="Text Box 8">
          <a:extLst>
            <a:ext uri="{FF2B5EF4-FFF2-40B4-BE49-F238E27FC236}">
              <a16:creationId xmlns:a16="http://schemas.microsoft.com/office/drawing/2014/main" id="{A5AA0169-F8BB-4DC7-89CE-B2AF34382AE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53" name="Text Box 9">
          <a:extLst>
            <a:ext uri="{FF2B5EF4-FFF2-40B4-BE49-F238E27FC236}">
              <a16:creationId xmlns:a16="http://schemas.microsoft.com/office/drawing/2014/main" id="{D1A300B9-2713-4DB3-A376-2F6C3519DCB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54" name="Text Box 8">
          <a:extLst>
            <a:ext uri="{FF2B5EF4-FFF2-40B4-BE49-F238E27FC236}">
              <a16:creationId xmlns:a16="http://schemas.microsoft.com/office/drawing/2014/main" id="{B8F2F0CB-51FF-4222-AA34-5F9C9C3308E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55" name="Text Box 9">
          <a:extLst>
            <a:ext uri="{FF2B5EF4-FFF2-40B4-BE49-F238E27FC236}">
              <a16:creationId xmlns:a16="http://schemas.microsoft.com/office/drawing/2014/main" id="{7E96DABB-5999-4B9E-AF7A-52BB6131203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56" name="Text Box 8">
          <a:extLst>
            <a:ext uri="{FF2B5EF4-FFF2-40B4-BE49-F238E27FC236}">
              <a16:creationId xmlns:a16="http://schemas.microsoft.com/office/drawing/2014/main" id="{01408DA0-91C2-4160-87B6-FC849E30879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57" name="Text Box 9">
          <a:extLst>
            <a:ext uri="{FF2B5EF4-FFF2-40B4-BE49-F238E27FC236}">
              <a16:creationId xmlns:a16="http://schemas.microsoft.com/office/drawing/2014/main" id="{10AD8A67-2EC9-49AA-94F8-3869F01B48C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58" name="Text Box 8">
          <a:extLst>
            <a:ext uri="{FF2B5EF4-FFF2-40B4-BE49-F238E27FC236}">
              <a16:creationId xmlns:a16="http://schemas.microsoft.com/office/drawing/2014/main" id="{511292BC-4BCD-4DD4-A1E7-C94E9DAEF66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59" name="Text Box 9">
          <a:extLst>
            <a:ext uri="{FF2B5EF4-FFF2-40B4-BE49-F238E27FC236}">
              <a16:creationId xmlns:a16="http://schemas.microsoft.com/office/drawing/2014/main" id="{A17FC560-C51B-4097-BFCE-81205BBE806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60" name="Text Box 8">
          <a:extLst>
            <a:ext uri="{FF2B5EF4-FFF2-40B4-BE49-F238E27FC236}">
              <a16:creationId xmlns:a16="http://schemas.microsoft.com/office/drawing/2014/main" id="{5975EEC2-15C8-4BD9-BA5F-BF03DB46E70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61" name="Text Box 9">
          <a:extLst>
            <a:ext uri="{FF2B5EF4-FFF2-40B4-BE49-F238E27FC236}">
              <a16:creationId xmlns:a16="http://schemas.microsoft.com/office/drawing/2014/main" id="{7B324C0D-679D-425D-9720-4126FF2203D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62" name="Text Box 8">
          <a:extLst>
            <a:ext uri="{FF2B5EF4-FFF2-40B4-BE49-F238E27FC236}">
              <a16:creationId xmlns:a16="http://schemas.microsoft.com/office/drawing/2014/main" id="{CBC161BD-CB06-4DF3-A068-E61A8098869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63" name="Text Box 9">
          <a:extLst>
            <a:ext uri="{FF2B5EF4-FFF2-40B4-BE49-F238E27FC236}">
              <a16:creationId xmlns:a16="http://schemas.microsoft.com/office/drawing/2014/main" id="{8DA52B97-8AA7-427E-B70B-F7385B90E2E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64" name="Text Box 8">
          <a:extLst>
            <a:ext uri="{FF2B5EF4-FFF2-40B4-BE49-F238E27FC236}">
              <a16:creationId xmlns:a16="http://schemas.microsoft.com/office/drawing/2014/main" id="{D8F567BD-DF7B-4290-8EC3-493247150BA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65" name="Text Box 9">
          <a:extLst>
            <a:ext uri="{FF2B5EF4-FFF2-40B4-BE49-F238E27FC236}">
              <a16:creationId xmlns:a16="http://schemas.microsoft.com/office/drawing/2014/main" id="{E0288EF6-1332-476C-BC04-D9602FDFA1A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66" name="Text Box 8">
          <a:extLst>
            <a:ext uri="{FF2B5EF4-FFF2-40B4-BE49-F238E27FC236}">
              <a16:creationId xmlns:a16="http://schemas.microsoft.com/office/drawing/2014/main" id="{C6855FB5-716B-453B-9A8D-38934144F4F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67" name="Text Box 9">
          <a:extLst>
            <a:ext uri="{FF2B5EF4-FFF2-40B4-BE49-F238E27FC236}">
              <a16:creationId xmlns:a16="http://schemas.microsoft.com/office/drawing/2014/main" id="{F4577F6F-F1DA-4DA9-92F3-D2592A3C525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68" name="Text Box 8">
          <a:extLst>
            <a:ext uri="{FF2B5EF4-FFF2-40B4-BE49-F238E27FC236}">
              <a16:creationId xmlns:a16="http://schemas.microsoft.com/office/drawing/2014/main" id="{3327B7CB-E8F9-4F04-B778-FB423CC267F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69" name="Text Box 9">
          <a:extLst>
            <a:ext uri="{FF2B5EF4-FFF2-40B4-BE49-F238E27FC236}">
              <a16:creationId xmlns:a16="http://schemas.microsoft.com/office/drawing/2014/main" id="{A93D4294-05BE-462E-A320-42F8911C053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70" name="Text Box 8">
          <a:extLst>
            <a:ext uri="{FF2B5EF4-FFF2-40B4-BE49-F238E27FC236}">
              <a16:creationId xmlns:a16="http://schemas.microsoft.com/office/drawing/2014/main" id="{22FF1E9C-220D-4102-B658-60E14F6D9FA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71" name="Text Box 9">
          <a:extLst>
            <a:ext uri="{FF2B5EF4-FFF2-40B4-BE49-F238E27FC236}">
              <a16:creationId xmlns:a16="http://schemas.microsoft.com/office/drawing/2014/main" id="{1F61100C-05EB-465C-B818-67D049AB1EC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72" name="Text Box 8">
          <a:extLst>
            <a:ext uri="{FF2B5EF4-FFF2-40B4-BE49-F238E27FC236}">
              <a16:creationId xmlns:a16="http://schemas.microsoft.com/office/drawing/2014/main" id="{0E7CD8CC-2F66-47FE-BEA3-B71CBA7890E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73" name="Text Box 9">
          <a:extLst>
            <a:ext uri="{FF2B5EF4-FFF2-40B4-BE49-F238E27FC236}">
              <a16:creationId xmlns:a16="http://schemas.microsoft.com/office/drawing/2014/main" id="{C6EDC423-EE0D-4E1A-B7FE-C9EC45ABA99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74" name="Text Box 8">
          <a:extLst>
            <a:ext uri="{FF2B5EF4-FFF2-40B4-BE49-F238E27FC236}">
              <a16:creationId xmlns:a16="http://schemas.microsoft.com/office/drawing/2014/main" id="{04E65C69-BF70-4CFE-9812-50E39EBA201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75" name="Text Box 9">
          <a:extLst>
            <a:ext uri="{FF2B5EF4-FFF2-40B4-BE49-F238E27FC236}">
              <a16:creationId xmlns:a16="http://schemas.microsoft.com/office/drawing/2014/main" id="{07F8A3AC-2B82-4327-BA59-15183F1C1B0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76" name="Text Box 8">
          <a:extLst>
            <a:ext uri="{FF2B5EF4-FFF2-40B4-BE49-F238E27FC236}">
              <a16:creationId xmlns:a16="http://schemas.microsoft.com/office/drawing/2014/main" id="{2EE8B438-4650-4ED6-9D0E-0A0534A1E88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77" name="Text Box 9">
          <a:extLst>
            <a:ext uri="{FF2B5EF4-FFF2-40B4-BE49-F238E27FC236}">
              <a16:creationId xmlns:a16="http://schemas.microsoft.com/office/drawing/2014/main" id="{353AB936-5662-413F-B600-A39E90202E5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78" name="Text Box 8">
          <a:extLst>
            <a:ext uri="{FF2B5EF4-FFF2-40B4-BE49-F238E27FC236}">
              <a16:creationId xmlns:a16="http://schemas.microsoft.com/office/drawing/2014/main" id="{CB27C502-275A-48FF-9974-1FE92B7737E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79" name="Text Box 9">
          <a:extLst>
            <a:ext uri="{FF2B5EF4-FFF2-40B4-BE49-F238E27FC236}">
              <a16:creationId xmlns:a16="http://schemas.microsoft.com/office/drawing/2014/main" id="{C1DF04EA-0642-4980-9155-3355E3C3D34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80" name="Text Box 8">
          <a:extLst>
            <a:ext uri="{FF2B5EF4-FFF2-40B4-BE49-F238E27FC236}">
              <a16:creationId xmlns:a16="http://schemas.microsoft.com/office/drawing/2014/main" id="{59EEDE3A-5564-4D27-9BE8-BC838139FDB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81" name="Text Box 9">
          <a:extLst>
            <a:ext uri="{FF2B5EF4-FFF2-40B4-BE49-F238E27FC236}">
              <a16:creationId xmlns:a16="http://schemas.microsoft.com/office/drawing/2014/main" id="{92F0C5EA-B615-4091-B0A4-31248ADF72C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82" name="Text Box 8">
          <a:extLst>
            <a:ext uri="{FF2B5EF4-FFF2-40B4-BE49-F238E27FC236}">
              <a16:creationId xmlns:a16="http://schemas.microsoft.com/office/drawing/2014/main" id="{76E449A2-EFC2-4929-9B8F-68734461D14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83" name="Text Box 9">
          <a:extLst>
            <a:ext uri="{FF2B5EF4-FFF2-40B4-BE49-F238E27FC236}">
              <a16:creationId xmlns:a16="http://schemas.microsoft.com/office/drawing/2014/main" id="{C140E1C0-9934-406E-9818-9E37210C95E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84" name="Text Box 8">
          <a:extLst>
            <a:ext uri="{FF2B5EF4-FFF2-40B4-BE49-F238E27FC236}">
              <a16:creationId xmlns:a16="http://schemas.microsoft.com/office/drawing/2014/main" id="{88DFAF5F-AD1B-4145-9E3C-0A2EADF30D1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85" name="Text Box 9">
          <a:extLst>
            <a:ext uri="{FF2B5EF4-FFF2-40B4-BE49-F238E27FC236}">
              <a16:creationId xmlns:a16="http://schemas.microsoft.com/office/drawing/2014/main" id="{1059272E-2F9B-48E6-A98B-D1E49C2B3BF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86" name="Text Box 8">
          <a:extLst>
            <a:ext uri="{FF2B5EF4-FFF2-40B4-BE49-F238E27FC236}">
              <a16:creationId xmlns:a16="http://schemas.microsoft.com/office/drawing/2014/main" id="{0287515D-70A9-4A5C-A391-3032CE4E577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87" name="Text Box 9">
          <a:extLst>
            <a:ext uri="{FF2B5EF4-FFF2-40B4-BE49-F238E27FC236}">
              <a16:creationId xmlns:a16="http://schemas.microsoft.com/office/drawing/2014/main" id="{45C650A5-E108-4469-AA11-4DCF6ECCF04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88" name="Text Box 8">
          <a:extLst>
            <a:ext uri="{FF2B5EF4-FFF2-40B4-BE49-F238E27FC236}">
              <a16:creationId xmlns:a16="http://schemas.microsoft.com/office/drawing/2014/main" id="{0851F265-921B-47D5-9DCE-0052F6FEDC9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89" name="Text Box 9">
          <a:extLst>
            <a:ext uri="{FF2B5EF4-FFF2-40B4-BE49-F238E27FC236}">
              <a16:creationId xmlns:a16="http://schemas.microsoft.com/office/drawing/2014/main" id="{5971DF4E-E3FB-4095-B72F-906F141A0C0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90" name="Text Box 8">
          <a:extLst>
            <a:ext uri="{FF2B5EF4-FFF2-40B4-BE49-F238E27FC236}">
              <a16:creationId xmlns:a16="http://schemas.microsoft.com/office/drawing/2014/main" id="{A548BD09-F81F-428B-AA72-3E3DD513155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91" name="Text Box 9">
          <a:extLst>
            <a:ext uri="{FF2B5EF4-FFF2-40B4-BE49-F238E27FC236}">
              <a16:creationId xmlns:a16="http://schemas.microsoft.com/office/drawing/2014/main" id="{43E76E82-CE30-4846-8884-4F58B04BBEC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92" name="Text Box 8">
          <a:extLst>
            <a:ext uri="{FF2B5EF4-FFF2-40B4-BE49-F238E27FC236}">
              <a16:creationId xmlns:a16="http://schemas.microsoft.com/office/drawing/2014/main" id="{E6190C04-92C7-43EB-9189-108998F3A98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93" name="Text Box 9">
          <a:extLst>
            <a:ext uri="{FF2B5EF4-FFF2-40B4-BE49-F238E27FC236}">
              <a16:creationId xmlns:a16="http://schemas.microsoft.com/office/drawing/2014/main" id="{58EF2BBC-06C8-46CF-85F3-2A530742A06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94" name="Text Box 8">
          <a:extLst>
            <a:ext uri="{FF2B5EF4-FFF2-40B4-BE49-F238E27FC236}">
              <a16:creationId xmlns:a16="http://schemas.microsoft.com/office/drawing/2014/main" id="{B05C5621-9DD6-469B-9620-2824141E905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95" name="Text Box 9">
          <a:extLst>
            <a:ext uri="{FF2B5EF4-FFF2-40B4-BE49-F238E27FC236}">
              <a16:creationId xmlns:a16="http://schemas.microsoft.com/office/drawing/2014/main" id="{80CECA41-8156-4FCD-A2EE-A00E0FB75BB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96" name="Text Box 8">
          <a:extLst>
            <a:ext uri="{FF2B5EF4-FFF2-40B4-BE49-F238E27FC236}">
              <a16:creationId xmlns:a16="http://schemas.microsoft.com/office/drawing/2014/main" id="{5F6D5812-32BF-49DF-80C3-00EAB2BFCBA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97" name="Text Box 9">
          <a:extLst>
            <a:ext uri="{FF2B5EF4-FFF2-40B4-BE49-F238E27FC236}">
              <a16:creationId xmlns:a16="http://schemas.microsoft.com/office/drawing/2014/main" id="{0739E194-C7B0-4D62-89CE-34079FA118A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98" name="Text Box 8">
          <a:extLst>
            <a:ext uri="{FF2B5EF4-FFF2-40B4-BE49-F238E27FC236}">
              <a16:creationId xmlns:a16="http://schemas.microsoft.com/office/drawing/2014/main" id="{C99FF564-DD11-42D2-B201-949D039BE8B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299" name="Text Box 9">
          <a:extLst>
            <a:ext uri="{FF2B5EF4-FFF2-40B4-BE49-F238E27FC236}">
              <a16:creationId xmlns:a16="http://schemas.microsoft.com/office/drawing/2014/main" id="{E534993D-ACB1-4AA9-A114-E083EE4F2DB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00" name="Text Box 8">
          <a:extLst>
            <a:ext uri="{FF2B5EF4-FFF2-40B4-BE49-F238E27FC236}">
              <a16:creationId xmlns:a16="http://schemas.microsoft.com/office/drawing/2014/main" id="{C4F20AFA-481B-4EAB-983F-3BF463AEBEE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01" name="Text Box 9">
          <a:extLst>
            <a:ext uri="{FF2B5EF4-FFF2-40B4-BE49-F238E27FC236}">
              <a16:creationId xmlns:a16="http://schemas.microsoft.com/office/drawing/2014/main" id="{5FD50721-350E-4B57-9DF0-EE9F6048235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02" name="Text Box 8">
          <a:extLst>
            <a:ext uri="{FF2B5EF4-FFF2-40B4-BE49-F238E27FC236}">
              <a16:creationId xmlns:a16="http://schemas.microsoft.com/office/drawing/2014/main" id="{E97386A2-D129-42B8-A5E0-5975EEB48A4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03" name="Text Box 9">
          <a:extLst>
            <a:ext uri="{FF2B5EF4-FFF2-40B4-BE49-F238E27FC236}">
              <a16:creationId xmlns:a16="http://schemas.microsoft.com/office/drawing/2014/main" id="{42A0EE29-3F2A-4B36-AEA8-42A3007ECEC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04" name="Text Box 8">
          <a:extLst>
            <a:ext uri="{FF2B5EF4-FFF2-40B4-BE49-F238E27FC236}">
              <a16:creationId xmlns:a16="http://schemas.microsoft.com/office/drawing/2014/main" id="{F16D5BD8-6086-4120-B262-DF5754D4D90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05" name="Text Box 9">
          <a:extLst>
            <a:ext uri="{FF2B5EF4-FFF2-40B4-BE49-F238E27FC236}">
              <a16:creationId xmlns:a16="http://schemas.microsoft.com/office/drawing/2014/main" id="{18B6281B-FFC5-440B-B424-CA8992EE5A9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06" name="Text Box 8">
          <a:extLst>
            <a:ext uri="{FF2B5EF4-FFF2-40B4-BE49-F238E27FC236}">
              <a16:creationId xmlns:a16="http://schemas.microsoft.com/office/drawing/2014/main" id="{245E7642-3D9D-4EE1-8FEB-725D9FAC18D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07" name="Text Box 9">
          <a:extLst>
            <a:ext uri="{FF2B5EF4-FFF2-40B4-BE49-F238E27FC236}">
              <a16:creationId xmlns:a16="http://schemas.microsoft.com/office/drawing/2014/main" id="{720EBEC5-379A-4C40-85E4-1791998E24C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08" name="Text Box 8">
          <a:extLst>
            <a:ext uri="{FF2B5EF4-FFF2-40B4-BE49-F238E27FC236}">
              <a16:creationId xmlns:a16="http://schemas.microsoft.com/office/drawing/2014/main" id="{32887950-F2E0-4F07-A3DE-5F73863AD41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09" name="Text Box 9">
          <a:extLst>
            <a:ext uri="{FF2B5EF4-FFF2-40B4-BE49-F238E27FC236}">
              <a16:creationId xmlns:a16="http://schemas.microsoft.com/office/drawing/2014/main" id="{83AE1231-F6ED-46F8-9A6F-4DD8E5063BC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10" name="Text Box 8">
          <a:extLst>
            <a:ext uri="{FF2B5EF4-FFF2-40B4-BE49-F238E27FC236}">
              <a16:creationId xmlns:a16="http://schemas.microsoft.com/office/drawing/2014/main" id="{21954077-CEED-4B70-824C-25609B4214D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11" name="Text Box 9">
          <a:extLst>
            <a:ext uri="{FF2B5EF4-FFF2-40B4-BE49-F238E27FC236}">
              <a16:creationId xmlns:a16="http://schemas.microsoft.com/office/drawing/2014/main" id="{5135E27F-045A-4642-8E96-85C2ACF8A7D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12" name="Text Box 8">
          <a:extLst>
            <a:ext uri="{FF2B5EF4-FFF2-40B4-BE49-F238E27FC236}">
              <a16:creationId xmlns:a16="http://schemas.microsoft.com/office/drawing/2014/main" id="{D5907C9E-C331-43BE-8C09-38AB219433F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13" name="Text Box 9">
          <a:extLst>
            <a:ext uri="{FF2B5EF4-FFF2-40B4-BE49-F238E27FC236}">
              <a16:creationId xmlns:a16="http://schemas.microsoft.com/office/drawing/2014/main" id="{37BA557E-93DA-473D-B7F8-9630713B197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14" name="Text Box 8">
          <a:extLst>
            <a:ext uri="{FF2B5EF4-FFF2-40B4-BE49-F238E27FC236}">
              <a16:creationId xmlns:a16="http://schemas.microsoft.com/office/drawing/2014/main" id="{3335911C-20F8-4924-8108-E6E4DFF0EC1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15" name="Text Box 9">
          <a:extLst>
            <a:ext uri="{FF2B5EF4-FFF2-40B4-BE49-F238E27FC236}">
              <a16:creationId xmlns:a16="http://schemas.microsoft.com/office/drawing/2014/main" id="{5EF2BBE5-E512-4ECB-BBA0-3AF0E6C89D6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16" name="Text Box 8">
          <a:extLst>
            <a:ext uri="{FF2B5EF4-FFF2-40B4-BE49-F238E27FC236}">
              <a16:creationId xmlns:a16="http://schemas.microsoft.com/office/drawing/2014/main" id="{B70DF92C-8CC2-4DEE-81B2-044FECB20DF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17" name="Text Box 9">
          <a:extLst>
            <a:ext uri="{FF2B5EF4-FFF2-40B4-BE49-F238E27FC236}">
              <a16:creationId xmlns:a16="http://schemas.microsoft.com/office/drawing/2014/main" id="{3743CAF8-2165-4F35-A63A-F5B6D567D2D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18" name="Text Box 8">
          <a:extLst>
            <a:ext uri="{FF2B5EF4-FFF2-40B4-BE49-F238E27FC236}">
              <a16:creationId xmlns:a16="http://schemas.microsoft.com/office/drawing/2014/main" id="{8FC530D0-75E4-4379-87A3-B0D7BC281F9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19" name="Text Box 9">
          <a:extLst>
            <a:ext uri="{FF2B5EF4-FFF2-40B4-BE49-F238E27FC236}">
              <a16:creationId xmlns:a16="http://schemas.microsoft.com/office/drawing/2014/main" id="{1CDB0515-7ACC-47D9-ACD0-E4C2B09F424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20" name="Text Box 8">
          <a:extLst>
            <a:ext uri="{FF2B5EF4-FFF2-40B4-BE49-F238E27FC236}">
              <a16:creationId xmlns:a16="http://schemas.microsoft.com/office/drawing/2014/main" id="{42B7334C-1A1C-4078-8645-B4542742A65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21" name="Text Box 9">
          <a:extLst>
            <a:ext uri="{FF2B5EF4-FFF2-40B4-BE49-F238E27FC236}">
              <a16:creationId xmlns:a16="http://schemas.microsoft.com/office/drawing/2014/main" id="{44BD3ABE-279A-42BD-80DF-E890F1488B1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22" name="Text Box 8">
          <a:extLst>
            <a:ext uri="{FF2B5EF4-FFF2-40B4-BE49-F238E27FC236}">
              <a16:creationId xmlns:a16="http://schemas.microsoft.com/office/drawing/2014/main" id="{335161E7-9590-4D71-897F-57B497AED96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23" name="Text Box 9">
          <a:extLst>
            <a:ext uri="{FF2B5EF4-FFF2-40B4-BE49-F238E27FC236}">
              <a16:creationId xmlns:a16="http://schemas.microsoft.com/office/drawing/2014/main" id="{F43B46CB-EFF4-461D-AC58-D9D6DEB54A4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24" name="Text Box 8">
          <a:extLst>
            <a:ext uri="{FF2B5EF4-FFF2-40B4-BE49-F238E27FC236}">
              <a16:creationId xmlns:a16="http://schemas.microsoft.com/office/drawing/2014/main" id="{0D3C2888-6460-415F-B7B8-E7479E1790C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25" name="Text Box 9">
          <a:extLst>
            <a:ext uri="{FF2B5EF4-FFF2-40B4-BE49-F238E27FC236}">
              <a16:creationId xmlns:a16="http://schemas.microsoft.com/office/drawing/2014/main" id="{D1756FA9-C603-4DFE-B595-6538819E648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26" name="Text Box 8">
          <a:extLst>
            <a:ext uri="{FF2B5EF4-FFF2-40B4-BE49-F238E27FC236}">
              <a16:creationId xmlns:a16="http://schemas.microsoft.com/office/drawing/2014/main" id="{4A336DC7-F503-4044-9983-DDE7CB15178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27" name="Text Box 9">
          <a:extLst>
            <a:ext uri="{FF2B5EF4-FFF2-40B4-BE49-F238E27FC236}">
              <a16:creationId xmlns:a16="http://schemas.microsoft.com/office/drawing/2014/main" id="{6C979138-4223-42F9-AA0E-4838A042E4C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28" name="Text Box 8">
          <a:extLst>
            <a:ext uri="{FF2B5EF4-FFF2-40B4-BE49-F238E27FC236}">
              <a16:creationId xmlns:a16="http://schemas.microsoft.com/office/drawing/2014/main" id="{81F97F00-5BEF-4127-9D90-15D0F92E9FF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29" name="Text Box 9">
          <a:extLst>
            <a:ext uri="{FF2B5EF4-FFF2-40B4-BE49-F238E27FC236}">
              <a16:creationId xmlns:a16="http://schemas.microsoft.com/office/drawing/2014/main" id="{7D3F23DA-4D54-4EC6-85E0-92270FC47B3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30" name="Text Box 8">
          <a:extLst>
            <a:ext uri="{FF2B5EF4-FFF2-40B4-BE49-F238E27FC236}">
              <a16:creationId xmlns:a16="http://schemas.microsoft.com/office/drawing/2014/main" id="{FB0B90E2-B107-4B17-AA38-EF1BF0956D6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31" name="Text Box 9">
          <a:extLst>
            <a:ext uri="{FF2B5EF4-FFF2-40B4-BE49-F238E27FC236}">
              <a16:creationId xmlns:a16="http://schemas.microsoft.com/office/drawing/2014/main" id="{869F3573-B9EF-4819-9716-BBF9C42DD1E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32" name="Text Box 8">
          <a:extLst>
            <a:ext uri="{FF2B5EF4-FFF2-40B4-BE49-F238E27FC236}">
              <a16:creationId xmlns:a16="http://schemas.microsoft.com/office/drawing/2014/main" id="{484D3F41-0CE3-4281-9A3D-125C897AE59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33" name="Text Box 9">
          <a:extLst>
            <a:ext uri="{FF2B5EF4-FFF2-40B4-BE49-F238E27FC236}">
              <a16:creationId xmlns:a16="http://schemas.microsoft.com/office/drawing/2014/main" id="{4BB9F87F-A4DB-4B64-A2AD-5FE7B41D519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34" name="Text Box 8">
          <a:extLst>
            <a:ext uri="{FF2B5EF4-FFF2-40B4-BE49-F238E27FC236}">
              <a16:creationId xmlns:a16="http://schemas.microsoft.com/office/drawing/2014/main" id="{2FC50FA4-C7E2-4FAF-97BB-9B16A31ACDC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35" name="Text Box 9">
          <a:extLst>
            <a:ext uri="{FF2B5EF4-FFF2-40B4-BE49-F238E27FC236}">
              <a16:creationId xmlns:a16="http://schemas.microsoft.com/office/drawing/2014/main" id="{22A9E86A-D121-43F2-ACAC-60782CA0885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36" name="Text Box 8">
          <a:extLst>
            <a:ext uri="{FF2B5EF4-FFF2-40B4-BE49-F238E27FC236}">
              <a16:creationId xmlns:a16="http://schemas.microsoft.com/office/drawing/2014/main" id="{3FBAB645-4545-46AA-8F51-8925CCA85C2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37" name="Text Box 9">
          <a:extLst>
            <a:ext uri="{FF2B5EF4-FFF2-40B4-BE49-F238E27FC236}">
              <a16:creationId xmlns:a16="http://schemas.microsoft.com/office/drawing/2014/main" id="{DA4AF599-8D9C-4008-940A-7936123AB59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38" name="Text Box 8">
          <a:extLst>
            <a:ext uri="{FF2B5EF4-FFF2-40B4-BE49-F238E27FC236}">
              <a16:creationId xmlns:a16="http://schemas.microsoft.com/office/drawing/2014/main" id="{D6AB4DDD-85B9-40B8-BD78-2FB362387DA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39" name="Text Box 9">
          <a:extLst>
            <a:ext uri="{FF2B5EF4-FFF2-40B4-BE49-F238E27FC236}">
              <a16:creationId xmlns:a16="http://schemas.microsoft.com/office/drawing/2014/main" id="{50C6B78B-A462-4538-A204-CED619EE93A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40" name="Text Box 8">
          <a:extLst>
            <a:ext uri="{FF2B5EF4-FFF2-40B4-BE49-F238E27FC236}">
              <a16:creationId xmlns:a16="http://schemas.microsoft.com/office/drawing/2014/main" id="{97A43164-50C7-413D-8417-75DBDBD57AA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41" name="Text Box 9">
          <a:extLst>
            <a:ext uri="{FF2B5EF4-FFF2-40B4-BE49-F238E27FC236}">
              <a16:creationId xmlns:a16="http://schemas.microsoft.com/office/drawing/2014/main" id="{27DE0208-B397-4981-A108-A65BB383065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42" name="Text Box 8">
          <a:extLst>
            <a:ext uri="{FF2B5EF4-FFF2-40B4-BE49-F238E27FC236}">
              <a16:creationId xmlns:a16="http://schemas.microsoft.com/office/drawing/2014/main" id="{3931AB0F-D9EC-4B6A-948F-607C056DC13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43" name="Text Box 9">
          <a:extLst>
            <a:ext uri="{FF2B5EF4-FFF2-40B4-BE49-F238E27FC236}">
              <a16:creationId xmlns:a16="http://schemas.microsoft.com/office/drawing/2014/main" id="{896E1730-2C6E-4461-96BE-C87C2B30AFC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44" name="Text Box 8">
          <a:extLst>
            <a:ext uri="{FF2B5EF4-FFF2-40B4-BE49-F238E27FC236}">
              <a16:creationId xmlns:a16="http://schemas.microsoft.com/office/drawing/2014/main" id="{62F12E1F-2E3A-4D9C-BE92-715E5FAE5BA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45" name="Text Box 9">
          <a:extLst>
            <a:ext uri="{FF2B5EF4-FFF2-40B4-BE49-F238E27FC236}">
              <a16:creationId xmlns:a16="http://schemas.microsoft.com/office/drawing/2014/main" id="{DDDF41A1-BDBB-4B17-ABED-B5A94F229CD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46" name="Text Box 8">
          <a:extLst>
            <a:ext uri="{FF2B5EF4-FFF2-40B4-BE49-F238E27FC236}">
              <a16:creationId xmlns:a16="http://schemas.microsoft.com/office/drawing/2014/main" id="{9EEA135B-7EDF-49C4-AC01-065A9A1B653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47" name="Text Box 9">
          <a:extLst>
            <a:ext uri="{FF2B5EF4-FFF2-40B4-BE49-F238E27FC236}">
              <a16:creationId xmlns:a16="http://schemas.microsoft.com/office/drawing/2014/main" id="{628967AD-647C-4262-BAFE-4F4BEB7FD6C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48" name="Text Box 8">
          <a:extLst>
            <a:ext uri="{FF2B5EF4-FFF2-40B4-BE49-F238E27FC236}">
              <a16:creationId xmlns:a16="http://schemas.microsoft.com/office/drawing/2014/main" id="{287FFE92-E1BA-43A3-9146-6A15C56ADE1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49" name="Text Box 9">
          <a:extLst>
            <a:ext uri="{FF2B5EF4-FFF2-40B4-BE49-F238E27FC236}">
              <a16:creationId xmlns:a16="http://schemas.microsoft.com/office/drawing/2014/main" id="{52660325-7BE5-40F5-933A-A077882212D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50" name="Text Box 8">
          <a:extLst>
            <a:ext uri="{FF2B5EF4-FFF2-40B4-BE49-F238E27FC236}">
              <a16:creationId xmlns:a16="http://schemas.microsoft.com/office/drawing/2014/main" id="{491DEB87-FF94-4111-8773-44456592B44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51" name="Text Box 9">
          <a:extLst>
            <a:ext uri="{FF2B5EF4-FFF2-40B4-BE49-F238E27FC236}">
              <a16:creationId xmlns:a16="http://schemas.microsoft.com/office/drawing/2014/main" id="{A78A53E8-C60F-4B8C-9D1E-832A1FF0D1C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52" name="Text Box 8">
          <a:extLst>
            <a:ext uri="{FF2B5EF4-FFF2-40B4-BE49-F238E27FC236}">
              <a16:creationId xmlns:a16="http://schemas.microsoft.com/office/drawing/2014/main" id="{C577B8A8-78A5-4C5E-9BD9-22FB2A679E3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53" name="Text Box 9">
          <a:extLst>
            <a:ext uri="{FF2B5EF4-FFF2-40B4-BE49-F238E27FC236}">
              <a16:creationId xmlns:a16="http://schemas.microsoft.com/office/drawing/2014/main" id="{086FDF5B-AD89-4569-8B1E-6018A069DF9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54" name="Text Box 8">
          <a:extLst>
            <a:ext uri="{FF2B5EF4-FFF2-40B4-BE49-F238E27FC236}">
              <a16:creationId xmlns:a16="http://schemas.microsoft.com/office/drawing/2014/main" id="{DDA8A04B-39F8-4341-BCAF-3823D4E268A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55" name="Text Box 9">
          <a:extLst>
            <a:ext uri="{FF2B5EF4-FFF2-40B4-BE49-F238E27FC236}">
              <a16:creationId xmlns:a16="http://schemas.microsoft.com/office/drawing/2014/main" id="{37DD4253-8946-427F-B72C-FF27969C099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56" name="Text Box 8">
          <a:extLst>
            <a:ext uri="{FF2B5EF4-FFF2-40B4-BE49-F238E27FC236}">
              <a16:creationId xmlns:a16="http://schemas.microsoft.com/office/drawing/2014/main" id="{C908F589-8234-4C1E-938D-32380A1B145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57" name="Text Box 9">
          <a:extLst>
            <a:ext uri="{FF2B5EF4-FFF2-40B4-BE49-F238E27FC236}">
              <a16:creationId xmlns:a16="http://schemas.microsoft.com/office/drawing/2014/main" id="{D6CDFF1C-8E5C-4EEF-8C83-A0427229D2B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58" name="Text Box 8">
          <a:extLst>
            <a:ext uri="{FF2B5EF4-FFF2-40B4-BE49-F238E27FC236}">
              <a16:creationId xmlns:a16="http://schemas.microsoft.com/office/drawing/2014/main" id="{E8BCBE41-A08B-4A7F-A4FF-27038B3DA48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59" name="Text Box 9">
          <a:extLst>
            <a:ext uri="{FF2B5EF4-FFF2-40B4-BE49-F238E27FC236}">
              <a16:creationId xmlns:a16="http://schemas.microsoft.com/office/drawing/2014/main" id="{9E6799B9-3F90-4052-BB92-67D27216FE2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60" name="Text Box 8">
          <a:extLst>
            <a:ext uri="{FF2B5EF4-FFF2-40B4-BE49-F238E27FC236}">
              <a16:creationId xmlns:a16="http://schemas.microsoft.com/office/drawing/2014/main" id="{A92006B0-532B-4FB5-B350-0C46489B08D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61" name="Text Box 9">
          <a:extLst>
            <a:ext uri="{FF2B5EF4-FFF2-40B4-BE49-F238E27FC236}">
              <a16:creationId xmlns:a16="http://schemas.microsoft.com/office/drawing/2014/main" id="{554C7E7C-9240-4EA0-880D-5B77B514BFB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62" name="Text Box 8">
          <a:extLst>
            <a:ext uri="{FF2B5EF4-FFF2-40B4-BE49-F238E27FC236}">
              <a16:creationId xmlns:a16="http://schemas.microsoft.com/office/drawing/2014/main" id="{E0C25546-4A60-4055-8852-D89B4110F0F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63" name="Text Box 9">
          <a:extLst>
            <a:ext uri="{FF2B5EF4-FFF2-40B4-BE49-F238E27FC236}">
              <a16:creationId xmlns:a16="http://schemas.microsoft.com/office/drawing/2014/main" id="{F1B5DBBB-A811-4700-8D41-695C9B360D9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64" name="Text Box 8">
          <a:extLst>
            <a:ext uri="{FF2B5EF4-FFF2-40B4-BE49-F238E27FC236}">
              <a16:creationId xmlns:a16="http://schemas.microsoft.com/office/drawing/2014/main" id="{4C3EAAFB-CCEC-4532-A9CA-2EC3F8FEFF2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65" name="Text Box 9">
          <a:extLst>
            <a:ext uri="{FF2B5EF4-FFF2-40B4-BE49-F238E27FC236}">
              <a16:creationId xmlns:a16="http://schemas.microsoft.com/office/drawing/2014/main" id="{CA4E693C-FE16-4035-9183-164AF9B382D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66" name="Text Box 8">
          <a:extLst>
            <a:ext uri="{FF2B5EF4-FFF2-40B4-BE49-F238E27FC236}">
              <a16:creationId xmlns:a16="http://schemas.microsoft.com/office/drawing/2014/main" id="{6E7BA9B5-EC24-4900-8B87-8DB596C1F98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67" name="Text Box 9">
          <a:extLst>
            <a:ext uri="{FF2B5EF4-FFF2-40B4-BE49-F238E27FC236}">
              <a16:creationId xmlns:a16="http://schemas.microsoft.com/office/drawing/2014/main" id="{9D4AA485-42E3-490C-A4D7-BE55B1C099B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68" name="Text Box 8">
          <a:extLst>
            <a:ext uri="{FF2B5EF4-FFF2-40B4-BE49-F238E27FC236}">
              <a16:creationId xmlns:a16="http://schemas.microsoft.com/office/drawing/2014/main" id="{5E6CD95F-7220-44FE-84C1-C272CC4BAD4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69" name="Text Box 9">
          <a:extLst>
            <a:ext uri="{FF2B5EF4-FFF2-40B4-BE49-F238E27FC236}">
              <a16:creationId xmlns:a16="http://schemas.microsoft.com/office/drawing/2014/main" id="{B2633576-E731-4ECE-BADB-E9120744C47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70" name="Text Box 8">
          <a:extLst>
            <a:ext uri="{FF2B5EF4-FFF2-40B4-BE49-F238E27FC236}">
              <a16:creationId xmlns:a16="http://schemas.microsoft.com/office/drawing/2014/main" id="{7E9D0151-8CC0-4842-B53E-969C4583AB7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71" name="Text Box 9">
          <a:extLst>
            <a:ext uri="{FF2B5EF4-FFF2-40B4-BE49-F238E27FC236}">
              <a16:creationId xmlns:a16="http://schemas.microsoft.com/office/drawing/2014/main" id="{F43A4639-C583-4706-8A45-418B43D15A9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72" name="Text Box 8">
          <a:extLst>
            <a:ext uri="{FF2B5EF4-FFF2-40B4-BE49-F238E27FC236}">
              <a16:creationId xmlns:a16="http://schemas.microsoft.com/office/drawing/2014/main" id="{261F93E7-B9F0-49A8-945A-99DA6E22475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73" name="Text Box 9">
          <a:extLst>
            <a:ext uri="{FF2B5EF4-FFF2-40B4-BE49-F238E27FC236}">
              <a16:creationId xmlns:a16="http://schemas.microsoft.com/office/drawing/2014/main" id="{EB8FC1FE-069C-4AB4-97F8-A54986385E9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74" name="Text Box 8">
          <a:extLst>
            <a:ext uri="{FF2B5EF4-FFF2-40B4-BE49-F238E27FC236}">
              <a16:creationId xmlns:a16="http://schemas.microsoft.com/office/drawing/2014/main" id="{348E6718-5CCE-4CD7-AF53-ED7971E0132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75" name="Text Box 9">
          <a:extLst>
            <a:ext uri="{FF2B5EF4-FFF2-40B4-BE49-F238E27FC236}">
              <a16:creationId xmlns:a16="http://schemas.microsoft.com/office/drawing/2014/main" id="{D86AC852-FC91-438E-9631-2483A127E44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76" name="Text Box 8">
          <a:extLst>
            <a:ext uri="{FF2B5EF4-FFF2-40B4-BE49-F238E27FC236}">
              <a16:creationId xmlns:a16="http://schemas.microsoft.com/office/drawing/2014/main" id="{3437D78B-4FBF-4750-BAEA-4B7B3EFBE05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77" name="Text Box 9">
          <a:extLst>
            <a:ext uri="{FF2B5EF4-FFF2-40B4-BE49-F238E27FC236}">
              <a16:creationId xmlns:a16="http://schemas.microsoft.com/office/drawing/2014/main" id="{1104A00A-2DCC-430C-B81F-E2A5BE2E696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78" name="Text Box 8">
          <a:extLst>
            <a:ext uri="{FF2B5EF4-FFF2-40B4-BE49-F238E27FC236}">
              <a16:creationId xmlns:a16="http://schemas.microsoft.com/office/drawing/2014/main" id="{7F65A2A4-6D86-4B1B-9F4F-6D9461B9DD5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79" name="Text Box 9">
          <a:extLst>
            <a:ext uri="{FF2B5EF4-FFF2-40B4-BE49-F238E27FC236}">
              <a16:creationId xmlns:a16="http://schemas.microsoft.com/office/drawing/2014/main" id="{00D8D082-C912-4280-9FBE-759CEF766D6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80" name="Text Box 8">
          <a:extLst>
            <a:ext uri="{FF2B5EF4-FFF2-40B4-BE49-F238E27FC236}">
              <a16:creationId xmlns:a16="http://schemas.microsoft.com/office/drawing/2014/main" id="{ECD75EE5-49AE-4839-9623-4E78DD6AA6D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81" name="Text Box 9">
          <a:extLst>
            <a:ext uri="{FF2B5EF4-FFF2-40B4-BE49-F238E27FC236}">
              <a16:creationId xmlns:a16="http://schemas.microsoft.com/office/drawing/2014/main" id="{83B8867B-74F9-4ADF-8551-7AAC09197DF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82" name="Text Box 8">
          <a:extLst>
            <a:ext uri="{FF2B5EF4-FFF2-40B4-BE49-F238E27FC236}">
              <a16:creationId xmlns:a16="http://schemas.microsoft.com/office/drawing/2014/main" id="{1B124303-F217-4338-A0A8-0F325CF1285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83" name="Text Box 9">
          <a:extLst>
            <a:ext uri="{FF2B5EF4-FFF2-40B4-BE49-F238E27FC236}">
              <a16:creationId xmlns:a16="http://schemas.microsoft.com/office/drawing/2014/main" id="{565F2AF8-603F-4AAC-833B-4CF36B7EEF5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84" name="Text Box 8">
          <a:extLst>
            <a:ext uri="{FF2B5EF4-FFF2-40B4-BE49-F238E27FC236}">
              <a16:creationId xmlns:a16="http://schemas.microsoft.com/office/drawing/2014/main" id="{FF8AC23B-BB43-4E41-8815-084C633908B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85" name="Text Box 9">
          <a:extLst>
            <a:ext uri="{FF2B5EF4-FFF2-40B4-BE49-F238E27FC236}">
              <a16:creationId xmlns:a16="http://schemas.microsoft.com/office/drawing/2014/main" id="{4E109654-64B5-4184-A306-9F1F9665445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86" name="Text Box 8">
          <a:extLst>
            <a:ext uri="{FF2B5EF4-FFF2-40B4-BE49-F238E27FC236}">
              <a16:creationId xmlns:a16="http://schemas.microsoft.com/office/drawing/2014/main" id="{1DD18EFB-5DE1-4950-8D7D-0D21EFB9924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87" name="Text Box 9">
          <a:extLst>
            <a:ext uri="{FF2B5EF4-FFF2-40B4-BE49-F238E27FC236}">
              <a16:creationId xmlns:a16="http://schemas.microsoft.com/office/drawing/2014/main" id="{47298231-8BD4-4C60-BCA8-AEAA5C3C642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88" name="Text Box 8">
          <a:extLst>
            <a:ext uri="{FF2B5EF4-FFF2-40B4-BE49-F238E27FC236}">
              <a16:creationId xmlns:a16="http://schemas.microsoft.com/office/drawing/2014/main" id="{EDDC4C35-2FED-48C0-AB20-D59BC8DE01C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89" name="Text Box 9">
          <a:extLst>
            <a:ext uri="{FF2B5EF4-FFF2-40B4-BE49-F238E27FC236}">
              <a16:creationId xmlns:a16="http://schemas.microsoft.com/office/drawing/2014/main" id="{7DEB55D0-AFC5-47FD-AE71-3CFBB45E5FA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90" name="Text Box 8">
          <a:extLst>
            <a:ext uri="{FF2B5EF4-FFF2-40B4-BE49-F238E27FC236}">
              <a16:creationId xmlns:a16="http://schemas.microsoft.com/office/drawing/2014/main" id="{6DDE4580-A7A1-4658-9D8C-29F295D57FD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91" name="Text Box 9">
          <a:extLst>
            <a:ext uri="{FF2B5EF4-FFF2-40B4-BE49-F238E27FC236}">
              <a16:creationId xmlns:a16="http://schemas.microsoft.com/office/drawing/2014/main" id="{0170417A-354A-42EF-84EA-C113CBE21D2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92" name="Text Box 8">
          <a:extLst>
            <a:ext uri="{FF2B5EF4-FFF2-40B4-BE49-F238E27FC236}">
              <a16:creationId xmlns:a16="http://schemas.microsoft.com/office/drawing/2014/main" id="{F7AD2F73-E769-4685-B30F-98541E17612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93" name="Text Box 9">
          <a:extLst>
            <a:ext uri="{FF2B5EF4-FFF2-40B4-BE49-F238E27FC236}">
              <a16:creationId xmlns:a16="http://schemas.microsoft.com/office/drawing/2014/main" id="{68603348-109F-4575-9DC5-7CE4AB0E30D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94" name="Text Box 8">
          <a:extLst>
            <a:ext uri="{FF2B5EF4-FFF2-40B4-BE49-F238E27FC236}">
              <a16:creationId xmlns:a16="http://schemas.microsoft.com/office/drawing/2014/main" id="{29A6F5F5-B77B-4132-83CC-CF2A793665C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95" name="Text Box 9">
          <a:extLst>
            <a:ext uri="{FF2B5EF4-FFF2-40B4-BE49-F238E27FC236}">
              <a16:creationId xmlns:a16="http://schemas.microsoft.com/office/drawing/2014/main" id="{5C19B2FF-CE3E-4448-A1A4-FA1FA22E20D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96" name="Text Box 8">
          <a:extLst>
            <a:ext uri="{FF2B5EF4-FFF2-40B4-BE49-F238E27FC236}">
              <a16:creationId xmlns:a16="http://schemas.microsoft.com/office/drawing/2014/main" id="{70753F0A-D4AF-4389-9373-0DD93F757FE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97" name="Text Box 9">
          <a:extLst>
            <a:ext uri="{FF2B5EF4-FFF2-40B4-BE49-F238E27FC236}">
              <a16:creationId xmlns:a16="http://schemas.microsoft.com/office/drawing/2014/main" id="{9CB64B6B-5C92-4251-AD30-717E8C58DB4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98" name="Text Box 8">
          <a:extLst>
            <a:ext uri="{FF2B5EF4-FFF2-40B4-BE49-F238E27FC236}">
              <a16:creationId xmlns:a16="http://schemas.microsoft.com/office/drawing/2014/main" id="{FFADD79F-9E96-48F1-96DA-EECCD42D901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399" name="Text Box 9">
          <a:extLst>
            <a:ext uri="{FF2B5EF4-FFF2-40B4-BE49-F238E27FC236}">
              <a16:creationId xmlns:a16="http://schemas.microsoft.com/office/drawing/2014/main" id="{11F3B5D6-9CAB-4F6E-9712-D54C81A2112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00" name="Text Box 8">
          <a:extLst>
            <a:ext uri="{FF2B5EF4-FFF2-40B4-BE49-F238E27FC236}">
              <a16:creationId xmlns:a16="http://schemas.microsoft.com/office/drawing/2014/main" id="{95BE14D1-0DC8-4110-ADEC-9F80B3A593E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01" name="Text Box 9">
          <a:extLst>
            <a:ext uri="{FF2B5EF4-FFF2-40B4-BE49-F238E27FC236}">
              <a16:creationId xmlns:a16="http://schemas.microsoft.com/office/drawing/2014/main" id="{DB94BEEA-E2B9-42BE-AA63-97BFF53067A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02" name="Text Box 8">
          <a:extLst>
            <a:ext uri="{FF2B5EF4-FFF2-40B4-BE49-F238E27FC236}">
              <a16:creationId xmlns:a16="http://schemas.microsoft.com/office/drawing/2014/main" id="{96815B25-CF87-4368-AE6F-1B946ECD8A1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03" name="Text Box 9">
          <a:extLst>
            <a:ext uri="{FF2B5EF4-FFF2-40B4-BE49-F238E27FC236}">
              <a16:creationId xmlns:a16="http://schemas.microsoft.com/office/drawing/2014/main" id="{58FB43B1-56DB-405A-9696-8B27911BD83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04" name="Text Box 8">
          <a:extLst>
            <a:ext uri="{FF2B5EF4-FFF2-40B4-BE49-F238E27FC236}">
              <a16:creationId xmlns:a16="http://schemas.microsoft.com/office/drawing/2014/main" id="{705A5424-48C6-4C87-B7F7-904B1B401CB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05" name="Text Box 9">
          <a:extLst>
            <a:ext uri="{FF2B5EF4-FFF2-40B4-BE49-F238E27FC236}">
              <a16:creationId xmlns:a16="http://schemas.microsoft.com/office/drawing/2014/main" id="{BA198E92-EA47-4214-8199-B34632B70C2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149</xdr:row>
      <xdr:rowOff>0</xdr:rowOff>
    </xdr:from>
    <xdr:ext cx="95250" cy="295275"/>
    <xdr:sp macro="" textlink="">
      <xdr:nvSpPr>
        <xdr:cNvPr id="9406" name="Text Box 15">
          <a:extLst>
            <a:ext uri="{FF2B5EF4-FFF2-40B4-BE49-F238E27FC236}">
              <a16:creationId xmlns:a16="http://schemas.microsoft.com/office/drawing/2014/main" id="{0333B95A-821C-4B82-B7F7-83E5A5903AE1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149</xdr:row>
      <xdr:rowOff>0</xdr:rowOff>
    </xdr:from>
    <xdr:ext cx="95250" cy="295275"/>
    <xdr:sp macro="" textlink="">
      <xdr:nvSpPr>
        <xdr:cNvPr id="9407" name="Cuadro de texto 1028">
          <a:extLst>
            <a:ext uri="{FF2B5EF4-FFF2-40B4-BE49-F238E27FC236}">
              <a16:creationId xmlns:a16="http://schemas.microsoft.com/office/drawing/2014/main" id="{29296002-BB27-4C3B-98C0-C63CB73DEAD7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08" name="Text Box 8">
          <a:extLst>
            <a:ext uri="{FF2B5EF4-FFF2-40B4-BE49-F238E27FC236}">
              <a16:creationId xmlns:a16="http://schemas.microsoft.com/office/drawing/2014/main" id="{6F134C9B-5499-4135-A9E0-A0001BF95DD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09" name="Text Box 9">
          <a:extLst>
            <a:ext uri="{FF2B5EF4-FFF2-40B4-BE49-F238E27FC236}">
              <a16:creationId xmlns:a16="http://schemas.microsoft.com/office/drawing/2014/main" id="{6FF5E853-E463-4115-8836-9FC1092DC17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10" name="Text Box 8">
          <a:extLst>
            <a:ext uri="{FF2B5EF4-FFF2-40B4-BE49-F238E27FC236}">
              <a16:creationId xmlns:a16="http://schemas.microsoft.com/office/drawing/2014/main" id="{CE3E11FB-8867-42B6-9657-3A6BFE33441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11" name="Text Box 9">
          <a:extLst>
            <a:ext uri="{FF2B5EF4-FFF2-40B4-BE49-F238E27FC236}">
              <a16:creationId xmlns:a16="http://schemas.microsoft.com/office/drawing/2014/main" id="{50D5AD5D-12DC-46DF-8FCB-A47B71CE17C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12" name="Text Box 8">
          <a:extLst>
            <a:ext uri="{FF2B5EF4-FFF2-40B4-BE49-F238E27FC236}">
              <a16:creationId xmlns:a16="http://schemas.microsoft.com/office/drawing/2014/main" id="{2532F938-5C8C-494D-8400-7CAB921F5EA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13" name="Text Box 9">
          <a:extLst>
            <a:ext uri="{FF2B5EF4-FFF2-40B4-BE49-F238E27FC236}">
              <a16:creationId xmlns:a16="http://schemas.microsoft.com/office/drawing/2014/main" id="{2E644438-A39C-4992-85B3-A4326610DD8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14" name="Text Box 8">
          <a:extLst>
            <a:ext uri="{FF2B5EF4-FFF2-40B4-BE49-F238E27FC236}">
              <a16:creationId xmlns:a16="http://schemas.microsoft.com/office/drawing/2014/main" id="{07CA9613-4958-4278-B2AD-3E57C67D93A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15" name="Text Box 9">
          <a:extLst>
            <a:ext uri="{FF2B5EF4-FFF2-40B4-BE49-F238E27FC236}">
              <a16:creationId xmlns:a16="http://schemas.microsoft.com/office/drawing/2014/main" id="{EA836B74-8436-4210-8C47-3CDF2427651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16" name="Text Box 8">
          <a:extLst>
            <a:ext uri="{FF2B5EF4-FFF2-40B4-BE49-F238E27FC236}">
              <a16:creationId xmlns:a16="http://schemas.microsoft.com/office/drawing/2014/main" id="{747A717B-9769-4FDE-965D-367BD2DC90F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17" name="Text Box 9">
          <a:extLst>
            <a:ext uri="{FF2B5EF4-FFF2-40B4-BE49-F238E27FC236}">
              <a16:creationId xmlns:a16="http://schemas.microsoft.com/office/drawing/2014/main" id="{5A75F6A7-60AF-492E-837A-B58BC637E87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18" name="Text Box 8">
          <a:extLst>
            <a:ext uri="{FF2B5EF4-FFF2-40B4-BE49-F238E27FC236}">
              <a16:creationId xmlns:a16="http://schemas.microsoft.com/office/drawing/2014/main" id="{493E4D2A-6D46-4725-BCE5-6B18304AE7D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19" name="Text Box 9">
          <a:extLst>
            <a:ext uri="{FF2B5EF4-FFF2-40B4-BE49-F238E27FC236}">
              <a16:creationId xmlns:a16="http://schemas.microsoft.com/office/drawing/2014/main" id="{DAD3BCE5-E11D-4123-8DC3-B6C10D9B778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20" name="Text Box 8">
          <a:extLst>
            <a:ext uri="{FF2B5EF4-FFF2-40B4-BE49-F238E27FC236}">
              <a16:creationId xmlns:a16="http://schemas.microsoft.com/office/drawing/2014/main" id="{CA047737-72DB-4385-9AF0-146D4354DB9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21" name="Text Box 9">
          <a:extLst>
            <a:ext uri="{FF2B5EF4-FFF2-40B4-BE49-F238E27FC236}">
              <a16:creationId xmlns:a16="http://schemas.microsoft.com/office/drawing/2014/main" id="{87D89642-65C7-4E1F-97D8-95CD3566278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22" name="Text Box 8">
          <a:extLst>
            <a:ext uri="{FF2B5EF4-FFF2-40B4-BE49-F238E27FC236}">
              <a16:creationId xmlns:a16="http://schemas.microsoft.com/office/drawing/2014/main" id="{EE9FFACC-6294-4017-973B-2C688079B59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23" name="Text Box 9">
          <a:extLst>
            <a:ext uri="{FF2B5EF4-FFF2-40B4-BE49-F238E27FC236}">
              <a16:creationId xmlns:a16="http://schemas.microsoft.com/office/drawing/2014/main" id="{612FBD91-ACA6-4079-9C00-5636E94875A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24" name="Text Box 8">
          <a:extLst>
            <a:ext uri="{FF2B5EF4-FFF2-40B4-BE49-F238E27FC236}">
              <a16:creationId xmlns:a16="http://schemas.microsoft.com/office/drawing/2014/main" id="{98F5E867-787B-4576-AFAF-2C78A07AD94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25" name="Text Box 9">
          <a:extLst>
            <a:ext uri="{FF2B5EF4-FFF2-40B4-BE49-F238E27FC236}">
              <a16:creationId xmlns:a16="http://schemas.microsoft.com/office/drawing/2014/main" id="{605F2775-BB31-42E4-82CB-38535006255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26" name="Text Box 8">
          <a:extLst>
            <a:ext uri="{FF2B5EF4-FFF2-40B4-BE49-F238E27FC236}">
              <a16:creationId xmlns:a16="http://schemas.microsoft.com/office/drawing/2014/main" id="{4EBE2F8A-E647-44FB-8C13-A0BB5688ABB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27" name="Text Box 9">
          <a:extLst>
            <a:ext uri="{FF2B5EF4-FFF2-40B4-BE49-F238E27FC236}">
              <a16:creationId xmlns:a16="http://schemas.microsoft.com/office/drawing/2014/main" id="{D20FE7F6-8EEB-40D3-A0A9-546D12409C3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28" name="Text Box 8">
          <a:extLst>
            <a:ext uri="{FF2B5EF4-FFF2-40B4-BE49-F238E27FC236}">
              <a16:creationId xmlns:a16="http://schemas.microsoft.com/office/drawing/2014/main" id="{C2C9AB76-270F-4E63-B2C5-7D208D5D1AD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29" name="Text Box 9">
          <a:extLst>
            <a:ext uri="{FF2B5EF4-FFF2-40B4-BE49-F238E27FC236}">
              <a16:creationId xmlns:a16="http://schemas.microsoft.com/office/drawing/2014/main" id="{D30030DD-D1A3-4602-B888-F3A3B216D5D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30" name="Text Box 8">
          <a:extLst>
            <a:ext uri="{FF2B5EF4-FFF2-40B4-BE49-F238E27FC236}">
              <a16:creationId xmlns:a16="http://schemas.microsoft.com/office/drawing/2014/main" id="{F8999959-7CB8-481A-87BB-E871047E544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31" name="Text Box 9">
          <a:extLst>
            <a:ext uri="{FF2B5EF4-FFF2-40B4-BE49-F238E27FC236}">
              <a16:creationId xmlns:a16="http://schemas.microsoft.com/office/drawing/2014/main" id="{CEBD97B4-0F3E-4F35-860F-89E43C78AD6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32" name="Text Box 8">
          <a:extLst>
            <a:ext uri="{FF2B5EF4-FFF2-40B4-BE49-F238E27FC236}">
              <a16:creationId xmlns:a16="http://schemas.microsoft.com/office/drawing/2014/main" id="{E807779A-5379-4D75-8C3A-4E7C2890DFD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33" name="Text Box 9">
          <a:extLst>
            <a:ext uri="{FF2B5EF4-FFF2-40B4-BE49-F238E27FC236}">
              <a16:creationId xmlns:a16="http://schemas.microsoft.com/office/drawing/2014/main" id="{C3A7D0A2-363E-49B2-8E8C-DDEEC525DCE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34" name="Text Box 8">
          <a:extLst>
            <a:ext uri="{FF2B5EF4-FFF2-40B4-BE49-F238E27FC236}">
              <a16:creationId xmlns:a16="http://schemas.microsoft.com/office/drawing/2014/main" id="{23150107-99EE-446A-A1D8-38AD179BA0E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35" name="Text Box 9">
          <a:extLst>
            <a:ext uri="{FF2B5EF4-FFF2-40B4-BE49-F238E27FC236}">
              <a16:creationId xmlns:a16="http://schemas.microsoft.com/office/drawing/2014/main" id="{F3E91A8A-C4CA-4A00-9353-53E870BBD2C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36" name="Text Box 8">
          <a:extLst>
            <a:ext uri="{FF2B5EF4-FFF2-40B4-BE49-F238E27FC236}">
              <a16:creationId xmlns:a16="http://schemas.microsoft.com/office/drawing/2014/main" id="{617D278C-11AD-4DE4-A9D4-142CB4BF191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37" name="Text Box 9">
          <a:extLst>
            <a:ext uri="{FF2B5EF4-FFF2-40B4-BE49-F238E27FC236}">
              <a16:creationId xmlns:a16="http://schemas.microsoft.com/office/drawing/2014/main" id="{B13BC931-5F4B-4C51-9FAF-983F039DB55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38" name="Text Box 8">
          <a:extLst>
            <a:ext uri="{FF2B5EF4-FFF2-40B4-BE49-F238E27FC236}">
              <a16:creationId xmlns:a16="http://schemas.microsoft.com/office/drawing/2014/main" id="{FF68BD3A-A43C-4F25-91EC-1106D363F12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39" name="Text Box 9">
          <a:extLst>
            <a:ext uri="{FF2B5EF4-FFF2-40B4-BE49-F238E27FC236}">
              <a16:creationId xmlns:a16="http://schemas.microsoft.com/office/drawing/2014/main" id="{1DD76E56-1197-427B-89FE-CCA77302664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40" name="Text Box 8">
          <a:extLst>
            <a:ext uri="{FF2B5EF4-FFF2-40B4-BE49-F238E27FC236}">
              <a16:creationId xmlns:a16="http://schemas.microsoft.com/office/drawing/2014/main" id="{D1E6163D-0DAE-410E-9C5A-E9C47785E49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41" name="Text Box 9">
          <a:extLst>
            <a:ext uri="{FF2B5EF4-FFF2-40B4-BE49-F238E27FC236}">
              <a16:creationId xmlns:a16="http://schemas.microsoft.com/office/drawing/2014/main" id="{2D44F8D7-F5B7-45D5-B894-6B4CC28A2FC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42" name="Text Box 8">
          <a:extLst>
            <a:ext uri="{FF2B5EF4-FFF2-40B4-BE49-F238E27FC236}">
              <a16:creationId xmlns:a16="http://schemas.microsoft.com/office/drawing/2014/main" id="{5A772874-1728-40AC-9263-6C93A28D543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43" name="Text Box 9">
          <a:extLst>
            <a:ext uri="{FF2B5EF4-FFF2-40B4-BE49-F238E27FC236}">
              <a16:creationId xmlns:a16="http://schemas.microsoft.com/office/drawing/2014/main" id="{1A708A0E-3F60-43B1-A2B0-7003FB00A7E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44" name="Text Box 8">
          <a:extLst>
            <a:ext uri="{FF2B5EF4-FFF2-40B4-BE49-F238E27FC236}">
              <a16:creationId xmlns:a16="http://schemas.microsoft.com/office/drawing/2014/main" id="{BB3DDCB1-ED06-4753-9670-C8EFDF56B32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45" name="Text Box 9">
          <a:extLst>
            <a:ext uri="{FF2B5EF4-FFF2-40B4-BE49-F238E27FC236}">
              <a16:creationId xmlns:a16="http://schemas.microsoft.com/office/drawing/2014/main" id="{97357481-999D-4634-9F1A-0F64FB80969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46" name="Text Box 8">
          <a:extLst>
            <a:ext uri="{FF2B5EF4-FFF2-40B4-BE49-F238E27FC236}">
              <a16:creationId xmlns:a16="http://schemas.microsoft.com/office/drawing/2014/main" id="{6AABE3DF-FEBC-47F1-A82A-4A366D6F3B1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47" name="Text Box 9">
          <a:extLst>
            <a:ext uri="{FF2B5EF4-FFF2-40B4-BE49-F238E27FC236}">
              <a16:creationId xmlns:a16="http://schemas.microsoft.com/office/drawing/2014/main" id="{BBF6258C-F5C5-4BA3-812B-7EC8FB9841B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48" name="Text Box 8">
          <a:extLst>
            <a:ext uri="{FF2B5EF4-FFF2-40B4-BE49-F238E27FC236}">
              <a16:creationId xmlns:a16="http://schemas.microsoft.com/office/drawing/2014/main" id="{A393D557-2D82-4764-9F27-99A6CF5D154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49" name="Text Box 9">
          <a:extLst>
            <a:ext uri="{FF2B5EF4-FFF2-40B4-BE49-F238E27FC236}">
              <a16:creationId xmlns:a16="http://schemas.microsoft.com/office/drawing/2014/main" id="{AF70A3AF-4DAC-4D18-8F3D-F8644126B84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50" name="Text Box 8">
          <a:extLst>
            <a:ext uri="{FF2B5EF4-FFF2-40B4-BE49-F238E27FC236}">
              <a16:creationId xmlns:a16="http://schemas.microsoft.com/office/drawing/2014/main" id="{14D39060-012B-4066-9688-2EAF606BCA7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51" name="Text Box 9">
          <a:extLst>
            <a:ext uri="{FF2B5EF4-FFF2-40B4-BE49-F238E27FC236}">
              <a16:creationId xmlns:a16="http://schemas.microsoft.com/office/drawing/2014/main" id="{102B04B5-ED3D-42AF-9CAC-AE45CE187A7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52" name="Text Box 8">
          <a:extLst>
            <a:ext uri="{FF2B5EF4-FFF2-40B4-BE49-F238E27FC236}">
              <a16:creationId xmlns:a16="http://schemas.microsoft.com/office/drawing/2014/main" id="{1E310C6E-EE86-4422-80E2-C9617E9FD30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53" name="Text Box 9">
          <a:extLst>
            <a:ext uri="{FF2B5EF4-FFF2-40B4-BE49-F238E27FC236}">
              <a16:creationId xmlns:a16="http://schemas.microsoft.com/office/drawing/2014/main" id="{E1374C67-8B17-4198-AA0A-460EADA7ECF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54" name="Text Box 8">
          <a:extLst>
            <a:ext uri="{FF2B5EF4-FFF2-40B4-BE49-F238E27FC236}">
              <a16:creationId xmlns:a16="http://schemas.microsoft.com/office/drawing/2014/main" id="{4CB6D393-304C-4CA1-81DB-C1C7FECB3CC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55" name="Text Box 9">
          <a:extLst>
            <a:ext uri="{FF2B5EF4-FFF2-40B4-BE49-F238E27FC236}">
              <a16:creationId xmlns:a16="http://schemas.microsoft.com/office/drawing/2014/main" id="{6C9BA844-4206-4151-917D-49132D2FA36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56" name="Text Box 8">
          <a:extLst>
            <a:ext uri="{FF2B5EF4-FFF2-40B4-BE49-F238E27FC236}">
              <a16:creationId xmlns:a16="http://schemas.microsoft.com/office/drawing/2014/main" id="{75A96DC8-B570-4678-8A71-D86943D59EB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57" name="Text Box 9">
          <a:extLst>
            <a:ext uri="{FF2B5EF4-FFF2-40B4-BE49-F238E27FC236}">
              <a16:creationId xmlns:a16="http://schemas.microsoft.com/office/drawing/2014/main" id="{78947109-0A23-4A35-82C5-22205C4959F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58" name="Text Box 8">
          <a:extLst>
            <a:ext uri="{FF2B5EF4-FFF2-40B4-BE49-F238E27FC236}">
              <a16:creationId xmlns:a16="http://schemas.microsoft.com/office/drawing/2014/main" id="{99D9C28C-B3C4-4628-B513-8386E1415E5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59" name="Text Box 9">
          <a:extLst>
            <a:ext uri="{FF2B5EF4-FFF2-40B4-BE49-F238E27FC236}">
              <a16:creationId xmlns:a16="http://schemas.microsoft.com/office/drawing/2014/main" id="{AA82C3F8-D354-483E-9DDF-31F4F9FF743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60" name="Text Box 8">
          <a:extLst>
            <a:ext uri="{FF2B5EF4-FFF2-40B4-BE49-F238E27FC236}">
              <a16:creationId xmlns:a16="http://schemas.microsoft.com/office/drawing/2014/main" id="{A3C355BC-44CC-4B8F-B0D1-8CC681E649B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61" name="Text Box 9">
          <a:extLst>
            <a:ext uri="{FF2B5EF4-FFF2-40B4-BE49-F238E27FC236}">
              <a16:creationId xmlns:a16="http://schemas.microsoft.com/office/drawing/2014/main" id="{A07FD8FF-0903-46FE-88E7-A2630202ABB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62" name="Text Box 8">
          <a:extLst>
            <a:ext uri="{FF2B5EF4-FFF2-40B4-BE49-F238E27FC236}">
              <a16:creationId xmlns:a16="http://schemas.microsoft.com/office/drawing/2014/main" id="{E03345F8-BAE7-48E1-9AAB-9DA1BA98144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63" name="Text Box 9">
          <a:extLst>
            <a:ext uri="{FF2B5EF4-FFF2-40B4-BE49-F238E27FC236}">
              <a16:creationId xmlns:a16="http://schemas.microsoft.com/office/drawing/2014/main" id="{085D0518-9BC0-4D76-ADC5-B95705240EE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64" name="Text Box 8">
          <a:extLst>
            <a:ext uri="{FF2B5EF4-FFF2-40B4-BE49-F238E27FC236}">
              <a16:creationId xmlns:a16="http://schemas.microsoft.com/office/drawing/2014/main" id="{25766885-D1A0-4EBD-AA51-9D390532FE3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65" name="Text Box 9">
          <a:extLst>
            <a:ext uri="{FF2B5EF4-FFF2-40B4-BE49-F238E27FC236}">
              <a16:creationId xmlns:a16="http://schemas.microsoft.com/office/drawing/2014/main" id="{CAAD2257-3B24-47A4-8705-7DB53A28CF7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66" name="Text Box 8">
          <a:extLst>
            <a:ext uri="{FF2B5EF4-FFF2-40B4-BE49-F238E27FC236}">
              <a16:creationId xmlns:a16="http://schemas.microsoft.com/office/drawing/2014/main" id="{57B75127-DBBC-494F-B79B-FDB4FC0A987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67" name="Text Box 9">
          <a:extLst>
            <a:ext uri="{FF2B5EF4-FFF2-40B4-BE49-F238E27FC236}">
              <a16:creationId xmlns:a16="http://schemas.microsoft.com/office/drawing/2014/main" id="{CEBADE4A-1D34-4E63-A986-07AD61D3A62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68" name="Text Box 8">
          <a:extLst>
            <a:ext uri="{FF2B5EF4-FFF2-40B4-BE49-F238E27FC236}">
              <a16:creationId xmlns:a16="http://schemas.microsoft.com/office/drawing/2014/main" id="{C1AF967D-66A6-465A-B2AC-2588880723D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69" name="Text Box 9">
          <a:extLst>
            <a:ext uri="{FF2B5EF4-FFF2-40B4-BE49-F238E27FC236}">
              <a16:creationId xmlns:a16="http://schemas.microsoft.com/office/drawing/2014/main" id="{DD359DF9-C566-49E6-AC83-4F85BDEA828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70" name="Text Box 8">
          <a:extLst>
            <a:ext uri="{FF2B5EF4-FFF2-40B4-BE49-F238E27FC236}">
              <a16:creationId xmlns:a16="http://schemas.microsoft.com/office/drawing/2014/main" id="{8916C57E-64AB-4544-93CB-C35B1F5CCD0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71" name="Text Box 9">
          <a:extLst>
            <a:ext uri="{FF2B5EF4-FFF2-40B4-BE49-F238E27FC236}">
              <a16:creationId xmlns:a16="http://schemas.microsoft.com/office/drawing/2014/main" id="{89509A40-5ECF-42EE-AC4B-49345407DEB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72" name="Text Box 8">
          <a:extLst>
            <a:ext uri="{FF2B5EF4-FFF2-40B4-BE49-F238E27FC236}">
              <a16:creationId xmlns:a16="http://schemas.microsoft.com/office/drawing/2014/main" id="{56E02715-868F-462E-BB69-9A820F67D71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73" name="Text Box 9">
          <a:extLst>
            <a:ext uri="{FF2B5EF4-FFF2-40B4-BE49-F238E27FC236}">
              <a16:creationId xmlns:a16="http://schemas.microsoft.com/office/drawing/2014/main" id="{4CAF14B5-892B-4489-95CF-A085DDEFCB4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74" name="Text Box 8">
          <a:extLst>
            <a:ext uri="{FF2B5EF4-FFF2-40B4-BE49-F238E27FC236}">
              <a16:creationId xmlns:a16="http://schemas.microsoft.com/office/drawing/2014/main" id="{341E1FF4-8FB8-4978-8FFE-98F5F8BD3AD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75" name="Text Box 9">
          <a:extLst>
            <a:ext uri="{FF2B5EF4-FFF2-40B4-BE49-F238E27FC236}">
              <a16:creationId xmlns:a16="http://schemas.microsoft.com/office/drawing/2014/main" id="{BF785241-93DA-41A7-BDD7-1577819DA30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76" name="Text Box 8">
          <a:extLst>
            <a:ext uri="{FF2B5EF4-FFF2-40B4-BE49-F238E27FC236}">
              <a16:creationId xmlns:a16="http://schemas.microsoft.com/office/drawing/2014/main" id="{D104BFFF-2537-429B-970B-92CC753EF3A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77" name="Text Box 9">
          <a:extLst>
            <a:ext uri="{FF2B5EF4-FFF2-40B4-BE49-F238E27FC236}">
              <a16:creationId xmlns:a16="http://schemas.microsoft.com/office/drawing/2014/main" id="{33B35619-E020-4267-9F69-296A1DAEC68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78" name="Text Box 8">
          <a:extLst>
            <a:ext uri="{FF2B5EF4-FFF2-40B4-BE49-F238E27FC236}">
              <a16:creationId xmlns:a16="http://schemas.microsoft.com/office/drawing/2014/main" id="{DF37BA7E-183F-4DA8-B6E1-69B1191649B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79" name="Text Box 9">
          <a:extLst>
            <a:ext uri="{FF2B5EF4-FFF2-40B4-BE49-F238E27FC236}">
              <a16:creationId xmlns:a16="http://schemas.microsoft.com/office/drawing/2014/main" id="{02561BE7-0160-48A4-8186-D8CCB348E29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80" name="Text Box 8">
          <a:extLst>
            <a:ext uri="{FF2B5EF4-FFF2-40B4-BE49-F238E27FC236}">
              <a16:creationId xmlns:a16="http://schemas.microsoft.com/office/drawing/2014/main" id="{B4575A95-0C2E-4A4F-B88B-01E8501BF53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81" name="Text Box 9">
          <a:extLst>
            <a:ext uri="{FF2B5EF4-FFF2-40B4-BE49-F238E27FC236}">
              <a16:creationId xmlns:a16="http://schemas.microsoft.com/office/drawing/2014/main" id="{480DE182-FCCB-4D6A-90F0-7C07B52CE9E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82" name="Text Box 8">
          <a:extLst>
            <a:ext uri="{FF2B5EF4-FFF2-40B4-BE49-F238E27FC236}">
              <a16:creationId xmlns:a16="http://schemas.microsoft.com/office/drawing/2014/main" id="{570D7FB3-F5EA-4559-9AA7-7791CED408A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83" name="Text Box 9">
          <a:extLst>
            <a:ext uri="{FF2B5EF4-FFF2-40B4-BE49-F238E27FC236}">
              <a16:creationId xmlns:a16="http://schemas.microsoft.com/office/drawing/2014/main" id="{DAC0C9E8-45A3-476D-B001-B0B394C69EC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84" name="Text Box 8">
          <a:extLst>
            <a:ext uri="{FF2B5EF4-FFF2-40B4-BE49-F238E27FC236}">
              <a16:creationId xmlns:a16="http://schemas.microsoft.com/office/drawing/2014/main" id="{BC03C28C-6C2D-400C-8A99-FF0B56D5845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85" name="Text Box 9">
          <a:extLst>
            <a:ext uri="{FF2B5EF4-FFF2-40B4-BE49-F238E27FC236}">
              <a16:creationId xmlns:a16="http://schemas.microsoft.com/office/drawing/2014/main" id="{F4C1C899-49B9-4392-8C04-827EEC4743B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86" name="Text Box 8">
          <a:extLst>
            <a:ext uri="{FF2B5EF4-FFF2-40B4-BE49-F238E27FC236}">
              <a16:creationId xmlns:a16="http://schemas.microsoft.com/office/drawing/2014/main" id="{F3758884-10FA-4312-9D92-6645DF4A206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87" name="Text Box 9">
          <a:extLst>
            <a:ext uri="{FF2B5EF4-FFF2-40B4-BE49-F238E27FC236}">
              <a16:creationId xmlns:a16="http://schemas.microsoft.com/office/drawing/2014/main" id="{0C20B83F-CD42-41B5-B6C9-F38FF5F0B3E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88" name="Text Box 8">
          <a:extLst>
            <a:ext uri="{FF2B5EF4-FFF2-40B4-BE49-F238E27FC236}">
              <a16:creationId xmlns:a16="http://schemas.microsoft.com/office/drawing/2014/main" id="{96366738-6734-45F4-ACC3-B09779CA4BC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89" name="Text Box 9">
          <a:extLst>
            <a:ext uri="{FF2B5EF4-FFF2-40B4-BE49-F238E27FC236}">
              <a16:creationId xmlns:a16="http://schemas.microsoft.com/office/drawing/2014/main" id="{E3FC4960-4D29-406D-9BEA-C6DB89D5444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90" name="Text Box 8">
          <a:extLst>
            <a:ext uri="{FF2B5EF4-FFF2-40B4-BE49-F238E27FC236}">
              <a16:creationId xmlns:a16="http://schemas.microsoft.com/office/drawing/2014/main" id="{3753502C-6D8F-4613-A277-AE033226990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91" name="Text Box 9">
          <a:extLst>
            <a:ext uri="{FF2B5EF4-FFF2-40B4-BE49-F238E27FC236}">
              <a16:creationId xmlns:a16="http://schemas.microsoft.com/office/drawing/2014/main" id="{2E0CE063-A286-4DFF-B45E-D61EF018F91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92" name="Text Box 8">
          <a:extLst>
            <a:ext uri="{FF2B5EF4-FFF2-40B4-BE49-F238E27FC236}">
              <a16:creationId xmlns:a16="http://schemas.microsoft.com/office/drawing/2014/main" id="{3C64FC4C-BDC9-4EDB-B283-3EC4867683E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93" name="Text Box 9">
          <a:extLst>
            <a:ext uri="{FF2B5EF4-FFF2-40B4-BE49-F238E27FC236}">
              <a16:creationId xmlns:a16="http://schemas.microsoft.com/office/drawing/2014/main" id="{0043A270-94C1-4A74-A35A-ABDD59D4162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94" name="Text Box 8">
          <a:extLst>
            <a:ext uri="{FF2B5EF4-FFF2-40B4-BE49-F238E27FC236}">
              <a16:creationId xmlns:a16="http://schemas.microsoft.com/office/drawing/2014/main" id="{86D69C36-90F4-4993-9E9D-5EA063890D4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95" name="Text Box 9">
          <a:extLst>
            <a:ext uri="{FF2B5EF4-FFF2-40B4-BE49-F238E27FC236}">
              <a16:creationId xmlns:a16="http://schemas.microsoft.com/office/drawing/2014/main" id="{B8138E93-D9D8-4566-ACB0-510F6F8B128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96" name="Text Box 8">
          <a:extLst>
            <a:ext uri="{FF2B5EF4-FFF2-40B4-BE49-F238E27FC236}">
              <a16:creationId xmlns:a16="http://schemas.microsoft.com/office/drawing/2014/main" id="{D70F27DE-3071-4D56-A6D1-D18611B983F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97" name="Text Box 9">
          <a:extLst>
            <a:ext uri="{FF2B5EF4-FFF2-40B4-BE49-F238E27FC236}">
              <a16:creationId xmlns:a16="http://schemas.microsoft.com/office/drawing/2014/main" id="{58423E2B-F186-45D3-B161-2BBE760FD39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98" name="Text Box 8">
          <a:extLst>
            <a:ext uri="{FF2B5EF4-FFF2-40B4-BE49-F238E27FC236}">
              <a16:creationId xmlns:a16="http://schemas.microsoft.com/office/drawing/2014/main" id="{9B81403F-35EA-471F-A80D-C4653F87A5A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499" name="Text Box 9">
          <a:extLst>
            <a:ext uri="{FF2B5EF4-FFF2-40B4-BE49-F238E27FC236}">
              <a16:creationId xmlns:a16="http://schemas.microsoft.com/office/drawing/2014/main" id="{3715E28F-7732-4803-A1B7-6365E2F4D16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00" name="Text Box 8">
          <a:extLst>
            <a:ext uri="{FF2B5EF4-FFF2-40B4-BE49-F238E27FC236}">
              <a16:creationId xmlns:a16="http://schemas.microsoft.com/office/drawing/2014/main" id="{5AF7DD9D-4DD9-4462-8EC6-77EA446D949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01" name="Text Box 9">
          <a:extLst>
            <a:ext uri="{FF2B5EF4-FFF2-40B4-BE49-F238E27FC236}">
              <a16:creationId xmlns:a16="http://schemas.microsoft.com/office/drawing/2014/main" id="{8C6E5CEA-5BAB-4D85-AD19-770922B6984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02" name="Text Box 8">
          <a:extLst>
            <a:ext uri="{FF2B5EF4-FFF2-40B4-BE49-F238E27FC236}">
              <a16:creationId xmlns:a16="http://schemas.microsoft.com/office/drawing/2014/main" id="{A89AD993-FABD-4719-86B3-4FCF9DFCFBE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03" name="Text Box 9">
          <a:extLst>
            <a:ext uri="{FF2B5EF4-FFF2-40B4-BE49-F238E27FC236}">
              <a16:creationId xmlns:a16="http://schemas.microsoft.com/office/drawing/2014/main" id="{93A44902-1184-4E87-AF10-95016131342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04" name="Text Box 8">
          <a:extLst>
            <a:ext uri="{FF2B5EF4-FFF2-40B4-BE49-F238E27FC236}">
              <a16:creationId xmlns:a16="http://schemas.microsoft.com/office/drawing/2014/main" id="{2324653F-55FE-4702-901D-5875E46402D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05" name="Text Box 9">
          <a:extLst>
            <a:ext uri="{FF2B5EF4-FFF2-40B4-BE49-F238E27FC236}">
              <a16:creationId xmlns:a16="http://schemas.microsoft.com/office/drawing/2014/main" id="{7E27C9A5-D03A-4EA7-9568-D494C12935A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06" name="Text Box 8">
          <a:extLst>
            <a:ext uri="{FF2B5EF4-FFF2-40B4-BE49-F238E27FC236}">
              <a16:creationId xmlns:a16="http://schemas.microsoft.com/office/drawing/2014/main" id="{591F8766-E429-4C17-8804-E013C85383A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07" name="Text Box 9">
          <a:extLst>
            <a:ext uri="{FF2B5EF4-FFF2-40B4-BE49-F238E27FC236}">
              <a16:creationId xmlns:a16="http://schemas.microsoft.com/office/drawing/2014/main" id="{BF49AEA1-D3DD-457D-A817-405C006DEBB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08" name="Text Box 8">
          <a:extLst>
            <a:ext uri="{FF2B5EF4-FFF2-40B4-BE49-F238E27FC236}">
              <a16:creationId xmlns:a16="http://schemas.microsoft.com/office/drawing/2014/main" id="{7EFD93BE-432B-4999-AE41-5ED95642712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09" name="Text Box 9">
          <a:extLst>
            <a:ext uri="{FF2B5EF4-FFF2-40B4-BE49-F238E27FC236}">
              <a16:creationId xmlns:a16="http://schemas.microsoft.com/office/drawing/2014/main" id="{7BF2F79C-FA64-4D59-A98A-238951F9717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10" name="Text Box 8">
          <a:extLst>
            <a:ext uri="{FF2B5EF4-FFF2-40B4-BE49-F238E27FC236}">
              <a16:creationId xmlns:a16="http://schemas.microsoft.com/office/drawing/2014/main" id="{33BB4855-27A0-43C2-AEB3-AA31FE3C19A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11" name="Text Box 9">
          <a:extLst>
            <a:ext uri="{FF2B5EF4-FFF2-40B4-BE49-F238E27FC236}">
              <a16:creationId xmlns:a16="http://schemas.microsoft.com/office/drawing/2014/main" id="{D9BA4987-E040-4C6A-A442-B3E4DEEB934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12" name="Text Box 8">
          <a:extLst>
            <a:ext uri="{FF2B5EF4-FFF2-40B4-BE49-F238E27FC236}">
              <a16:creationId xmlns:a16="http://schemas.microsoft.com/office/drawing/2014/main" id="{C35D5C4A-1317-4003-BAED-C515E12298E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13" name="Text Box 9">
          <a:extLst>
            <a:ext uri="{FF2B5EF4-FFF2-40B4-BE49-F238E27FC236}">
              <a16:creationId xmlns:a16="http://schemas.microsoft.com/office/drawing/2014/main" id="{5E43CF31-E283-4609-A702-9B29BC49617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14" name="Text Box 8">
          <a:extLst>
            <a:ext uri="{FF2B5EF4-FFF2-40B4-BE49-F238E27FC236}">
              <a16:creationId xmlns:a16="http://schemas.microsoft.com/office/drawing/2014/main" id="{CA0A8CA1-2DF5-4610-81F8-FE31F264131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15" name="Text Box 9">
          <a:extLst>
            <a:ext uri="{FF2B5EF4-FFF2-40B4-BE49-F238E27FC236}">
              <a16:creationId xmlns:a16="http://schemas.microsoft.com/office/drawing/2014/main" id="{5567D28D-BB76-4787-8E34-938EE581CF5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16" name="Text Box 8">
          <a:extLst>
            <a:ext uri="{FF2B5EF4-FFF2-40B4-BE49-F238E27FC236}">
              <a16:creationId xmlns:a16="http://schemas.microsoft.com/office/drawing/2014/main" id="{3BA52AEE-DD14-4F95-B82E-63951D2B6C8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17" name="Text Box 9">
          <a:extLst>
            <a:ext uri="{FF2B5EF4-FFF2-40B4-BE49-F238E27FC236}">
              <a16:creationId xmlns:a16="http://schemas.microsoft.com/office/drawing/2014/main" id="{F07EE441-724E-4D4A-BC54-5D73494774E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18" name="Text Box 8">
          <a:extLst>
            <a:ext uri="{FF2B5EF4-FFF2-40B4-BE49-F238E27FC236}">
              <a16:creationId xmlns:a16="http://schemas.microsoft.com/office/drawing/2014/main" id="{7BC22B7A-FD0E-44B0-953D-63CD7C24484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19" name="Text Box 9">
          <a:extLst>
            <a:ext uri="{FF2B5EF4-FFF2-40B4-BE49-F238E27FC236}">
              <a16:creationId xmlns:a16="http://schemas.microsoft.com/office/drawing/2014/main" id="{8EADCAD2-97CC-4C00-A536-54911331D39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20" name="Text Box 8">
          <a:extLst>
            <a:ext uri="{FF2B5EF4-FFF2-40B4-BE49-F238E27FC236}">
              <a16:creationId xmlns:a16="http://schemas.microsoft.com/office/drawing/2014/main" id="{A80807E1-E8DF-42B3-A37F-E563E9EDC01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21" name="Text Box 9">
          <a:extLst>
            <a:ext uri="{FF2B5EF4-FFF2-40B4-BE49-F238E27FC236}">
              <a16:creationId xmlns:a16="http://schemas.microsoft.com/office/drawing/2014/main" id="{F28791A9-14BA-4C7F-91DB-8BA1F3820AD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22" name="Text Box 8">
          <a:extLst>
            <a:ext uri="{FF2B5EF4-FFF2-40B4-BE49-F238E27FC236}">
              <a16:creationId xmlns:a16="http://schemas.microsoft.com/office/drawing/2014/main" id="{1E8C6D38-6B29-4D09-A0A2-D2C08BBEA22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23" name="Text Box 9">
          <a:extLst>
            <a:ext uri="{FF2B5EF4-FFF2-40B4-BE49-F238E27FC236}">
              <a16:creationId xmlns:a16="http://schemas.microsoft.com/office/drawing/2014/main" id="{460C0182-0146-4D5F-9B13-EF35DFBC49D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24" name="Text Box 8">
          <a:extLst>
            <a:ext uri="{FF2B5EF4-FFF2-40B4-BE49-F238E27FC236}">
              <a16:creationId xmlns:a16="http://schemas.microsoft.com/office/drawing/2014/main" id="{63682B18-3655-40ED-804C-CEF25251D69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25" name="Text Box 9">
          <a:extLst>
            <a:ext uri="{FF2B5EF4-FFF2-40B4-BE49-F238E27FC236}">
              <a16:creationId xmlns:a16="http://schemas.microsoft.com/office/drawing/2014/main" id="{4D1A0A79-D11B-489F-82D3-D5BF0116185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26" name="Text Box 8">
          <a:extLst>
            <a:ext uri="{FF2B5EF4-FFF2-40B4-BE49-F238E27FC236}">
              <a16:creationId xmlns:a16="http://schemas.microsoft.com/office/drawing/2014/main" id="{D0B7BAC6-A45A-4047-A4DF-856B51F67AE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27" name="Text Box 9">
          <a:extLst>
            <a:ext uri="{FF2B5EF4-FFF2-40B4-BE49-F238E27FC236}">
              <a16:creationId xmlns:a16="http://schemas.microsoft.com/office/drawing/2014/main" id="{BD3B3E96-81F4-4F46-8B0D-3173C676816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28" name="Text Box 8">
          <a:extLst>
            <a:ext uri="{FF2B5EF4-FFF2-40B4-BE49-F238E27FC236}">
              <a16:creationId xmlns:a16="http://schemas.microsoft.com/office/drawing/2014/main" id="{5A5EF227-F530-44CB-BA36-1848A4AF5A0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29" name="Text Box 9">
          <a:extLst>
            <a:ext uri="{FF2B5EF4-FFF2-40B4-BE49-F238E27FC236}">
              <a16:creationId xmlns:a16="http://schemas.microsoft.com/office/drawing/2014/main" id="{C147C236-05B7-474E-9136-F5084EDABED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30" name="Text Box 8">
          <a:extLst>
            <a:ext uri="{FF2B5EF4-FFF2-40B4-BE49-F238E27FC236}">
              <a16:creationId xmlns:a16="http://schemas.microsoft.com/office/drawing/2014/main" id="{87792276-D406-41C1-B05B-AAB7CC5C19F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31" name="Text Box 9">
          <a:extLst>
            <a:ext uri="{FF2B5EF4-FFF2-40B4-BE49-F238E27FC236}">
              <a16:creationId xmlns:a16="http://schemas.microsoft.com/office/drawing/2014/main" id="{33799F55-85ED-4DF5-A8EB-B023DAA7794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32" name="Text Box 8">
          <a:extLst>
            <a:ext uri="{FF2B5EF4-FFF2-40B4-BE49-F238E27FC236}">
              <a16:creationId xmlns:a16="http://schemas.microsoft.com/office/drawing/2014/main" id="{D74A9BB5-2F7C-40B4-9C32-4CEC97FAC64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33" name="Text Box 9">
          <a:extLst>
            <a:ext uri="{FF2B5EF4-FFF2-40B4-BE49-F238E27FC236}">
              <a16:creationId xmlns:a16="http://schemas.microsoft.com/office/drawing/2014/main" id="{CC4B1355-F69F-414F-B492-329D61F7BD8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34" name="Text Box 8">
          <a:extLst>
            <a:ext uri="{FF2B5EF4-FFF2-40B4-BE49-F238E27FC236}">
              <a16:creationId xmlns:a16="http://schemas.microsoft.com/office/drawing/2014/main" id="{A1FB89B8-85D8-4FCD-B8BA-BEF971FA292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35" name="Text Box 9">
          <a:extLst>
            <a:ext uri="{FF2B5EF4-FFF2-40B4-BE49-F238E27FC236}">
              <a16:creationId xmlns:a16="http://schemas.microsoft.com/office/drawing/2014/main" id="{D56DCF33-96EF-46E3-8D65-C553A8E91BB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36" name="Text Box 8">
          <a:extLst>
            <a:ext uri="{FF2B5EF4-FFF2-40B4-BE49-F238E27FC236}">
              <a16:creationId xmlns:a16="http://schemas.microsoft.com/office/drawing/2014/main" id="{69FD8A37-3044-4F48-9B0E-FAEC1DFC44F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37" name="Text Box 9">
          <a:extLst>
            <a:ext uri="{FF2B5EF4-FFF2-40B4-BE49-F238E27FC236}">
              <a16:creationId xmlns:a16="http://schemas.microsoft.com/office/drawing/2014/main" id="{530845F5-259A-4533-A08C-0DF87DF53B7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38" name="Text Box 8">
          <a:extLst>
            <a:ext uri="{FF2B5EF4-FFF2-40B4-BE49-F238E27FC236}">
              <a16:creationId xmlns:a16="http://schemas.microsoft.com/office/drawing/2014/main" id="{656782C7-83FB-422A-9180-DD977602A7D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39" name="Text Box 9">
          <a:extLst>
            <a:ext uri="{FF2B5EF4-FFF2-40B4-BE49-F238E27FC236}">
              <a16:creationId xmlns:a16="http://schemas.microsoft.com/office/drawing/2014/main" id="{82644CD2-170F-491C-AC3D-F9B290AC15E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40" name="Text Box 8">
          <a:extLst>
            <a:ext uri="{FF2B5EF4-FFF2-40B4-BE49-F238E27FC236}">
              <a16:creationId xmlns:a16="http://schemas.microsoft.com/office/drawing/2014/main" id="{4F143A28-FF9D-414D-85B1-333BF7C07A0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41" name="Text Box 9">
          <a:extLst>
            <a:ext uri="{FF2B5EF4-FFF2-40B4-BE49-F238E27FC236}">
              <a16:creationId xmlns:a16="http://schemas.microsoft.com/office/drawing/2014/main" id="{611673CA-3958-45A0-91F8-1BE013DCC81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42" name="Text Box 8">
          <a:extLst>
            <a:ext uri="{FF2B5EF4-FFF2-40B4-BE49-F238E27FC236}">
              <a16:creationId xmlns:a16="http://schemas.microsoft.com/office/drawing/2014/main" id="{15DD84AF-BAA3-4542-A789-C5EA7262D99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43" name="Text Box 9">
          <a:extLst>
            <a:ext uri="{FF2B5EF4-FFF2-40B4-BE49-F238E27FC236}">
              <a16:creationId xmlns:a16="http://schemas.microsoft.com/office/drawing/2014/main" id="{7FFF3015-CCE0-46A5-B8EF-09CF34EE38E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44" name="Text Box 8">
          <a:extLst>
            <a:ext uri="{FF2B5EF4-FFF2-40B4-BE49-F238E27FC236}">
              <a16:creationId xmlns:a16="http://schemas.microsoft.com/office/drawing/2014/main" id="{C12A6EAD-113C-4B74-A425-C2A62CC2375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45" name="Text Box 9">
          <a:extLst>
            <a:ext uri="{FF2B5EF4-FFF2-40B4-BE49-F238E27FC236}">
              <a16:creationId xmlns:a16="http://schemas.microsoft.com/office/drawing/2014/main" id="{14F3DCB5-CEC6-4975-A874-F21FDD62ED3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46" name="Text Box 8">
          <a:extLst>
            <a:ext uri="{FF2B5EF4-FFF2-40B4-BE49-F238E27FC236}">
              <a16:creationId xmlns:a16="http://schemas.microsoft.com/office/drawing/2014/main" id="{3471E020-9D8C-4D55-9E80-D71EDEB7790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47" name="Text Box 9">
          <a:extLst>
            <a:ext uri="{FF2B5EF4-FFF2-40B4-BE49-F238E27FC236}">
              <a16:creationId xmlns:a16="http://schemas.microsoft.com/office/drawing/2014/main" id="{7CFD3733-DDE1-4D53-987A-425D1DAD065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48" name="Text Box 8">
          <a:extLst>
            <a:ext uri="{FF2B5EF4-FFF2-40B4-BE49-F238E27FC236}">
              <a16:creationId xmlns:a16="http://schemas.microsoft.com/office/drawing/2014/main" id="{2DAA3CB7-1C29-4C15-83E2-44073472E1A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49" name="Text Box 9">
          <a:extLst>
            <a:ext uri="{FF2B5EF4-FFF2-40B4-BE49-F238E27FC236}">
              <a16:creationId xmlns:a16="http://schemas.microsoft.com/office/drawing/2014/main" id="{564A1919-867E-4FB5-A1A5-031F40C5220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550" name="Text Box 8">
          <a:extLst>
            <a:ext uri="{FF2B5EF4-FFF2-40B4-BE49-F238E27FC236}">
              <a16:creationId xmlns:a16="http://schemas.microsoft.com/office/drawing/2014/main" id="{58C4A4FD-4F0F-4F7F-B6AF-590C881D51F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51" name="Text Box 8">
          <a:extLst>
            <a:ext uri="{FF2B5EF4-FFF2-40B4-BE49-F238E27FC236}">
              <a16:creationId xmlns:a16="http://schemas.microsoft.com/office/drawing/2014/main" id="{386E2E84-4911-4B16-A838-61ED71D8A99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52" name="Text Box 9">
          <a:extLst>
            <a:ext uri="{FF2B5EF4-FFF2-40B4-BE49-F238E27FC236}">
              <a16:creationId xmlns:a16="http://schemas.microsoft.com/office/drawing/2014/main" id="{941A35E0-ABC3-4F92-8958-3DD1F54B148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53" name="Text Box 8">
          <a:extLst>
            <a:ext uri="{FF2B5EF4-FFF2-40B4-BE49-F238E27FC236}">
              <a16:creationId xmlns:a16="http://schemas.microsoft.com/office/drawing/2014/main" id="{12250097-F2F6-46CD-BCBB-17E66714D3A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54" name="Text Box 9">
          <a:extLst>
            <a:ext uri="{FF2B5EF4-FFF2-40B4-BE49-F238E27FC236}">
              <a16:creationId xmlns:a16="http://schemas.microsoft.com/office/drawing/2014/main" id="{E0A59498-5A96-4B4E-9919-137AD4815B4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55" name="Text Box 8">
          <a:extLst>
            <a:ext uri="{FF2B5EF4-FFF2-40B4-BE49-F238E27FC236}">
              <a16:creationId xmlns:a16="http://schemas.microsoft.com/office/drawing/2014/main" id="{44FCF8AB-5077-4CBE-A593-5D9EC77EBA9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56" name="Text Box 9">
          <a:extLst>
            <a:ext uri="{FF2B5EF4-FFF2-40B4-BE49-F238E27FC236}">
              <a16:creationId xmlns:a16="http://schemas.microsoft.com/office/drawing/2014/main" id="{171CE1BF-D49B-4D5D-A6FD-94EDDC92CAB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57" name="Text Box 8">
          <a:extLst>
            <a:ext uri="{FF2B5EF4-FFF2-40B4-BE49-F238E27FC236}">
              <a16:creationId xmlns:a16="http://schemas.microsoft.com/office/drawing/2014/main" id="{969484FF-F8AF-43E4-A0A7-69734D06A42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58" name="Text Box 9">
          <a:extLst>
            <a:ext uri="{FF2B5EF4-FFF2-40B4-BE49-F238E27FC236}">
              <a16:creationId xmlns:a16="http://schemas.microsoft.com/office/drawing/2014/main" id="{1F75F45E-6296-474C-8579-006215EEC97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59" name="Text Box 8">
          <a:extLst>
            <a:ext uri="{FF2B5EF4-FFF2-40B4-BE49-F238E27FC236}">
              <a16:creationId xmlns:a16="http://schemas.microsoft.com/office/drawing/2014/main" id="{9C74287A-5C0B-4928-AEB1-5DFCACA24D8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60" name="Text Box 9">
          <a:extLst>
            <a:ext uri="{FF2B5EF4-FFF2-40B4-BE49-F238E27FC236}">
              <a16:creationId xmlns:a16="http://schemas.microsoft.com/office/drawing/2014/main" id="{873FF927-E40A-421A-849B-5BAD948F7DC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61" name="Text Box 8">
          <a:extLst>
            <a:ext uri="{FF2B5EF4-FFF2-40B4-BE49-F238E27FC236}">
              <a16:creationId xmlns:a16="http://schemas.microsoft.com/office/drawing/2014/main" id="{CB0D4D64-8124-4E74-9AEA-38B8A2F03C6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62" name="Text Box 9">
          <a:extLst>
            <a:ext uri="{FF2B5EF4-FFF2-40B4-BE49-F238E27FC236}">
              <a16:creationId xmlns:a16="http://schemas.microsoft.com/office/drawing/2014/main" id="{96ECE050-0EFD-4164-823C-2047C952088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63" name="Text Box 8">
          <a:extLst>
            <a:ext uri="{FF2B5EF4-FFF2-40B4-BE49-F238E27FC236}">
              <a16:creationId xmlns:a16="http://schemas.microsoft.com/office/drawing/2014/main" id="{89F59DB2-8FFC-45B2-A2E7-179288A44A9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64" name="Text Box 9">
          <a:extLst>
            <a:ext uri="{FF2B5EF4-FFF2-40B4-BE49-F238E27FC236}">
              <a16:creationId xmlns:a16="http://schemas.microsoft.com/office/drawing/2014/main" id="{E232D35D-4264-4A09-ACEC-BCC75F5E937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65" name="Text Box 8">
          <a:extLst>
            <a:ext uri="{FF2B5EF4-FFF2-40B4-BE49-F238E27FC236}">
              <a16:creationId xmlns:a16="http://schemas.microsoft.com/office/drawing/2014/main" id="{83C98F3A-83A9-4315-8138-04A433C9623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66" name="Text Box 9">
          <a:extLst>
            <a:ext uri="{FF2B5EF4-FFF2-40B4-BE49-F238E27FC236}">
              <a16:creationId xmlns:a16="http://schemas.microsoft.com/office/drawing/2014/main" id="{CB4AA9C5-5867-4CA3-8D51-C5857BCB02F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67" name="Text Box 8">
          <a:extLst>
            <a:ext uri="{FF2B5EF4-FFF2-40B4-BE49-F238E27FC236}">
              <a16:creationId xmlns:a16="http://schemas.microsoft.com/office/drawing/2014/main" id="{55FFEC80-67D4-4275-BEBF-B7EBD3B4983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68" name="Text Box 9">
          <a:extLst>
            <a:ext uri="{FF2B5EF4-FFF2-40B4-BE49-F238E27FC236}">
              <a16:creationId xmlns:a16="http://schemas.microsoft.com/office/drawing/2014/main" id="{496C706F-4A07-40DC-9E7F-B89303C72A0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69" name="Text Box 8">
          <a:extLst>
            <a:ext uri="{FF2B5EF4-FFF2-40B4-BE49-F238E27FC236}">
              <a16:creationId xmlns:a16="http://schemas.microsoft.com/office/drawing/2014/main" id="{AA01E80E-82B5-4932-A85E-4A2EEDCD6D1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70" name="Text Box 9">
          <a:extLst>
            <a:ext uri="{FF2B5EF4-FFF2-40B4-BE49-F238E27FC236}">
              <a16:creationId xmlns:a16="http://schemas.microsoft.com/office/drawing/2014/main" id="{ED32AF8F-B672-44DA-9AAA-91ED499B205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71" name="Text Box 8">
          <a:extLst>
            <a:ext uri="{FF2B5EF4-FFF2-40B4-BE49-F238E27FC236}">
              <a16:creationId xmlns:a16="http://schemas.microsoft.com/office/drawing/2014/main" id="{6D3B5862-2F95-4B73-8F47-FBDA7A383D6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72" name="Text Box 9">
          <a:extLst>
            <a:ext uri="{FF2B5EF4-FFF2-40B4-BE49-F238E27FC236}">
              <a16:creationId xmlns:a16="http://schemas.microsoft.com/office/drawing/2014/main" id="{06D3A80F-6530-4C8A-8981-3E81E040640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73" name="Text Box 8">
          <a:extLst>
            <a:ext uri="{FF2B5EF4-FFF2-40B4-BE49-F238E27FC236}">
              <a16:creationId xmlns:a16="http://schemas.microsoft.com/office/drawing/2014/main" id="{79436823-AADC-49D4-8094-F5F45E5152A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74" name="Text Box 9">
          <a:extLst>
            <a:ext uri="{FF2B5EF4-FFF2-40B4-BE49-F238E27FC236}">
              <a16:creationId xmlns:a16="http://schemas.microsoft.com/office/drawing/2014/main" id="{B8A06082-A0D2-4195-9B0B-98657304203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75" name="Text Box 8">
          <a:extLst>
            <a:ext uri="{FF2B5EF4-FFF2-40B4-BE49-F238E27FC236}">
              <a16:creationId xmlns:a16="http://schemas.microsoft.com/office/drawing/2014/main" id="{CDECC6CF-B3F4-4F90-AC4F-F8143DC5E02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76" name="Text Box 9">
          <a:extLst>
            <a:ext uri="{FF2B5EF4-FFF2-40B4-BE49-F238E27FC236}">
              <a16:creationId xmlns:a16="http://schemas.microsoft.com/office/drawing/2014/main" id="{BBC24C99-83BF-4C05-86BD-AF0AFEF8E00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77" name="Text Box 8">
          <a:extLst>
            <a:ext uri="{FF2B5EF4-FFF2-40B4-BE49-F238E27FC236}">
              <a16:creationId xmlns:a16="http://schemas.microsoft.com/office/drawing/2014/main" id="{E9A01113-47CE-44A6-AF0C-BE34625A423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78" name="Text Box 9">
          <a:extLst>
            <a:ext uri="{FF2B5EF4-FFF2-40B4-BE49-F238E27FC236}">
              <a16:creationId xmlns:a16="http://schemas.microsoft.com/office/drawing/2014/main" id="{D01FB529-E10F-441C-9D51-C6ED54EB7A9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79" name="Text Box 8">
          <a:extLst>
            <a:ext uri="{FF2B5EF4-FFF2-40B4-BE49-F238E27FC236}">
              <a16:creationId xmlns:a16="http://schemas.microsoft.com/office/drawing/2014/main" id="{2900131E-40FC-4791-8821-BE8BEB37485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80" name="Text Box 9">
          <a:extLst>
            <a:ext uri="{FF2B5EF4-FFF2-40B4-BE49-F238E27FC236}">
              <a16:creationId xmlns:a16="http://schemas.microsoft.com/office/drawing/2014/main" id="{CBC9B794-7B7B-4348-9C40-0E270CCFD02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81" name="Text Box 8">
          <a:extLst>
            <a:ext uri="{FF2B5EF4-FFF2-40B4-BE49-F238E27FC236}">
              <a16:creationId xmlns:a16="http://schemas.microsoft.com/office/drawing/2014/main" id="{8FCC916B-2B38-4B7A-874B-E7B7B02C2F7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82" name="Text Box 9">
          <a:extLst>
            <a:ext uri="{FF2B5EF4-FFF2-40B4-BE49-F238E27FC236}">
              <a16:creationId xmlns:a16="http://schemas.microsoft.com/office/drawing/2014/main" id="{EB340CE6-892B-46BF-BA39-136C6C54213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83" name="Text Box 8">
          <a:extLst>
            <a:ext uri="{FF2B5EF4-FFF2-40B4-BE49-F238E27FC236}">
              <a16:creationId xmlns:a16="http://schemas.microsoft.com/office/drawing/2014/main" id="{420D54F7-37ED-4074-B957-C0F6FC5D1A6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84" name="Text Box 9">
          <a:extLst>
            <a:ext uri="{FF2B5EF4-FFF2-40B4-BE49-F238E27FC236}">
              <a16:creationId xmlns:a16="http://schemas.microsoft.com/office/drawing/2014/main" id="{83D30D82-FDB9-41A5-8179-7CAEF7A9CC1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85" name="Text Box 8">
          <a:extLst>
            <a:ext uri="{FF2B5EF4-FFF2-40B4-BE49-F238E27FC236}">
              <a16:creationId xmlns:a16="http://schemas.microsoft.com/office/drawing/2014/main" id="{87F3FB20-31A1-4852-AA9B-2A8DE2D742C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86" name="Text Box 9">
          <a:extLst>
            <a:ext uri="{FF2B5EF4-FFF2-40B4-BE49-F238E27FC236}">
              <a16:creationId xmlns:a16="http://schemas.microsoft.com/office/drawing/2014/main" id="{7BEECA86-D1A4-4DED-BDD0-99C54183136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87" name="Text Box 8">
          <a:extLst>
            <a:ext uri="{FF2B5EF4-FFF2-40B4-BE49-F238E27FC236}">
              <a16:creationId xmlns:a16="http://schemas.microsoft.com/office/drawing/2014/main" id="{96069392-3344-427B-AEFE-D5A6520349D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88" name="Text Box 9">
          <a:extLst>
            <a:ext uri="{FF2B5EF4-FFF2-40B4-BE49-F238E27FC236}">
              <a16:creationId xmlns:a16="http://schemas.microsoft.com/office/drawing/2014/main" id="{9463FE1C-1DE9-46DE-893C-597B1C51A12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89" name="Text Box 8">
          <a:extLst>
            <a:ext uri="{FF2B5EF4-FFF2-40B4-BE49-F238E27FC236}">
              <a16:creationId xmlns:a16="http://schemas.microsoft.com/office/drawing/2014/main" id="{05706EE3-ED5E-49EE-A4EF-5BEBB481883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90" name="Text Box 9">
          <a:extLst>
            <a:ext uri="{FF2B5EF4-FFF2-40B4-BE49-F238E27FC236}">
              <a16:creationId xmlns:a16="http://schemas.microsoft.com/office/drawing/2014/main" id="{1D45E7BC-D7B5-431D-9AAB-1FE4393FC49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91" name="Text Box 8">
          <a:extLst>
            <a:ext uri="{FF2B5EF4-FFF2-40B4-BE49-F238E27FC236}">
              <a16:creationId xmlns:a16="http://schemas.microsoft.com/office/drawing/2014/main" id="{78190792-7B7D-4749-87F9-28622C334CB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92" name="Text Box 9">
          <a:extLst>
            <a:ext uri="{FF2B5EF4-FFF2-40B4-BE49-F238E27FC236}">
              <a16:creationId xmlns:a16="http://schemas.microsoft.com/office/drawing/2014/main" id="{1360C34B-8729-4AC7-BD32-120A69714A3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93" name="Text Box 8">
          <a:extLst>
            <a:ext uri="{FF2B5EF4-FFF2-40B4-BE49-F238E27FC236}">
              <a16:creationId xmlns:a16="http://schemas.microsoft.com/office/drawing/2014/main" id="{B3E0626E-1C7B-49EB-BB97-CDF2C51EAC3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94" name="Text Box 9">
          <a:extLst>
            <a:ext uri="{FF2B5EF4-FFF2-40B4-BE49-F238E27FC236}">
              <a16:creationId xmlns:a16="http://schemas.microsoft.com/office/drawing/2014/main" id="{14672C0B-8984-448D-84B5-CDA00E32C68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95" name="Text Box 8">
          <a:extLst>
            <a:ext uri="{FF2B5EF4-FFF2-40B4-BE49-F238E27FC236}">
              <a16:creationId xmlns:a16="http://schemas.microsoft.com/office/drawing/2014/main" id="{A33AD630-AF0A-4A77-9966-C324AE93487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96" name="Text Box 9">
          <a:extLst>
            <a:ext uri="{FF2B5EF4-FFF2-40B4-BE49-F238E27FC236}">
              <a16:creationId xmlns:a16="http://schemas.microsoft.com/office/drawing/2014/main" id="{99539A08-E300-4162-99D3-19428DCAF57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97" name="Text Box 8">
          <a:extLst>
            <a:ext uri="{FF2B5EF4-FFF2-40B4-BE49-F238E27FC236}">
              <a16:creationId xmlns:a16="http://schemas.microsoft.com/office/drawing/2014/main" id="{9BA9721D-216A-4467-95CC-1B6459CCC2B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98" name="Text Box 9">
          <a:extLst>
            <a:ext uri="{FF2B5EF4-FFF2-40B4-BE49-F238E27FC236}">
              <a16:creationId xmlns:a16="http://schemas.microsoft.com/office/drawing/2014/main" id="{DCF1E6F3-0B42-4B93-89E8-2FE9CEFBDDE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599" name="Text Box 8">
          <a:extLst>
            <a:ext uri="{FF2B5EF4-FFF2-40B4-BE49-F238E27FC236}">
              <a16:creationId xmlns:a16="http://schemas.microsoft.com/office/drawing/2014/main" id="{BA36EC54-0D59-4D68-814B-5F1C6AE14A3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00" name="Text Box 9">
          <a:extLst>
            <a:ext uri="{FF2B5EF4-FFF2-40B4-BE49-F238E27FC236}">
              <a16:creationId xmlns:a16="http://schemas.microsoft.com/office/drawing/2014/main" id="{D40E8149-C12E-4BD0-9951-BB770973A0D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01" name="Text Box 8">
          <a:extLst>
            <a:ext uri="{FF2B5EF4-FFF2-40B4-BE49-F238E27FC236}">
              <a16:creationId xmlns:a16="http://schemas.microsoft.com/office/drawing/2014/main" id="{0653ACA7-5DA1-405D-B82C-9F9CBD63579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02" name="Text Box 9">
          <a:extLst>
            <a:ext uri="{FF2B5EF4-FFF2-40B4-BE49-F238E27FC236}">
              <a16:creationId xmlns:a16="http://schemas.microsoft.com/office/drawing/2014/main" id="{45AFA673-1195-4AD6-809B-A37F6457C8F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03" name="Text Box 8">
          <a:extLst>
            <a:ext uri="{FF2B5EF4-FFF2-40B4-BE49-F238E27FC236}">
              <a16:creationId xmlns:a16="http://schemas.microsoft.com/office/drawing/2014/main" id="{8648AD5A-9CFF-4F94-9E30-87EF56F67AD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04" name="Text Box 9">
          <a:extLst>
            <a:ext uri="{FF2B5EF4-FFF2-40B4-BE49-F238E27FC236}">
              <a16:creationId xmlns:a16="http://schemas.microsoft.com/office/drawing/2014/main" id="{EC6B45FE-5FA2-4D03-AAF8-CF41B6D5A1A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05" name="Text Box 8">
          <a:extLst>
            <a:ext uri="{FF2B5EF4-FFF2-40B4-BE49-F238E27FC236}">
              <a16:creationId xmlns:a16="http://schemas.microsoft.com/office/drawing/2014/main" id="{BEE1BD82-D156-40E1-886E-2372ADB096A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06" name="Text Box 9">
          <a:extLst>
            <a:ext uri="{FF2B5EF4-FFF2-40B4-BE49-F238E27FC236}">
              <a16:creationId xmlns:a16="http://schemas.microsoft.com/office/drawing/2014/main" id="{13788125-2F72-4B55-8BE0-AC43E9DFB7A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07" name="Text Box 8">
          <a:extLst>
            <a:ext uri="{FF2B5EF4-FFF2-40B4-BE49-F238E27FC236}">
              <a16:creationId xmlns:a16="http://schemas.microsoft.com/office/drawing/2014/main" id="{22910C95-B2E0-4095-B32B-30EBFA60128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08" name="Text Box 9">
          <a:extLst>
            <a:ext uri="{FF2B5EF4-FFF2-40B4-BE49-F238E27FC236}">
              <a16:creationId xmlns:a16="http://schemas.microsoft.com/office/drawing/2014/main" id="{3AE88055-48D8-45D1-AFC5-9516855AACB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09" name="Text Box 8">
          <a:extLst>
            <a:ext uri="{FF2B5EF4-FFF2-40B4-BE49-F238E27FC236}">
              <a16:creationId xmlns:a16="http://schemas.microsoft.com/office/drawing/2014/main" id="{2FF1F29B-22F6-4954-9BFC-A08FF67FE18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10" name="Text Box 9">
          <a:extLst>
            <a:ext uri="{FF2B5EF4-FFF2-40B4-BE49-F238E27FC236}">
              <a16:creationId xmlns:a16="http://schemas.microsoft.com/office/drawing/2014/main" id="{5253D2AF-B34D-46B9-AE7A-8258B82E7E5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11" name="Text Box 8">
          <a:extLst>
            <a:ext uri="{FF2B5EF4-FFF2-40B4-BE49-F238E27FC236}">
              <a16:creationId xmlns:a16="http://schemas.microsoft.com/office/drawing/2014/main" id="{DA121BC6-2D51-4892-93A5-CAF090808DF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12" name="Text Box 9">
          <a:extLst>
            <a:ext uri="{FF2B5EF4-FFF2-40B4-BE49-F238E27FC236}">
              <a16:creationId xmlns:a16="http://schemas.microsoft.com/office/drawing/2014/main" id="{0364DC0E-53F3-44CA-912D-0CE11613A52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13" name="Text Box 8">
          <a:extLst>
            <a:ext uri="{FF2B5EF4-FFF2-40B4-BE49-F238E27FC236}">
              <a16:creationId xmlns:a16="http://schemas.microsoft.com/office/drawing/2014/main" id="{533F41D6-93EA-4830-92DC-4FD38D9148C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14" name="Text Box 9">
          <a:extLst>
            <a:ext uri="{FF2B5EF4-FFF2-40B4-BE49-F238E27FC236}">
              <a16:creationId xmlns:a16="http://schemas.microsoft.com/office/drawing/2014/main" id="{38EE8365-A244-4218-A1C5-B126FC1A589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15" name="Text Box 8">
          <a:extLst>
            <a:ext uri="{FF2B5EF4-FFF2-40B4-BE49-F238E27FC236}">
              <a16:creationId xmlns:a16="http://schemas.microsoft.com/office/drawing/2014/main" id="{515ABCD4-0E98-4AA7-9689-0724B2E57A9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16" name="Text Box 9">
          <a:extLst>
            <a:ext uri="{FF2B5EF4-FFF2-40B4-BE49-F238E27FC236}">
              <a16:creationId xmlns:a16="http://schemas.microsoft.com/office/drawing/2014/main" id="{B00D5ED9-285D-4D37-A540-6391971F708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17" name="Text Box 8">
          <a:extLst>
            <a:ext uri="{FF2B5EF4-FFF2-40B4-BE49-F238E27FC236}">
              <a16:creationId xmlns:a16="http://schemas.microsoft.com/office/drawing/2014/main" id="{A6BB6B3E-FCEC-40A5-8DC3-B17821754BB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18" name="Text Box 9">
          <a:extLst>
            <a:ext uri="{FF2B5EF4-FFF2-40B4-BE49-F238E27FC236}">
              <a16:creationId xmlns:a16="http://schemas.microsoft.com/office/drawing/2014/main" id="{29F9EF44-B31B-4482-A089-ACEB266E9E7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19" name="Text Box 8">
          <a:extLst>
            <a:ext uri="{FF2B5EF4-FFF2-40B4-BE49-F238E27FC236}">
              <a16:creationId xmlns:a16="http://schemas.microsoft.com/office/drawing/2014/main" id="{4F3F4DB9-77A2-4C2E-A5C9-204B87091D6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20" name="Text Box 9">
          <a:extLst>
            <a:ext uri="{FF2B5EF4-FFF2-40B4-BE49-F238E27FC236}">
              <a16:creationId xmlns:a16="http://schemas.microsoft.com/office/drawing/2014/main" id="{661CF227-E30F-4E06-AC53-EF528BFC24D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21" name="Text Box 8">
          <a:extLst>
            <a:ext uri="{FF2B5EF4-FFF2-40B4-BE49-F238E27FC236}">
              <a16:creationId xmlns:a16="http://schemas.microsoft.com/office/drawing/2014/main" id="{D70DAF2D-D6A0-43BF-A3E5-7A148466529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622" name="Text Box 9">
          <a:extLst>
            <a:ext uri="{FF2B5EF4-FFF2-40B4-BE49-F238E27FC236}">
              <a16:creationId xmlns:a16="http://schemas.microsoft.com/office/drawing/2014/main" id="{95185C26-E185-4EA8-B838-F7EA139B8A2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149</xdr:row>
      <xdr:rowOff>0</xdr:rowOff>
    </xdr:from>
    <xdr:ext cx="95250" cy="295275"/>
    <xdr:sp macro="" textlink="">
      <xdr:nvSpPr>
        <xdr:cNvPr id="9623" name="Text Box 15">
          <a:extLst>
            <a:ext uri="{FF2B5EF4-FFF2-40B4-BE49-F238E27FC236}">
              <a16:creationId xmlns:a16="http://schemas.microsoft.com/office/drawing/2014/main" id="{DA6E6BD7-A472-4C25-B89E-256FF629669B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149</xdr:row>
      <xdr:rowOff>0</xdr:rowOff>
    </xdr:from>
    <xdr:ext cx="95250" cy="295275"/>
    <xdr:sp macro="" textlink="">
      <xdr:nvSpPr>
        <xdr:cNvPr id="9624" name="Cuadro de texto 1028">
          <a:extLst>
            <a:ext uri="{FF2B5EF4-FFF2-40B4-BE49-F238E27FC236}">
              <a16:creationId xmlns:a16="http://schemas.microsoft.com/office/drawing/2014/main" id="{73D5A8E2-7A8E-45BE-8318-06FCFC94FC79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25" name="Text Box 8">
          <a:extLst>
            <a:ext uri="{FF2B5EF4-FFF2-40B4-BE49-F238E27FC236}">
              <a16:creationId xmlns:a16="http://schemas.microsoft.com/office/drawing/2014/main" id="{241DF908-D71D-4C28-A1FE-4321AB18285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26" name="Text Box 9">
          <a:extLst>
            <a:ext uri="{FF2B5EF4-FFF2-40B4-BE49-F238E27FC236}">
              <a16:creationId xmlns:a16="http://schemas.microsoft.com/office/drawing/2014/main" id="{A9A778EB-2DB5-4DD1-9586-26C11084D31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27" name="Text Box 8">
          <a:extLst>
            <a:ext uri="{FF2B5EF4-FFF2-40B4-BE49-F238E27FC236}">
              <a16:creationId xmlns:a16="http://schemas.microsoft.com/office/drawing/2014/main" id="{32293938-2357-4EFB-A70D-55EFC2B38CF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28" name="Text Box 9">
          <a:extLst>
            <a:ext uri="{FF2B5EF4-FFF2-40B4-BE49-F238E27FC236}">
              <a16:creationId xmlns:a16="http://schemas.microsoft.com/office/drawing/2014/main" id="{E87DF3FA-BEDE-424C-ABF5-8FE6F8C4820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29" name="Text Box 8">
          <a:extLst>
            <a:ext uri="{FF2B5EF4-FFF2-40B4-BE49-F238E27FC236}">
              <a16:creationId xmlns:a16="http://schemas.microsoft.com/office/drawing/2014/main" id="{635CCDAB-D0CD-4D53-805A-EC156DED41C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30" name="Text Box 9">
          <a:extLst>
            <a:ext uri="{FF2B5EF4-FFF2-40B4-BE49-F238E27FC236}">
              <a16:creationId xmlns:a16="http://schemas.microsoft.com/office/drawing/2014/main" id="{86ECDA09-0424-413E-A4AA-D63AED24B20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31" name="Text Box 8">
          <a:extLst>
            <a:ext uri="{FF2B5EF4-FFF2-40B4-BE49-F238E27FC236}">
              <a16:creationId xmlns:a16="http://schemas.microsoft.com/office/drawing/2014/main" id="{39CEC149-7711-49DE-B0E3-808B2B688F2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32" name="Text Box 9">
          <a:extLst>
            <a:ext uri="{FF2B5EF4-FFF2-40B4-BE49-F238E27FC236}">
              <a16:creationId xmlns:a16="http://schemas.microsoft.com/office/drawing/2014/main" id="{43D407A8-A687-44FF-98D1-5CC084D526B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33" name="Text Box 8">
          <a:extLst>
            <a:ext uri="{FF2B5EF4-FFF2-40B4-BE49-F238E27FC236}">
              <a16:creationId xmlns:a16="http://schemas.microsoft.com/office/drawing/2014/main" id="{CE071C7E-690A-4439-A294-AAE1AEF94DE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34" name="Text Box 9">
          <a:extLst>
            <a:ext uri="{FF2B5EF4-FFF2-40B4-BE49-F238E27FC236}">
              <a16:creationId xmlns:a16="http://schemas.microsoft.com/office/drawing/2014/main" id="{E261D584-53EE-459A-B6A0-AA93EF22E23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35" name="Text Box 8">
          <a:extLst>
            <a:ext uri="{FF2B5EF4-FFF2-40B4-BE49-F238E27FC236}">
              <a16:creationId xmlns:a16="http://schemas.microsoft.com/office/drawing/2014/main" id="{F4375719-BB06-42FD-AA95-919D9B641BE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36" name="Text Box 9">
          <a:extLst>
            <a:ext uri="{FF2B5EF4-FFF2-40B4-BE49-F238E27FC236}">
              <a16:creationId xmlns:a16="http://schemas.microsoft.com/office/drawing/2014/main" id="{2B005E1E-8C60-4221-82CC-B94FAF193AF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37" name="Text Box 8">
          <a:extLst>
            <a:ext uri="{FF2B5EF4-FFF2-40B4-BE49-F238E27FC236}">
              <a16:creationId xmlns:a16="http://schemas.microsoft.com/office/drawing/2014/main" id="{5CE4563C-0B2C-43E4-BE18-905C8D9A871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38" name="Text Box 9">
          <a:extLst>
            <a:ext uri="{FF2B5EF4-FFF2-40B4-BE49-F238E27FC236}">
              <a16:creationId xmlns:a16="http://schemas.microsoft.com/office/drawing/2014/main" id="{7B22DFD3-3E0A-47E8-AC84-5AFAB415AB0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39" name="Text Box 8">
          <a:extLst>
            <a:ext uri="{FF2B5EF4-FFF2-40B4-BE49-F238E27FC236}">
              <a16:creationId xmlns:a16="http://schemas.microsoft.com/office/drawing/2014/main" id="{447198DF-AE19-474B-A486-BFB2DE0B68A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40" name="Text Box 9">
          <a:extLst>
            <a:ext uri="{FF2B5EF4-FFF2-40B4-BE49-F238E27FC236}">
              <a16:creationId xmlns:a16="http://schemas.microsoft.com/office/drawing/2014/main" id="{6803D000-4FF9-4DEA-8234-C166FE71EB9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41" name="Text Box 8">
          <a:extLst>
            <a:ext uri="{FF2B5EF4-FFF2-40B4-BE49-F238E27FC236}">
              <a16:creationId xmlns:a16="http://schemas.microsoft.com/office/drawing/2014/main" id="{987B9F2D-A533-45DE-B70E-1CF8E96602F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42" name="Text Box 9">
          <a:extLst>
            <a:ext uri="{FF2B5EF4-FFF2-40B4-BE49-F238E27FC236}">
              <a16:creationId xmlns:a16="http://schemas.microsoft.com/office/drawing/2014/main" id="{50218EDC-F526-47B8-9AEB-28CBE851405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43" name="Text Box 8">
          <a:extLst>
            <a:ext uri="{FF2B5EF4-FFF2-40B4-BE49-F238E27FC236}">
              <a16:creationId xmlns:a16="http://schemas.microsoft.com/office/drawing/2014/main" id="{C4D664A4-75BA-4C14-82FC-CD8130BF572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44" name="Text Box 9">
          <a:extLst>
            <a:ext uri="{FF2B5EF4-FFF2-40B4-BE49-F238E27FC236}">
              <a16:creationId xmlns:a16="http://schemas.microsoft.com/office/drawing/2014/main" id="{337FCE99-CFD4-48CB-9981-BE8978D9111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45" name="Text Box 8">
          <a:extLst>
            <a:ext uri="{FF2B5EF4-FFF2-40B4-BE49-F238E27FC236}">
              <a16:creationId xmlns:a16="http://schemas.microsoft.com/office/drawing/2014/main" id="{2FD152E8-5616-4CB0-8882-488FDC12B06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46" name="Text Box 9">
          <a:extLst>
            <a:ext uri="{FF2B5EF4-FFF2-40B4-BE49-F238E27FC236}">
              <a16:creationId xmlns:a16="http://schemas.microsoft.com/office/drawing/2014/main" id="{FD419DC0-C7EB-47D9-AF22-FA277CB50EA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47" name="Text Box 8">
          <a:extLst>
            <a:ext uri="{FF2B5EF4-FFF2-40B4-BE49-F238E27FC236}">
              <a16:creationId xmlns:a16="http://schemas.microsoft.com/office/drawing/2014/main" id="{BC3A8398-0A67-41F4-9C1C-5EBB5D849F1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48" name="Text Box 9">
          <a:extLst>
            <a:ext uri="{FF2B5EF4-FFF2-40B4-BE49-F238E27FC236}">
              <a16:creationId xmlns:a16="http://schemas.microsoft.com/office/drawing/2014/main" id="{BA75C5F9-768D-41E0-9A25-8391E8BBFB9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49" name="Text Box 8">
          <a:extLst>
            <a:ext uri="{FF2B5EF4-FFF2-40B4-BE49-F238E27FC236}">
              <a16:creationId xmlns:a16="http://schemas.microsoft.com/office/drawing/2014/main" id="{4412EC9E-8C46-42A4-A377-C8734DE5D0B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50" name="Text Box 9">
          <a:extLst>
            <a:ext uri="{FF2B5EF4-FFF2-40B4-BE49-F238E27FC236}">
              <a16:creationId xmlns:a16="http://schemas.microsoft.com/office/drawing/2014/main" id="{2EAF4528-5E41-480B-B7F0-FBB9D8C1386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51" name="Text Box 8">
          <a:extLst>
            <a:ext uri="{FF2B5EF4-FFF2-40B4-BE49-F238E27FC236}">
              <a16:creationId xmlns:a16="http://schemas.microsoft.com/office/drawing/2014/main" id="{ABE98D6D-FE7E-4032-A753-1CD2C4CE976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52" name="Text Box 9">
          <a:extLst>
            <a:ext uri="{FF2B5EF4-FFF2-40B4-BE49-F238E27FC236}">
              <a16:creationId xmlns:a16="http://schemas.microsoft.com/office/drawing/2014/main" id="{3F330DAD-FA7F-4734-AD78-AD4E3A7C865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53" name="Text Box 8">
          <a:extLst>
            <a:ext uri="{FF2B5EF4-FFF2-40B4-BE49-F238E27FC236}">
              <a16:creationId xmlns:a16="http://schemas.microsoft.com/office/drawing/2014/main" id="{3E0816FB-3B8D-41EE-8D62-3E6FD9F882B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54" name="Text Box 9">
          <a:extLst>
            <a:ext uri="{FF2B5EF4-FFF2-40B4-BE49-F238E27FC236}">
              <a16:creationId xmlns:a16="http://schemas.microsoft.com/office/drawing/2014/main" id="{49A7C7C6-2D5E-47F1-81AD-04EE9835ED9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55" name="Text Box 8">
          <a:extLst>
            <a:ext uri="{FF2B5EF4-FFF2-40B4-BE49-F238E27FC236}">
              <a16:creationId xmlns:a16="http://schemas.microsoft.com/office/drawing/2014/main" id="{78BFC54E-C2D0-4641-8122-AE9266244DB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56" name="Text Box 9">
          <a:extLst>
            <a:ext uri="{FF2B5EF4-FFF2-40B4-BE49-F238E27FC236}">
              <a16:creationId xmlns:a16="http://schemas.microsoft.com/office/drawing/2014/main" id="{7FD158B3-2B7D-4737-B73B-B3957A1CF72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57" name="Text Box 8">
          <a:extLst>
            <a:ext uri="{FF2B5EF4-FFF2-40B4-BE49-F238E27FC236}">
              <a16:creationId xmlns:a16="http://schemas.microsoft.com/office/drawing/2014/main" id="{8C551894-D593-4784-B681-76070E4852E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58" name="Text Box 9">
          <a:extLst>
            <a:ext uri="{FF2B5EF4-FFF2-40B4-BE49-F238E27FC236}">
              <a16:creationId xmlns:a16="http://schemas.microsoft.com/office/drawing/2014/main" id="{FF6180A2-C830-4F1C-B1AF-9C19AA961D0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59" name="Text Box 8">
          <a:extLst>
            <a:ext uri="{FF2B5EF4-FFF2-40B4-BE49-F238E27FC236}">
              <a16:creationId xmlns:a16="http://schemas.microsoft.com/office/drawing/2014/main" id="{C817CB39-6D9A-40EF-B9A7-75E45E81088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60" name="Text Box 9">
          <a:extLst>
            <a:ext uri="{FF2B5EF4-FFF2-40B4-BE49-F238E27FC236}">
              <a16:creationId xmlns:a16="http://schemas.microsoft.com/office/drawing/2014/main" id="{8F01EE01-7D81-48F7-BB1E-1EC6D290D01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61" name="Text Box 8">
          <a:extLst>
            <a:ext uri="{FF2B5EF4-FFF2-40B4-BE49-F238E27FC236}">
              <a16:creationId xmlns:a16="http://schemas.microsoft.com/office/drawing/2014/main" id="{27A5344B-178E-4333-B5F9-55B3E751292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62" name="Text Box 9">
          <a:extLst>
            <a:ext uri="{FF2B5EF4-FFF2-40B4-BE49-F238E27FC236}">
              <a16:creationId xmlns:a16="http://schemas.microsoft.com/office/drawing/2014/main" id="{50F992FC-028D-42A6-A3D8-5E6F4B38F06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63" name="Text Box 8">
          <a:extLst>
            <a:ext uri="{FF2B5EF4-FFF2-40B4-BE49-F238E27FC236}">
              <a16:creationId xmlns:a16="http://schemas.microsoft.com/office/drawing/2014/main" id="{30E5CD8C-FD97-4778-BF02-C2F6C84C8DE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64" name="Text Box 9">
          <a:extLst>
            <a:ext uri="{FF2B5EF4-FFF2-40B4-BE49-F238E27FC236}">
              <a16:creationId xmlns:a16="http://schemas.microsoft.com/office/drawing/2014/main" id="{A46D6135-9BDD-47BF-B5C0-C901EE58864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65" name="Text Box 8">
          <a:extLst>
            <a:ext uri="{FF2B5EF4-FFF2-40B4-BE49-F238E27FC236}">
              <a16:creationId xmlns:a16="http://schemas.microsoft.com/office/drawing/2014/main" id="{AD3DDF8E-3335-4685-BA12-B7F7266E909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66" name="Text Box 9">
          <a:extLst>
            <a:ext uri="{FF2B5EF4-FFF2-40B4-BE49-F238E27FC236}">
              <a16:creationId xmlns:a16="http://schemas.microsoft.com/office/drawing/2014/main" id="{EB2EB9C7-5C31-473F-965E-55D71887EC4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67" name="Text Box 8">
          <a:extLst>
            <a:ext uri="{FF2B5EF4-FFF2-40B4-BE49-F238E27FC236}">
              <a16:creationId xmlns:a16="http://schemas.microsoft.com/office/drawing/2014/main" id="{DC18490A-B7B5-482E-A795-0EF66717921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68" name="Text Box 9">
          <a:extLst>
            <a:ext uri="{FF2B5EF4-FFF2-40B4-BE49-F238E27FC236}">
              <a16:creationId xmlns:a16="http://schemas.microsoft.com/office/drawing/2014/main" id="{080C7C77-B7A8-430D-B47B-CD6DD1306A8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69" name="Text Box 8">
          <a:extLst>
            <a:ext uri="{FF2B5EF4-FFF2-40B4-BE49-F238E27FC236}">
              <a16:creationId xmlns:a16="http://schemas.microsoft.com/office/drawing/2014/main" id="{A268BD4D-3F8B-40F1-B7B0-3D345B267A0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70" name="Text Box 9">
          <a:extLst>
            <a:ext uri="{FF2B5EF4-FFF2-40B4-BE49-F238E27FC236}">
              <a16:creationId xmlns:a16="http://schemas.microsoft.com/office/drawing/2014/main" id="{53D2327E-B3DE-4A12-87F7-1B44FDAA65E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71" name="Text Box 8">
          <a:extLst>
            <a:ext uri="{FF2B5EF4-FFF2-40B4-BE49-F238E27FC236}">
              <a16:creationId xmlns:a16="http://schemas.microsoft.com/office/drawing/2014/main" id="{FBEE75FA-93C8-469A-8B6A-AF573B95563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72" name="Text Box 9">
          <a:extLst>
            <a:ext uri="{FF2B5EF4-FFF2-40B4-BE49-F238E27FC236}">
              <a16:creationId xmlns:a16="http://schemas.microsoft.com/office/drawing/2014/main" id="{509EC082-75CF-47AC-A4FF-D5D333D9CA5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73" name="Text Box 8">
          <a:extLst>
            <a:ext uri="{FF2B5EF4-FFF2-40B4-BE49-F238E27FC236}">
              <a16:creationId xmlns:a16="http://schemas.microsoft.com/office/drawing/2014/main" id="{86CD4380-6BEA-412B-863F-F35CE14DAB4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74" name="Text Box 9">
          <a:extLst>
            <a:ext uri="{FF2B5EF4-FFF2-40B4-BE49-F238E27FC236}">
              <a16:creationId xmlns:a16="http://schemas.microsoft.com/office/drawing/2014/main" id="{FE3593FF-5713-4EC8-A567-42574C19C52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75" name="Text Box 8">
          <a:extLst>
            <a:ext uri="{FF2B5EF4-FFF2-40B4-BE49-F238E27FC236}">
              <a16:creationId xmlns:a16="http://schemas.microsoft.com/office/drawing/2014/main" id="{E5E5C397-DC33-41C4-91F3-1CAC10FCAD3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76" name="Text Box 9">
          <a:extLst>
            <a:ext uri="{FF2B5EF4-FFF2-40B4-BE49-F238E27FC236}">
              <a16:creationId xmlns:a16="http://schemas.microsoft.com/office/drawing/2014/main" id="{55327014-041B-4E0E-8C45-55EA0BCD2A2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77" name="Text Box 8">
          <a:extLst>
            <a:ext uri="{FF2B5EF4-FFF2-40B4-BE49-F238E27FC236}">
              <a16:creationId xmlns:a16="http://schemas.microsoft.com/office/drawing/2014/main" id="{873EAA06-BFBA-482A-B46B-A108F9E3748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78" name="Text Box 9">
          <a:extLst>
            <a:ext uri="{FF2B5EF4-FFF2-40B4-BE49-F238E27FC236}">
              <a16:creationId xmlns:a16="http://schemas.microsoft.com/office/drawing/2014/main" id="{0C5A0E0B-7470-470B-91B7-A5628E0CB59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79" name="Text Box 8">
          <a:extLst>
            <a:ext uri="{FF2B5EF4-FFF2-40B4-BE49-F238E27FC236}">
              <a16:creationId xmlns:a16="http://schemas.microsoft.com/office/drawing/2014/main" id="{DBFBD055-4E31-4363-94C7-4D21875C2F9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80" name="Text Box 9">
          <a:extLst>
            <a:ext uri="{FF2B5EF4-FFF2-40B4-BE49-F238E27FC236}">
              <a16:creationId xmlns:a16="http://schemas.microsoft.com/office/drawing/2014/main" id="{2D577A0C-4EF2-44AA-B1F9-DBB97DA9F11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81" name="Text Box 8">
          <a:extLst>
            <a:ext uri="{FF2B5EF4-FFF2-40B4-BE49-F238E27FC236}">
              <a16:creationId xmlns:a16="http://schemas.microsoft.com/office/drawing/2014/main" id="{8066FD19-27C3-48C3-8D9B-5BF4DF5E696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82" name="Text Box 9">
          <a:extLst>
            <a:ext uri="{FF2B5EF4-FFF2-40B4-BE49-F238E27FC236}">
              <a16:creationId xmlns:a16="http://schemas.microsoft.com/office/drawing/2014/main" id="{C83572C5-B842-4949-A6B4-0FF6335EAA7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83" name="Text Box 8">
          <a:extLst>
            <a:ext uri="{FF2B5EF4-FFF2-40B4-BE49-F238E27FC236}">
              <a16:creationId xmlns:a16="http://schemas.microsoft.com/office/drawing/2014/main" id="{E122C528-F5F2-4567-9B82-C547EAD424D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84" name="Text Box 9">
          <a:extLst>
            <a:ext uri="{FF2B5EF4-FFF2-40B4-BE49-F238E27FC236}">
              <a16:creationId xmlns:a16="http://schemas.microsoft.com/office/drawing/2014/main" id="{AB376BA1-767C-40A2-BE35-41A9F9E923A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85" name="Text Box 8">
          <a:extLst>
            <a:ext uri="{FF2B5EF4-FFF2-40B4-BE49-F238E27FC236}">
              <a16:creationId xmlns:a16="http://schemas.microsoft.com/office/drawing/2014/main" id="{6800DFA2-1890-4780-BB7F-85B4364ABFA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86" name="Text Box 9">
          <a:extLst>
            <a:ext uri="{FF2B5EF4-FFF2-40B4-BE49-F238E27FC236}">
              <a16:creationId xmlns:a16="http://schemas.microsoft.com/office/drawing/2014/main" id="{8B755F0D-F167-4CA5-8CAA-22FD91D7C7D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87" name="Text Box 8">
          <a:extLst>
            <a:ext uri="{FF2B5EF4-FFF2-40B4-BE49-F238E27FC236}">
              <a16:creationId xmlns:a16="http://schemas.microsoft.com/office/drawing/2014/main" id="{0356AFF4-F92D-4EA3-8B1B-F34EF3CC2DB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88" name="Text Box 9">
          <a:extLst>
            <a:ext uri="{FF2B5EF4-FFF2-40B4-BE49-F238E27FC236}">
              <a16:creationId xmlns:a16="http://schemas.microsoft.com/office/drawing/2014/main" id="{C28C78FC-0BC7-431B-8728-EF8CCA7DCB7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89" name="Text Box 8">
          <a:extLst>
            <a:ext uri="{FF2B5EF4-FFF2-40B4-BE49-F238E27FC236}">
              <a16:creationId xmlns:a16="http://schemas.microsoft.com/office/drawing/2014/main" id="{283A9D13-382C-41F2-80F4-054FAA5C9FA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90" name="Text Box 9">
          <a:extLst>
            <a:ext uri="{FF2B5EF4-FFF2-40B4-BE49-F238E27FC236}">
              <a16:creationId xmlns:a16="http://schemas.microsoft.com/office/drawing/2014/main" id="{DA56D24F-1A02-4CF5-95F8-03F26E045E7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91" name="Text Box 8">
          <a:extLst>
            <a:ext uri="{FF2B5EF4-FFF2-40B4-BE49-F238E27FC236}">
              <a16:creationId xmlns:a16="http://schemas.microsoft.com/office/drawing/2014/main" id="{2A1164A2-D4EC-4CA2-82BD-26A70778D85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92" name="Text Box 9">
          <a:extLst>
            <a:ext uri="{FF2B5EF4-FFF2-40B4-BE49-F238E27FC236}">
              <a16:creationId xmlns:a16="http://schemas.microsoft.com/office/drawing/2014/main" id="{79259565-5E89-4923-8B3F-0F7E68DF58F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93" name="Text Box 8">
          <a:extLst>
            <a:ext uri="{FF2B5EF4-FFF2-40B4-BE49-F238E27FC236}">
              <a16:creationId xmlns:a16="http://schemas.microsoft.com/office/drawing/2014/main" id="{439CDF0F-752B-49CE-962A-BF63C3A3F74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94" name="Text Box 9">
          <a:extLst>
            <a:ext uri="{FF2B5EF4-FFF2-40B4-BE49-F238E27FC236}">
              <a16:creationId xmlns:a16="http://schemas.microsoft.com/office/drawing/2014/main" id="{D66F1A49-8022-4E44-BB60-B0C80FFC135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95" name="Text Box 8">
          <a:extLst>
            <a:ext uri="{FF2B5EF4-FFF2-40B4-BE49-F238E27FC236}">
              <a16:creationId xmlns:a16="http://schemas.microsoft.com/office/drawing/2014/main" id="{DDC175F1-E02C-4287-AFE9-F1E5D7F53DD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96" name="Text Box 9">
          <a:extLst>
            <a:ext uri="{FF2B5EF4-FFF2-40B4-BE49-F238E27FC236}">
              <a16:creationId xmlns:a16="http://schemas.microsoft.com/office/drawing/2014/main" id="{05F22F9F-27B0-4C59-BDA3-521CAED83FE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97" name="Text Box 8">
          <a:extLst>
            <a:ext uri="{FF2B5EF4-FFF2-40B4-BE49-F238E27FC236}">
              <a16:creationId xmlns:a16="http://schemas.microsoft.com/office/drawing/2014/main" id="{5EB9FA20-CD57-47E5-8185-56D4C5F86A7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98" name="Text Box 9">
          <a:extLst>
            <a:ext uri="{FF2B5EF4-FFF2-40B4-BE49-F238E27FC236}">
              <a16:creationId xmlns:a16="http://schemas.microsoft.com/office/drawing/2014/main" id="{69AB39EB-698B-4593-8256-159BF4740E1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699" name="Text Box 8">
          <a:extLst>
            <a:ext uri="{FF2B5EF4-FFF2-40B4-BE49-F238E27FC236}">
              <a16:creationId xmlns:a16="http://schemas.microsoft.com/office/drawing/2014/main" id="{1F4EF0F7-8980-441A-8B87-D01EF1CAC80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00" name="Text Box 9">
          <a:extLst>
            <a:ext uri="{FF2B5EF4-FFF2-40B4-BE49-F238E27FC236}">
              <a16:creationId xmlns:a16="http://schemas.microsoft.com/office/drawing/2014/main" id="{3E91AFCC-B9D8-48C4-9CA2-9B05A3E90D4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01" name="Text Box 8">
          <a:extLst>
            <a:ext uri="{FF2B5EF4-FFF2-40B4-BE49-F238E27FC236}">
              <a16:creationId xmlns:a16="http://schemas.microsoft.com/office/drawing/2014/main" id="{82DCB992-D81D-4B37-93C0-E5E16644414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02" name="Text Box 9">
          <a:extLst>
            <a:ext uri="{FF2B5EF4-FFF2-40B4-BE49-F238E27FC236}">
              <a16:creationId xmlns:a16="http://schemas.microsoft.com/office/drawing/2014/main" id="{6908276E-6466-4A38-B6D2-A8C166074E5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03" name="Text Box 8">
          <a:extLst>
            <a:ext uri="{FF2B5EF4-FFF2-40B4-BE49-F238E27FC236}">
              <a16:creationId xmlns:a16="http://schemas.microsoft.com/office/drawing/2014/main" id="{5708D4A6-EBF9-45D8-AB5B-42DF4874E0B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04" name="Text Box 9">
          <a:extLst>
            <a:ext uri="{FF2B5EF4-FFF2-40B4-BE49-F238E27FC236}">
              <a16:creationId xmlns:a16="http://schemas.microsoft.com/office/drawing/2014/main" id="{D2CE5965-4065-450E-ACDC-6855AA61D6D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05" name="Text Box 8">
          <a:extLst>
            <a:ext uri="{FF2B5EF4-FFF2-40B4-BE49-F238E27FC236}">
              <a16:creationId xmlns:a16="http://schemas.microsoft.com/office/drawing/2014/main" id="{57F05C10-C003-4E2F-A86E-5AF95E2AC44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06" name="Text Box 9">
          <a:extLst>
            <a:ext uri="{FF2B5EF4-FFF2-40B4-BE49-F238E27FC236}">
              <a16:creationId xmlns:a16="http://schemas.microsoft.com/office/drawing/2014/main" id="{75500BE8-C6B2-4BBD-9262-94C0DE23782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07" name="Text Box 8">
          <a:extLst>
            <a:ext uri="{FF2B5EF4-FFF2-40B4-BE49-F238E27FC236}">
              <a16:creationId xmlns:a16="http://schemas.microsoft.com/office/drawing/2014/main" id="{7E7FC768-FCD6-4A9D-80F7-F10A3AC1746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08" name="Text Box 9">
          <a:extLst>
            <a:ext uri="{FF2B5EF4-FFF2-40B4-BE49-F238E27FC236}">
              <a16:creationId xmlns:a16="http://schemas.microsoft.com/office/drawing/2014/main" id="{E9691E04-3FA0-4CED-809E-393E1833BB3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09" name="Text Box 8">
          <a:extLst>
            <a:ext uri="{FF2B5EF4-FFF2-40B4-BE49-F238E27FC236}">
              <a16:creationId xmlns:a16="http://schemas.microsoft.com/office/drawing/2014/main" id="{6BCC2DCB-9196-49C6-8D97-A64F42B4D6D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10" name="Text Box 9">
          <a:extLst>
            <a:ext uri="{FF2B5EF4-FFF2-40B4-BE49-F238E27FC236}">
              <a16:creationId xmlns:a16="http://schemas.microsoft.com/office/drawing/2014/main" id="{582D8FA2-CE0D-41F5-9BF8-9EF9F5DA594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11" name="Text Box 8">
          <a:extLst>
            <a:ext uri="{FF2B5EF4-FFF2-40B4-BE49-F238E27FC236}">
              <a16:creationId xmlns:a16="http://schemas.microsoft.com/office/drawing/2014/main" id="{8CEFF49B-5EC2-4F35-A25E-DFA5E37A459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12" name="Text Box 9">
          <a:extLst>
            <a:ext uri="{FF2B5EF4-FFF2-40B4-BE49-F238E27FC236}">
              <a16:creationId xmlns:a16="http://schemas.microsoft.com/office/drawing/2014/main" id="{70E1403E-4175-4876-91DD-D3A238464AF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13" name="Text Box 8">
          <a:extLst>
            <a:ext uri="{FF2B5EF4-FFF2-40B4-BE49-F238E27FC236}">
              <a16:creationId xmlns:a16="http://schemas.microsoft.com/office/drawing/2014/main" id="{226A12F7-E518-4517-94E0-3B8D3B05826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14" name="Text Box 9">
          <a:extLst>
            <a:ext uri="{FF2B5EF4-FFF2-40B4-BE49-F238E27FC236}">
              <a16:creationId xmlns:a16="http://schemas.microsoft.com/office/drawing/2014/main" id="{24D385AF-2B04-47DF-AFB0-D3E90DC6E36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15" name="Text Box 8">
          <a:extLst>
            <a:ext uri="{FF2B5EF4-FFF2-40B4-BE49-F238E27FC236}">
              <a16:creationId xmlns:a16="http://schemas.microsoft.com/office/drawing/2014/main" id="{6479CBFC-96A8-4A44-8436-E8EB655D383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16" name="Text Box 9">
          <a:extLst>
            <a:ext uri="{FF2B5EF4-FFF2-40B4-BE49-F238E27FC236}">
              <a16:creationId xmlns:a16="http://schemas.microsoft.com/office/drawing/2014/main" id="{BE965B74-D1D2-4662-9FB7-38DECD9E6EF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17" name="Text Box 8">
          <a:extLst>
            <a:ext uri="{FF2B5EF4-FFF2-40B4-BE49-F238E27FC236}">
              <a16:creationId xmlns:a16="http://schemas.microsoft.com/office/drawing/2014/main" id="{058752B2-0D03-47D4-9B8F-75186C3C224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18" name="Text Box 9">
          <a:extLst>
            <a:ext uri="{FF2B5EF4-FFF2-40B4-BE49-F238E27FC236}">
              <a16:creationId xmlns:a16="http://schemas.microsoft.com/office/drawing/2014/main" id="{275EF026-0618-4C9F-933C-89498049CCE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19" name="Text Box 8">
          <a:extLst>
            <a:ext uri="{FF2B5EF4-FFF2-40B4-BE49-F238E27FC236}">
              <a16:creationId xmlns:a16="http://schemas.microsoft.com/office/drawing/2014/main" id="{13CE3835-7C34-4D84-8350-3EC30460C65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20" name="Text Box 9">
          <a:extLst>
            <a:ext uri="{FF2B5EF4-FFF2-40B4-BE49-F238E27FC236}">
              <a16:creationId xmlns:a16="http://schemas.microsoft.com/office/drawing/2014/main" id="{72720E4B-6DF4-4822-8F13-23CDA8B5E80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21" name="Text Box 8">
          <a:extLst>
            <a:ext uri="{FF2B5EF4-FFF2-40B4-BE49-F238E27FC236}">
              <a16:creationId xmlns:a16="http://schemas.microsoft.com/office/drawing/2014/main" id="{E611A406-5D1C-4F52-A1E2-38037B4C681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22" name="Text Box 9">
          <a:extLst>
            <a:ext uri="{FF2B5EF4-FFF2-40B4-BE49-F238E27FC236}">
              <a16:creationId xmlns:a16="http://schemas.microsoft.com/office/drawing/2014/main" id="{2366D1C9-5068-4F00-8860-EE162201351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23" name="Text Box 8">
          <a:extLst>
            <a:ext uri="{FF2B5EF4-FFF2-40B4-BE49-F238E27FC236}">
              <a16:creationId xmlns:a16="http://schemas.microsoft.com/office/drawing/2014/main" id="{69FBBD6A-D58B-419A-9E1E-A9DE9430B3F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24" name="Text Box 9">
          <a:extLst>
            <a:ext uri="{FF2B5EF4-FFF2-40B4-BE49-F238E27FC236}">
              <a16:creationId xmlns:a16="http://schemas.microsoft.com/office/drawing/2014/main" id="{B7EDEE23-BAFE-413A-9015-3D758A27747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25" name="Text Box 8">
          <a:extLst>
            <a:ext uri="{FF2B5EF4-FFF2-40B4-BE49-F238E27FC236}">
              <a16:creationId xmlns:a16="http://schemas.microsoft.com/office/drawing/2014/main" id="{65DC56CB-8FD7-40AB-BFE6-CCE416EECE3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26" name="Text Box 9">
          <a:extLst>
            <a:ext uri="{FF2B5EF4-FFF2-40B4-BE49-F238E27FC236}">
              <a16:creationId xmlns:a16="http://schemas.microsoft.com/office/drawing/2014/main" id="{1013DBCA-2FF8-4DB6-896E-D554BCD94B6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27" name="Text Box 8">
          <a:extLst>
            <a:ext uri="{FF2B5EF4-FFF2-40B4-BE49-F238E27FC236}">
              <a16:creationId xmlns:a16="http://schemas.microsoft.com/office/drawing/2014/main" id="{687BC1B4-E154-452A-BA1C-DA432030624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28" name="Text Box 9">
          <a:extLst>
            <a:ext uri="{FF2B5EF4-FFF2-40B4-BE49-F238E27FC236}">
              <a16:creationId xmlns:a16="http://schemas.microsoft.com/office/drawing/2014/main" id="{D9C430B3-4DB9-4020-9D24-6238FC489CF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29" name="Text Box 8">
          <a:extLst>
            <a:ext uri="{FF2B5EF4-FFF2-40B4-BE49-F238E27FC236}">
              <a16:creationId xmlns:a16="http://schemas.microsoft.com/office/drawing/2014/main" id="{A4601850-26DE-4074-A4FE-29F2957899B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30" name="Text Box 9">
          <a:extLst>
            <a:ext uri="{FF2B5EF4-FFF2-40B4-BE49-F238E27FC236}">
              <a16:creationId xmlns:a16="http://schemas.microsoft.com/office/drawing/2014/main" id="{EEC083C8-49B0-40DB-AF97-6DD21DAF583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31" name="Text Box 8">
          <a:extLst>
            <a:ext uri="{FF2B5EF4-FFF2-40B4-BE49-F238E27FC236}">
              <a16:creationId xmlns:a16="http://schemas.microsoft.com/office/drawing/2014/main" id="{6E94513A-9370-477E-8C0D-684FF207A67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32" name="Text Box 9">
          <a:extLst>
            <a:ext uri="{FF2B5EF4-FFF2-40B4-BE49-F238E27FC236}">
              <a16:creationId xmlns:a16="http://schemas.microsoft.com/office/drawing/2014/main" id="{2C8DADDA-F6A1-4C44-9F86-9F62DD68229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33" name="Text Box 8">
          <a:extLst>
            <a:ext uri="{FF2B5EF4-FFF2-40B4-BE49-F238E27FC236}">
              <a16:creationId xmlns:a16="http://schemas.microsoft.com/office/drawing/2014/main" id="{B6F0A5B2-03BC-45B3-A5D5-889ECF6F1A6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34" name="Text Box 9">
          <a:extLst>
            <a:ext uri="{FF2B5EF4-FFF2-40B4-BE49-F238E27FC236}">
              <a16:creationId xmlns:a16="http://schemas.microsoft.com/office/drawing/2014/main" id="{1F64A2BC-E919-4C0B-89A9-4EA44E2367E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35" name="Text Box 8">
          <a:extLst>
            <a:ext uri="{FF2B5EF4-FFF2-40B4-BE49-F238E27FC236}">
              <a16:creationId xmlns:a16="http://schemas.microsoft.com/office/drawing/2014/main" id="{F5BE2F91-24BE-4029-B0BC-F240A5844A0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36" name="Text Box 9">
          <a:extLst>
            <a:ext uri="{FF2B5EF4-FFF2-40B4-BE49-F238E27FC236}">
              <a16:creationId xmlns:a16="http://schemas.microsoft.com/office/drawing/2014/main" id="{FFC900F7-C35B-49E9-ADE2-480FFA0912E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37" name="Text Box 8">
          <a:extLst>
            <a:ext uri="{FF2B5EF4-FFF2-40B4-BE49-F238E27FC236}">
              <a16:creationId xmlns:a16="http://schemas.microsoft.com/office/drawing/2014/main" id="{1813EFE7-C0C7-4712-A958-A75ACE7A3A1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38" name="Text Box 9">
          <a:extLst>
            <a:ext uri="{FF2B5EF4-FFF2-40B4-BE49-F238E27FC236}">
              <a16:creationId xmlns:a16="http://schemas.microsoft.com/office/drawing/2014/main" id="{77CB27FD-85B8-4ADA-88AD-48460AA41A6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39" name="Text Box 8">
          <a:extLst>
            <a:ext uri="{FF2B5EF4-FFF2-40B4-BE49-F238E27FC236}">
              <a16:creationId xmlns:a16="http://schemas.microsoft.com/office/drawing/2014/main" id="{6CC971B4-7EDA-4D89-B96F-A77B35FBFCF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40" name="Text Box 9">
          <a:extLst>
            <a:ext uri="{FF2B5EF4-FFF2-40B4-BE49-F238E27FC236}">
              <a16:creationId xmlns:a16="http://schemas.microsoft.com/office/drawing/2014/main" id="{B66F25C6-C6C4-4401-8D7B-72222A41AA5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41" name="Text Box 8">
          <a:extLst>
            <a:ext uri="{FF2B5EF4-FFF2-40B4-BE49-F238E27FC236}">
              <a16:creationId xmlns:a16="http://schemas.microsoft.com/office/drawing/2014/main" id="{C9E9AC80-C2F3-4DB5-983D-EBCE6204987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42" name="Text Box 9">
          <a:extLst>
            <a:ext uri="{FF2B5EF4-FFF2-40B4-BE49-F238E27FC236}">
              <a16:creationId xmlns:a16="http://schemas.microsoft.com/office/drawing/2014/main" id="{14234797-7EE0-4970-952D-99EEB884B15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43" name="Text Box 8">
          <a:extLst>
            <a:ext uri="{FF2B5EF4-FFF2-40B4-BE49-F238E27FC236}">
              <a16:creationId xmlns:a16="http://schemas.microsoft.com/office/drawing/2014/main" id="{5D98B260-8892-4FF6-A406-6A32ECC794D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44" name="Text Box 9">
          <a:extLst>
            <a:ext uri="{FF2B5EF4-FFF2-40B4-BE49-F238E27FC236}">
              <a16:creationId xmlns:a16="http://schemas.microsoft.com/office/drawing/2014/main" id="{BCA29DFC-762D-409B-8211-9A935D652D5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45" name="Text Box 8">
          <a:extLst>
            <a:ext uri="{FF2B5EF4-FFF2-40B4-BE49-F238E27FC236}">
              <a16:creationId xmlns:a16="http://schemas.microsoft.com/office/drawing/2014/main" id="{83F0BAFA-EC6A-42AF-B28C-A0FF5C483C6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46" name="Text Box 9">
          <a:extLst>
            <a:ext uri="{FF2B5EF4-FFF2-40B4-BE49-F238E27FC236}">
              <a16:creationId xmlns:a16="http://schemas.microsoft.com/office/drawing/2014/main" id="{E09E6101-6218-4032-BA17-FEB372F7473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47" name="Text Box 8">
          <a:extLst>
            <a:ext uri="{FF2B5EF4-FFF2-40B4-BE49-F238E27FC236}">
              <a16:creationId xmlns:a16="http://schemas.microsoft.com/office/drawing/2014/main" id="{DE302C79-21EE-4CC2-B00B-252FCB98F7A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48" name="Text Box 9">
          <a:extLst>
            <a:ext uri="{FF2B5EF4-FFF2-40B4-BE49-F238E27FC236}">
              <a16:creationId xmlns:a16="http://schemas.microsoft.com/office/drawing/2014/main" id="{C40824BC-65D0-404C-8923-B4D72288883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49" name="Text Box 8">
          <a:extLst>
            <a:ext uri="{FF2B5EF4-FFF2-40B4-BE49-F238E27FC236}">
              <a16:creationId xmlns:a16="http://schemas.microsoft.com/office/drawing/2014/main" id="{E4576B68-9A86-408B-87E7-431DCAE80DB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50" name="Text Box 9">
          <a:extLst>
            <a:ext uri="{FF2B5EF4-FFF2-40B4-BE49-F238E27FC236}">
              <a16:creationId xmlns:a16="http://schemas.microsoft.com/office/drawing/2014/main" id="{C2F03B19-DFA5-444B-988B-59D5E430CBA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51" name="Text Box 8">
          <a:extLst>
            <a:ext uri="{FF2B5EF4-FFF2-40B4-BE49-F238E27FC236}">
              <a16:creationId xmlns:a16="http://schemas.microsoft.com/office/drawing/2014/main" id="{EE768956-8E7F-451E-9462-4E09AD23E45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52" name="Text Box 9">
          <a:extLst>
            <a:ext uri="{FF2B5EF4-FFF2-40B4-BE49-F238E27FC236}">
              <a16:creationId xmlns:a16="http://schemas.microsoft.com/office/drawing/2014/main" id="{9B5A0951-52D9-42CB-99DB-58DC179ECE4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53" name="Text Box 8">
          <a:extLst>
            <a:ext uri="{FF2B5EF4-FFF2-40B4-BE49-F238E27FC236}">
              <a16:creationId xmlns:a16="http://schemas.microsoft.com/office/drawing/2014/main" id="{1017C646-B1F9-46E7-91C7-F47D0A00672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54" name="Text Box 9">
          <a:extLst>
            <a:ext uri="{FF2B5EF4-FFF2-40B4-BE49-F238E27FC236}">
              <a16:creationId xmlns:a16="http://schemas.microsoft.com/office/drawing/2014/main" id="{D6A01C5D-F784-4DF8-85DD-87EB19FEBD0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55" name="Text Box 8">
          <a:extLst>
            <a:ext uri="{FF2B5EF4-FFF2-40B4-BE49-F238E27FC236}">
              <a16:creationId xmlns:a16="http://schemas.microsoft.com/office/drawing/2014/main" id="{06D2910A-6380-46B9-AA68-8D106862B00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56" name="Text Box 9">
          <a:extLst>
            <a:ext uri="{FF2B5EF4-FFF2-40B4-BE49-F238E27FC236}">
              <a16:creationId xmlns:a16="http://schemas.microsoft.com/office/drawing/2014/main" id="{3FCD6235-0556-45A7-8DD6-51EB9AEC1A8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57" name="Text Box 8">
          <a:extLst>
            <a:ext uri="{FF2B5EF4-FFF2-40B4-BE49-F238E27FC236}">
              <a16:creationId xmlns:a16="http://schemas.microsoft.com/office/drawing/2014/main" id="{DE89EE8C-64DE-4CA9-98EC-C48F24A2F9D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58" name="Text Box 9">
          <a:extLst>
            <a:ext uri="{FF2B5EF4-FFF2-40B4-BE49-F238E27FC236}">
              <a16:creationId xmlns:a16="http://schemas.microsoft.com/office/drawing/2014/main" id="{D940A2FE-D843-406A-BA49-55C7A7BFF7B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59" name="Text Box 8">
          <a:extLst>
            <a:ext uri="{FF2B5EF4-FFF2-40B4-BE49-F238E27FC236}">
              <a16:creationId xmlns:a16="http://schemas.microsoft.com/office/drawing/2014/main" id="{2FB4AC03-DC64-4818-BBEF-DE1734257A6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60" name="Text Box 9">
          <a:extLst>
            <a:ext uri="{FF2B5EF4-FFF2-40B4-BE49-F238E27FC236}">
              <a16:creationId xmlns:a16="http://schemas.microsoft.com/office/drawing/2014/main" id="{0145CBF4-E3F7-4DCD-A918-EA7095F1250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61" name="Text Box 8">
          <a:extLst>
            <a:ext uri="{FF2B5EF4-FFF2-40B4-BE49-F238E27FC236}">
              <a16:creationId xmlns:a16="http://schemas.microsoft.com/office/drawing/2014/main" id="{E2DE8A03-E688-4D12-BB71-C04CC5ECA74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62" name="Text Box 9">
          <a:extLst>
            <a:ext uri="{FF2B5EF4-FFF2-40B4-BE49-F238E27FC236}">
              <a16:creationId xmlns:a16="http://schemas.microsoft.com/office/drawing/2014/main" id="{CD0056ED-D1BE-4E49-998F-015DA579179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63" name="Text Box 8">
          <a:extLst>
            <a:ext uri="{FF2B5EF4-FFF2-40B4-BE49-F238E27FC236}">
              <a16:creationId xmlns:a16="http://schemas.microsoft.com/office/drawing/2014/main" id="{ECAFA5B6-D6CD-4491-BFB4-9184B4B22DF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64" name="Text Box 9">
          <a:extLst>
            <a:ext uri="{FF2B5EF4-FFF2-40B4-BE49-F238E27FC236}">
              <a16:creationId xmlns:a16="http://schemas.microsoft.com/office/drawing/2014/main" id="{3E53CD19-B765-4102-AF33-41F92D9900E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65" name="Text Box 8">
          <a:extLst>
            <a:ext uri="{FF2B5EF4-FFF2-40B4-BE49-F238E27FC236}">
              <a16:creationId xmlns:a16="http://schemas.microsoft.com/office/drawing/2014/main" id="{A9B373C8-245E-49FE-AE5B-63FFC8787A2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66" name="Text Box 9">
          <a:extLst>
            <a:ext uri="{FF2B5EF4-FFF2-40B4-BE49-F238E27FC236}">
              <a16:creationId xmlns:a16="http://schemas.microsoft.com/office/drawing/2014/main" id="{6F682279-792B-46B2-A71F-BC2BDAAA8D4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67" name="Text Box 8">
          <a:extLst>
            <a:ext uri="{FF2B5EF4-FFF2-40B4-BE49-F238E27FC236}">
              <a16:creationId xmlns:a16="http://schemas.microsoft.com/office/drawing/2014/main" id="{E672B512-3A84-45B7-AFEF-3CBD70315FE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68" name="Text Box 9">
          <a:extLst>
            <a:ext uri="{FF2B5EF4-FFF2-40B4-BE49-F238E27FC236}">
              <a16:creationId xmlns:a16="http://schemas.microsoft.com/office/drawing/2014/main" id="{A6E97E2F-3218-4F51-ABB8-AA8FF79E061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69" name="Text Box 8">
          <a:extLst>
            <a:ext uri="{FF2B5EF4-FFF2-40B4-BE49-F238E27FC236}">
              <a16:creationId xmlns:a16="http://schemas.microsoft.com/office/drawing/2014/main" id="{3E84E4F6-63EC-4F38-81B9-104FA97CC3F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70" name="Text Box 9">
          <a:extLst>
            <a:ext uri="{FF2B5EF4-FFF2-40B4-BE49-F238E27FC236}">
              <a16:creationId xmlns:a16="http://schemas.microsoft.com/office/drawing/2014/main" id="{344A720E-9E01-4AF3-906E-49CE85B3019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71" name="Text Box 8">
          <a:extLst>
            <a:ext uri="{FF2B5EF4-FFF2-40B4-BE49-F238E27FC236}">
              <a16:creationId xmlns:a16="http://schemas.microsoft.com/office/drawing/2014/main" id="{D15E3E33-7C60-4FF8-B88E-6F486D6B0C0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72" name="Text Box 9">
          <a:extLst>
            <a:ext uri="{FF2B5EF4-FFF2-40B4-BE49-F238E27FC236}">
              <a16:creationId xmlns:a16="http://schemas.microsoft.com/office/drawing/2014/main" id="{5C30986B-E0F1-4CF2-A032-06769333BB4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73" name="Text Box 8">
          <a:extLst>
            <a:ext uri="{FF2B5EF4-FFF2-40B4-BE49-F238E27FC236}">
              <a16:creationId xmlns:a16="http://schemas.microsoft.com/office/drawing/2014/main" id="{381A7729-12B9-4EB3-98C7-80EA07D7466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74" name="Text Box 9">
          <a:extLst>
            <a:ext uri="{FF2B5EF4-FFF2-40B4-BE49-F238E27FC236}">
              <a16:creationId xmlns:a16="http://schemas.microsoft.com/office/drawing/2014/main" id="{4595E76F-EEC5-4440-9188-11A290B98FD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75" name="Text Box 8">
          <a:extLst>
            <a:ext uri="{FF2B5EF4-FFF2-40B4-BE49-F238E27FC236}">
              <a16:creationId xmlns:a16="http://schemas.microsoft.com/office/drawing/2014/main" id="{B7D24E8E-5FEE-41A8-A9CF-22B5B651873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76" name="Text Box 9">
          <a:extLst>
            <a:ext uri="{FF2B5EF4-FFF2-40B4-BE49-F238E27FC236}">
              <a16:creationId xmlns:a16="http://schemas.microsoft.com/office/drawing/2014/main" id="{12182B28-6ACD-424B-A5AB-9FE0B38E125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77" name="Text Box 8">
          <a:extLst>
            <a:ext uri="{FF2B5EF4-FFF2-40B4-BE49-F238E27FC236}">
              <a16:creationId xmlns:a16="http://schemas.microsoft.com/office/drawing/2014/main" id="{6D45CC2B-8CF3-4425-9837-242E8ECD035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78" name="Text Box 9">
          <a:extLst>
            <a:ext uri="{FF2B5EF4-FFF2-40B4-BE49-F238E27FC236}">
              <a16:creationId xmlns:a16="http://schemas.microsoft.com/office/drawing/2014/main" id="{65B1095A-1A28-4B3A-AB4B-0562A840846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79" name="Text Box 8">
          <a:extLst>
            <a:ext uri="{FF2B5EF4-FFF2-40B4-BE49-F238E27FC236}">
              <a16:creationId xmlns:a16="http://schemas.microsoft.com/office/drawing/2014/main" id="{620793F6-0ECF-4CAD-9957-C7DD2806DD1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80" name="Text Box 9">
          <a:extLst>
            <a:ext uri="{FF2B5EF4-FFF2-40B4-BE49-F238E27FC236}">
              <a16:creationId xmlns:a16="http://schemas.microsoft.com/office/drawing/2014/main" id="{85496BF2-9CE6-436C-9576-F32DA5AF027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81" name="Text Box 8">
          <a:extLst>
            <a:ext uri="{FF2B5EF4-FFF2-40B4-BE49-F238E27FC236}">
              <a16:creationId xmlns:a16="http://schemas.microsoft.com/office/drawing/2014/main" id="{9B98DCB8-19A1-4582-96AC-2F5AE27E627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82" name="Text Box 9">
          <a:extLst>
            <a:ext uri="{FF2B5EF4-FFF2-40B4-BE49-F238E27FC236}">
              <a16:creationId xmlns:a16="http://schemas.microsoft.com/office/drawing/2014/main" id="{F442097C-7617-4D68-8DBC-9F8796074BB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83" name="Text Box 8">
          <a:extLst>
            <a:ext uri="{FF2B5EF4-FFF2-40B4-BE49-F238E27FC236}">
              <a16:creationId xmlns:a16="http://schemas.microsoft.com/office/drawing/2014/main" id="{12B6ED6E-8E0D-4382-B1D0-BEDC64A7682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84" name="Text Box 9">
          <a:extLst>
            <a:ext uri="{FF2B5EF4-FFF2-40B4-BE49-F238E27FC236}">
              <a16:creationId xmlns:a16="http://schemas.microsoft.com/office/drawing/2014/main" id="{095470DE-F078-4606-A4EF-6EF82F34271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85" name="Text Box 8">
          <a:extLst>
            <a:ext uri="{FF2B5EF4-FFF2-40B4-BE49-F238E27FC236}">
              <a16:creationId xmlns:a16="http://schemas.microsoft.com/office/drawing/2014/main" id="{253E77F8-966C-4B4E-9ABA-5A43260951F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86" name="Text Box 9">
          <a:extLst>
            <a:ext uri="{FF2B5EF4-FFF2-40B4-BE49-F238E27FC236}">
              <a16:creationId xmlns:a16="http://schemas.microsoft.com/office/drawing/2014/main" id="{15037F10-4AFA-48E4-9C30-A93CF82B77A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87" name="Text Box 8">
          <a:extLst>
            <a:ext uri="{FF2B5EF4-FFF2-40B4-BE49-F238E27FC236}">
              <a16:creationId xmlns:a16="http://schemas.microsoft.com/office/drawing/2014/main" id="{F06FFEC0-BF46-42F3-BF6B-E7D244EEDA1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88" name="Text Box 9">
          <a:extLst>
            <a:ext uri="{FF2B5EF4-FFF2-40B4-BE49-F238E27FC236}">
              <a16:creationId xmlns:a16="http://schemas.microsoft.com/office/drawing/2014/main" id="{DB88E1A1-43F8-45C4-A70A-8D1C5B9188C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89" name="Text Box 8">
          <a:extLst>
            <a:ext uri="{FF2B5EF4-FFF2-40B4-BE49-F238E27FC236}">
              <a16:creationId xmlns:a16="http://schemas.microsoft.com/office/drawing/2014/main" id="{DC40BC2D-FB64-4093-A437-AA5A316F4DB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90" name="Text Box 9">
          <a:extLst>
            <a:ext uri="{FF2B5EF4-FFF2-40B4-BE49-F238E27FC236}">
              <a16:creationId xmlns:a16="http://schemas.microsoft.com/office/drawing/2014/main" id="{0FA4D2FD-4161-4694-A5B4-9F3F015579D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91" name="Text Box 8">
          <a:extLst>
            <a:ext uri="{FF2B5EF4-FFF2-40B4-BE49-F238E27FC236}">
              <a16:creationId xmlns:a16="http://schemas.microsoft.com/office/drawing/2014/main" id="{F8A4958F-D50B-4213-A1FB-8C94453135E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92" name="Text Box 9">
          <a:extLst>
            <a:ext uri="{FF2B5EF4-FFF2-40B4-BE49-F238E27FC236}">
              <a16:creationId xmlns:a16="http://schemas.microsoft.com/office/drawing/2014/main" id="{7E4A5A84-4CB6-48BC-8733-24404BEB7A9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93" name="Text Box 8">
          <a:extLst>
            <a:ext uri="{FF2B5EF4-FFF2-40B4-BE49-F238E27FC236}">
              <a16:creationId xmlns:a16="http://schemas.microsoft.com/office/drawing/2014/main" id="{340C794E-620A-4FDD-851C-DE94F151594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94" name="Text Box 9">
          <a:extLst>
            <a:ext uri="{FF2B5EF4-FFF2-40B4-BE49-F238E27FC236}">
              <a16:creationId xmlns:a16="http://schemas.microsoft.com/office/drawing/2014/main" id="{7115D6F4-E9D6-48C6-B7BE-742CAC653DE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95" name="Text Box 8">
          <a:extLst>
            <a:ext uri="{FF2B5EF4-FFF2-40B4-BE49-F238E27FC236}">
              <a16:creationId xmlns:a16="http://schemas.microsoft.com/office/drawing/2014/main" id="{7A4A08CC-CF21-45B0-BB41-E2828098E81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96" name="Text Box 9">
          <a:extLst>
            <a:ext uri="{FF2B5EF4-FFF2-40B4-BE49-F238E27FC236}">
              <a16:creationId xmlns:a16="http://schemas.microsoft.com/office/drawing/2014/main" id="{FA66CE85-634D-4931-A3BB-575029D5943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97" name="Text Box 8">
          <a:extLst>
            <a:ext uri="{FF2B5EF4-FFF2-40B4-BE49-F238E27FC236}">
              <a16:creationId xmlns:a16="http://schemas.microsoft.com/office/drawing/2014/main" id="{9FA13CB7-8B80-420D-A204-0B4C6EA1AA3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98" name="Text Box 9">
          <a:extLst>
            <a:ext uri="{FF2B5EF4-FFF2-40B4-BE49-F238E27FC236}">
              <a16:creationId xmlns:a16="http://schemas.microsoft.com/office/drawing/2014/main" id="{199D7890-564C-4D3F-BF03-8E1A3BA5BF8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799" name="Text Box 8">
          <a:extLst>
            <a:ext uri="{FF2B5EF4-FFF2-40B4-BE49-F238E27FC236}">
              <a16:creationId xmlns:a16="http://schemas.microsoft.com/office/drawing/2014/main" id="{6AB02894-053E-406C-9F32-2DDA70B4FF2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00" name="Text Box 9">
          <a:extLst>
            <a:ext uri="{FF2B5EF4-FFF2-40B4-BE49-F238E27FC236}">
              <a16:creationId xmlns:a16="http://schemas.microsoft.com/office/drawing/2014/main" id="{6722A692-ADD5-4EDB-84C3-BC84DAE5920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01" name="Text Box 8">
          <a:extLst>
            <a:ext uri="{FF2B5EF4-FFF2-40B4-BE49-F238E27FC236}">
              <a16:creationId xmlns:a16="http://schemas.microsoft.com/office/drawing/2014/main" id="{F4DFF66B-8FCF-4785-8C70-B1BC82214F8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02" name="Text Box 9">
          <a:extLst>
            <a:ext uri="{FF2B5EF4-FFF2-40B4-BE49-F238E27FC236}">
              <a16:creationId xmlns:a16="http://schemas.microsoft.com/office/drawing/2014/main" id="{675D9873-934A-46BA-A776-CDFE5DD5ADF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03" name="Text Box 8">
          <a:extLst>
            <a:ext uri="{FF2B5EF4-FFF2-40B4-BE49-F238E27FC236}">
              <a16:creationId xmlns:a16="http://schemas.microsoft.com/office/drawing/2014/main" id="{A178D7DA-7527-4D2E-9C25-300A91626C0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04" name="Text Box 9">
          <a:extLst>
            <a:ext uri="{FF2B5EF4-FFF2-40B4-BE49-F238E27FC236}">
              <a16:creationId xmlns:a16="http://schemas.microsoft.com/office/drawing/2014/main" id="{6DAD3EDC-DD4A-4F3F-A4C6-DD4776DF666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05" name="Text Box 8">
          <a:extLst>
            <a:ext uri="{FF2B5EF4-FFF2-40B4-BE49-F238E27FC236}">
              <a16:creationId xmlns:a16="http://schemas.microsoft.com/office/drawing/2014/main" id="{6996DEF2-24C7-4320-AD77-4F2D48B2338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06" name="Text Box 9">
          <a:extLst>
            <a:ext uri="{FF2B5EF4-FFF2-40B4-BE49-F238E27FC236}">
              <a16:creationId xmlns:a16="http://schemas.microsoft.com/office/drawing/2014/main" id="{A13E0EA8-1C5C-48EB-A43A-E634EE3A0A3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07" name="Text Box 8">
          <a:extLst>
            <a:ext uri="{FF2B5EF4-FFF2-40B4-BE49-F238E27FC236}">
              <a16:creationId xmlns:a16="http://schemas.microsoft.com/office/drawing/2014/main" id="{312C9073-B25A-4D15-878C-A531EDE10A6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08" name="Text Box 9">
          <a:extLst>
            <a:ext uri="{FF2B5EF4-FFF2-40B4-BE49-F238E27FC236}">
              <a16:creationId xmlns:a16="http://schemas.microsoft.com/office/drawing/2014/main" id="{F1D8153D-F80D-45F2-B46F-C398326C5B7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09" name="Text Box 8">
          <a:extLst>
            <a:ext uri="{FF2B5EF4-FFF2-40B4-BE49-F238E27FC236}">
              <a16:creationId xmlns:a16="http://schemas.microsoft.com/office/drawing/2014/main" id="{710C39FF-EFF2-4EB7-B995-0C8F8E20260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10" name="Text Box 9">
          <a:extLst>
            <a:ext uri="{FF2B5EF4-FFF2-40B4-BE49-F238E27FC236}">
              <a16:creationId xmlns:a16="http://schemas.microsoft.com/office/drawing/2014/main" id="{8AE4E326-2A11-4FF7-8C08-FA22520C79A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11" name="Text Box 8">
          <a:extLst>
            <a:ext uri="{FF2B5EF4-FFF2-40B4-BE49-F238E27FC236}">
              <a16:creationId xmlns:a16="http://schemas.microsoft.com/office/drawing/2014/main" id="{0E324E0F-8E45-4CC3-9FB1-0106BCC9FA5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12" name="Text Box 9">
          <a:extLst>
            <a:ext uri="{FF2B5EF4-FFF2-40B4-BE49-F238E27FC236}">
              <a16:creationId xmlns:a16="http://schemas.microsoft.com/office/drawing/2014/main" id="{9A83E6AD-3D64-464A-9BE9-C8C65883954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13" name="Text Box 8">
          <a:extLst>
            <a:ext uri="{FF2B5EF4-FFF2-40B4-BE49-F238E27FC236}">
              <a16:creationId xmlns:a16="http://schemas.microsoft.com/office/drawing/2014/main" id="{A0DD71E5-DC78-4E47-9547-4145BBD068D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14" name="Text Box 9">
          <a:extLst>
            <a:ext uri="{FF2B5EF4-FFF2-40B4-BE49-F238E27FC236}">
              <a16:creationId xmlns:a16="http://schemas.microsoft.com/office/drawing/2014/main" id="{12B75F1F-983F-4C53-BC40-EE7FBE30AD3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15" name="Text Box 8">
          <a:extLst>
            <a:ext uri="{FF2B5EF4-FFF2-40B4-BE49-F238E27FC236}">
              <a16:creationId xmlns:a16="http://schemas.microsoft.com/office/drawing/2014/main" id="{DA54DA80-FC0E-4127-8ADF-A0D24A72310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16" name="Text Box 9">
          <a:extLst>
            <a:ext uri="{FF2B5EF4-FFF2-40B4-BE49-F238E27FC236}">
              <a16:creationId xmlns:a16="http://schemas.microsoft.com/office/drawing/2014/main" id="{36723DCD-8F27-4F21-8986-169F40DF95E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17" name="Text Box 8">
          <a:extLst>
            <a:ext uri="{FF2B5EF4-FFF2-40B4-BE49-F238E27FC236}">
              <a16:creationId xmlns:a16="http://schemas.microsoft.com/office/drawing/2014/main" id="{DB3D998D-BA61-4EBF-A7F4-A8985FE6D4E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18" name="Text Box 9">
          <a:extLst>
            <a:ext uri="{FF2B5EF4-FFF2-40B4-BE49-F238E27FC236}">
              <a16:creationId xmlns:a16="http://schemas.microsoft.com/office/drawing/2014/main" id="{BC53FD38-F5BA-4BBA-80B3-BE163DC7EA3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19" name="Text Box 8">
          <a:extLst>
            <a:ext uri="{FF2B5EF4-FFF2-40B4-BE49-F238E27FC236}">
              <a16:creationId xmlns:a16="http://schemas.microsoft.com/office/drawing/2014/main" id="{861CE73D-B588-452E-86F9-5CE1927E912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20" name="Text Box 9">
          <a:extLst>
            <a:ext uri="{FF2B5EF4-FFF2-40B4-BE49-F238E27FC236}">
              <a16:creationId xmlns:a16="http://schemas.microsoft.com/office/drawing/2014/main" id="{8AF0A079-8F28-4454-967B-A365AB01934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21" name="Text Box 8">
          <a:extLst>
            <a:ext uri="{FF2B5EF4-FFF2-40B4-BE49-F238E27FC236}">
              <a16:creationId xmlns:a16="http://schemas.microsoft.com/office/drawing/2014/main" id="{B63D634E-CD57-4B6F-8041-8BD89A84B89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22" name="Text Box 9">
          <a:extLst>
            <a:ext uri="{FF2B5EF4-FFF2-40B4-BE49-F238E27FC236}">
              <a16:creationId xmlns:a16="http://schemas.microsoft.com/office/drawing/2014/main" id="{E9144FA2-D1E3-4EE2-9962-BEBF273B94D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23" name="Text Box 8">
          <a:extLst>
            <a:ext uri="{FF2B5EF4-FFF2-40B4-BE49-F238E27FC236}">
              <a16:creationId xmlns:a16="http://schemas.microsoft.com/office/drawing/2014/main" id="{B2C2FE62-54C2-4426-8824-9F5BF842F10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24" name="Text Box 9">
          <a:extLst>
            <a:ext uri="{FF2B5EF4-FFF2-40B4-BE49-F238E27FC236}">
              <a16:creationId xmlns:a16="http://schemas.microsoft.com/office/drawing/2014/main" id="{7472A8BE-8A20-4ABD-A7C5-65B49E32D7E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25" name="Text Box 8">
          <a:extLst>
            <a:ext uri="{FF2B5EF4-FFF2-40B4-BE49-F238E27FC236}">
              <a16:creationId xmlns:a16="http://schemas.microsoft.com/office/drawing/2014/main" id="{716F8408-118A-4738-84E9-A742DCE6609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26" name="Text Box 9">
          <a:extLst>
            <a:ext uri="{FF2B5EF4-FFF2-40B4-BE49-F238E27FC236}">
              <a16:creationId xmlns:a16="http://schemas.microsoft.com/office/drawing/2014/main" id="{0CE685A8-C511-4A42-BBEA-44BAD13B973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27" name="Text Box 8">
          <a:extLst>
            <a:ext uri="{FF2B5EF4-FFF2-40B4-BE49-F238E27FC236}">
              <a16:creationId xmlns:a16="http://schemas.microsoft.com/office/drawing/2014/main" id="{43E92D9B-BB2E-44F3-BBB8-CDFFB4E4A0D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28" name="Text Box 9">
          <a:extLst>
            <a:ext uri="{FF2B5EF4-FFF2-40B4-BE49-F238E27FC236}">
              <a16:creationId xmlns:a16="http://schemas.microsoft.com/office/drawing/2014/main" id="{CFBC0C0E-246D-48A7-A030-FE9EEAC5154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29" name="Text Box 8">
          <a:extLst>
            <a:ext uri="{FF2B5EF4-FFF2-40B4-BE49-F238E27FC236}">
              <a16:creationId xmlns:a16="http://schemas.microsoft.com/office/drawing/2014/main" id="{798E1EE9-9EB5-488C-A234-6E696310D62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30" name="Text Box 9">
          <a:extLst>
            <a:ext uri="{FF2B5EF4-FFF2-40B4-BE49-F238E27FC236}">
              <a16:creationId xmlns:a16="http://schemas.microsoft.com/office/drawing/2014/main" id="{BB60473E-6AF5-45FA-9DEA-128A718B28E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31" name="Text Box 8">
          <a:extLst>
            <a:ext uri="{FF2B5EF4-FFF2-40B4-BE49-F238E27FC236}">
              <a16:creationId xmlns:a16="http://schemas.microsoft.com/office/drawing/2014/main" id="{FCC9BCF0-2E04-4670-A14E-190D0823072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32" name="Text Box 9">
          <a:extLst>
            <a:ext uri="{FF2B5EF4-FFF2-40B4-BE49-F238E27FC236}">
              <a16:creationId xmlns:a16="http://schemas.microsoft.com/office/drawing/2014/main" id="{9D3B0EA6-2DBC-4A13-ADF9-FE071078412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33" name="Text Box 8">
          <a:extLst>
            <a:ext uri="{FF2B5EF4-FFF2-40B4-BE49-F238E27FC236}">
              <a16:creationId xmlns:a16="http://schemas.microsoft.com/office/drawing/2014/main" id="{356B1F31-9F27-4674-A110-2D88163FA70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34" name="Text Box 9">
          <a:extLst>
            <a:ext uri="{FF2B5EF4-FFF2-40B4-BE49-F238E27FC236}">
              <a16:creationId xmlns:a16="http://schemas.microsoft.com/office/drawing/2014/main" id="{FE8F82D9-40DE-4A0A-B9EF-72003CC54CC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35" name="Text Box 8">
          <a:extLst>
            <a:ext uri="{FF2B5EF4-FFF2-40B4-BE49-F238E27FC236}">
              <a16:creationId xmlns:a16="http://schemas.microsoft.com/office/drawing/2014/main" id="{804ECF4A-F1D6-4029-8CE3-FAA44A9D8A4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36" name="Text Box 9">
          <a:extLst>
            <a:ext uri="{FF2B5EF4-FFF2-40B4-BE49-F238E27FC236}">
              <a16:creationId xmlns:a16="http://schemas.microsoft.com/office/drawing/2014/main" id="{970F9BB7-0F72-48E7-BC6B-FC35B590011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37" name="Text Box 8">
          <a:extLst>
            <a:ext uri="{FF2B5EF4-FFF2-40B4-BE49-F238E27FC236}">
              <a16:creationId xmlns:a16="http://schemas.microsoft.com/office/drawing/2014/main" id="{92CC9E4B-787E-4FD7-90BD-F3065B86780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38" name="Text Box 9">
          <a:extLst>
            <a:ext uri="{FF2B5EF4-FFF2-40B4-BE49-F238E27FC236}">
              <a16:creationId xmlns:a16="http://schemas.microsoft.com/office/drawing/2014/main" id="{27C8653A-ACC1-41E0-885E-B4CEEF7BFE0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39" name="Text Box 8">
          <a:extLst>
            <a:ext uri="{FF2B5EF4-FFF2-40B4-BE49-F238E27FC236}">
              <a16:creationId xmlns:a16="http://schemas.microsoft.com/office/drawing/2014/main" id="{A90FD9AB-2526-41B9-9024-E21D0EAC7B3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40" name="Text Box 9">
          <a:extLst>
            <a:ext uri="{FF2B5EF4-FFF2-40B4-BE49-F238E27FC236}">
              <a16:creationId xmlns:a16="http://schemas.microsoft.com/office/drawing/2014/main" id="{C0748F82-DC17-4EE4-A0AD-F3904A2D9C0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149</xdr:row>
      <xdr:rowOff>0</xdr:rowOff>
    </xdr:from>
    <xdr:ext cx="95250" cy="295275"/>
    <xdr:sp macro="" textlink="">
      <xdr:nvSpPr>
        <xdr:cNvPr id="9841" name="Text Box 15">
          <a:extLst>
            <a:ext uri="{FF2B5EF4-FFF2-40B4-BE49-F238E27FC236}">
              <a16:creationId xmlns:a16="http://schemas.microsoft.com/office/drawing/2014/main" id="{CAB33BC6-2216-413C-8EF3-FD88D1DCE7BA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149</xdr:row>
      <xdr:rowOff>0</xdr:rowOff>
    </xdr:from>
    <xdr:ext cx="95250" cy="295275"/>
    <xdr:sp macro="" textlink="">
      <xdr:nvSpPr>
        <xdr:cNvPr id="9842" name="Cuadro de texto 1028">
          <a:extLst>
            <a:ext uri="{FF2B5EF4-FFF2-40B4-BE49-F238E27FC236}">
              <a16:creationId xmlns:a16="http://schemas.microsoft.com/office/drawing/2014/main" id="{FA3BB151-05F5-429C-B8AE-93CBE0E368B4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43" name="Text Box 8">
          <a:extLst>
            <a:ext uri="{FF2B5EF4-FFF2-40B4-BE49-F238E27FC236}">
              <a16:creationId xmlns:a16="http://schemas.microsoft.com/office/drawing/2014/main" id="{AA8645D7-D5D8-49C6-B636-953B7437AA1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44" name="Text Box 9">
          <a:extLst>
            <a:ext uri="{FF2B5EF4-FFF2-40B4-BE49-F238E27FC236}">
              <a16:creationId xmlns:a16="http://schemas.microsoft.com/office/drawing/2014/main" id="{726F616E-22F0-4B87-8790-0A708B75239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45" name="Text Box 8">
          <a:extLst>
            <a:ext uri="{FF2B5EF4-FFF2-40B4-BE49-F238E27FC236}">
              <a16:creationId xmlns:a16="http://schemas.microsoft.com/office/drawing/2014/main" id="{343DFA6F-D09E-4C9F-B3EB-60045512A69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46" name="Text Box 9">
          <a:extLst>
            <a:ext uri="{FF2B5EF4-FFF2-40B4-BE49-F238E27FC236}">
              <a16:creationId xmlns:a16="http://schemas.microsoft.com/office/drawing/2014/main" id="{8ABC50DA-50AF-4F12-8E7A-5C5164BD14B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47" name="Text Box 8">
          <a:extLst>
            <a:ext uri="{FF2B5EF4-FFF2-40B4-BE49-F238E27FC236}">
              <a16:creationId xmlns:a16="http://schemas.microsoft.com/office/drawing/2014/main" id="{3DAED86B-92A7-4401-87F2-A9709668B0C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48" name="Text Box 9">
          <a:extLst>
            <a:ext uri="{FF2B5EF4-FFF2-40B4-BE49-F238E27FC236}">
              <a16:creationId xmlns:a16="http://schemas.microsoft.com/office/drawing/2014/main" id="{4597C5E6-4FD3-460B-B881-258406BD394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49" name="Text Box 8">
          <a:extLst>
            <a:ext uri="{FF2B5EF4-FFF2-40B4-BE49-F238E27FC236}">
              <a16:creationId xmlns:a16="http://schemas.microsoft.com/office/drawing/2014/main" id="{5441BCA2-0160-4732-8B6D-806B20067C5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50" name="Text Box 9">
          <a:extLst>
            <a:ext uri="{FF2B5EF4-FFF2-40B4-BE49-F238E27FC236}">
              <a16:creationId xmlns:a16="http://schemas.microsoft.com/office/drawing/2014/main" id="{31DFB5E3-D9A8-4919-B75E-D0C6E89DDDD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51" name="Text Box 8">
          <a:extLst>
            <a:ext uri="{FF2B5EF4-FFF2-40B4-BE49-F238E27FC236}">
              <a16:creationId xmlns:a16="http://schemas.microsoft.com/office/drawing/2014/main" id="{7CA8B32F-6CBE-4CEE-B8EF-876E2ED6C84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52" name="Text Box 9">
          <a:extLst>
            <a:ext uri="{FF2B5EF4-FFF2-40B4-BE49-F238E27FC236}">
              <a16:creationId xmlns:a16="http://schemas.microsoft.com/office/drawing/2014/main" id="{9F6713B7-F30A-4CED-8536-CF7EB4F5408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53" name="Text Box 8">
          <a:extLst>
            <a:ext uri="{FF2B5EF4-FFF2-40B4-BE49-F238E27FC236}">
              <a16:creationId xmlns:a16="http://schemas.microsoft.com/office/drawing/2014/main" id="{34AD29DA-396A-4E20-A231-5DDF1805335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54" name="Text Box 9">
          <a:extLst>
            <a:ext uri="{FF2B5EF4-FFF2-40B4-BE49-F238E27FC236}">
              <a16:creationId xmlns:a16="http://schemas.microsoft.com/office/drawing/2014/main" id="{2064240E-9D58-46A5-8947-354C2597333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55" name="Text Box 8">
          <a:extLst>
            <a:ext uri="{FF2B5EF4-FFF2-40B4-BE49-F238E27FC236}">
              <a16:creationId xmlns:a16="http://schemas.microsoft.com/office/drawing/2014/main" id="{42E346D9-E14D-445D-8819-0CF9A779C33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56" name="Text Box 9">
          <a:extLst>
            <a:ext uri="{FF2B5EF4-FFF2-40B4-BE49-F238E27FC236}">
              <a16:creationId xmlns:a16="http://schemas.microsoft.com/office/drawing/2014/main" id="{97226163-4234-4E89-A0ED-497DDC3DEDF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57" name="Text Box 8">
          <a:extLst>
            <a:ext uri="{FF2B5EF4-FFF2-40B4-BE49-F238E27FC236}">
              <a16:creationId xmlns:a16="http://schemas.microsoft.com/office/drawing/2014/main" id="{E7770A88-7A0C-4313-9ECB-C370A1DCDF4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58" name="Text Box 9">
          <a:extLst>
            <a:ext uri="{FF2B5EF4-FFF2-40B4-BE49-F238E27FC236}">
              <a16:creationId xmlns:a16="http://schemas.microsoft.com/office/drawing/2014/main" id="{70F69A25-5F39-4531-824D-DFD14F8F04E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59" name="Text Box 8">
          <a:extLst>
            <a:ext uri="{FF2B5EF4-FFF2-40B4-BE49-F238E27FC236}">
              <a16:creationId xmlns:a16="http://schemas.microsoft.com/office/drawing/2014/main" id="{98F80E50-D8CA-4156-B459-71C08DCB15C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60" name="Text Box 9">
          <a:extLst>
            <a:ext uri="{FF2B5EF4-FFF2-40B4-BE49-F238E27FC236}">
              <a16:creationId xmlns:a16="http://schemas.microsoft.com/office/drawing/2014/main" id="{EC10217C-047C-4EA0-92BD-3CD84DEEFFD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61" name="Text Box 8">
          <a:extLst>
            <a:ext uri="{FF2B5EF4-FFF2-40B4-BE49-F238E27FC236}">
              <a16:creationId xmlns:a16="http://schemas.microsoft.com/office/drawing/2014/main" id="{4EF64549-A3D0-4FF9-8444-A3A32E0DD0D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62" name="Text Box 9">
          <a:extLst>
            <a:ext uri="{FF2B5EF4-FFF2-40B4-BE49-F238E27FC236}">
              <a16:creationId xmlns:a16="http://schemas.microsoft.com/office/drawing/2014/main" id="{77C67980-CD18-4804-AFEF-DD9B1A932BE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63" name="Text Box 8">
          <a:extLst>
            <a:ext uri="{FF2B5EF4-FFF2-40B4-BE49-F238E27FC236}">
              <a16:creationId xmlns:a16="http://schemas.microsoft.com/office/drawing/2014/main" id="{DC2F69A0-6ACC-499C-95F4-60BD7CF37D4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64" name="Text Box 9">
          <a:extLst>
            <a:ext uri="{FF2B5EF4-FFF2-40B4-BE49-F238E27FC236}">
              <a16:creationId xmlns:a16="http://schemas.microsoft.com/office/drawing/2014/main" id="{4F41C785-10AE-4B74-972D-57E220368E0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65" name="Text Box 8">
          <a:extLst>
            <a:ext uri="{FF2B5EF4-FFF2-40B4-BE49-F238E27FC236}">
              <a16:creationId xmlns:a16="http://schemas.microsoft.com/office/drawing/2014/main" id="{77C3B0BB-1D29-4C80-8673-84F4B764EFF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66" name="Text Box 9">
          <a:extLst>
            <a:ext uri="{FF2B5EF4-FFF2-40B4-BE49-F238E27FC236}">
              <a16:creationId xmlns:a16="http://schemas.microsoft.com/office/drawing/2014/main" id="{407ADCC7-9BCE-4529-B36D-815B8A55B6F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67" name="Text Box 8">
          <a:extLst>
            <a:ext uri="{FF2B5EF4-FFF2-40B4-BE49-F238E27FC236}">
              <a16:creationId xmlns:a16="http://schemas.microsoft.com/office/drawing/2014/main" id="{361938CC-780B-4D0F-B924-4A13FF207BF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68" name="Text Box 9">
          <a:extLst>
            <a:ext uri="{FF2B5EF4-FFF2-40B4-BE49-F238E27FC236}">
              <a16:creationId xmlns:a16="http://schemas.microsoft.com/office/drawing/2014/main" id="{BABBD0A6-1E3C-4D63-B8A3-D15AFC1B23D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69" name="Text Box 8">
          <a:extLst>
            <a:ext uri="{FF2B5EF4-FFF2-40B4-BE49-F238E27FC236}">
              <a16:creationId xmlns:a16="http://schemas.microsoft.com/office/drawing/2014/main" id="{05F9B529-10D8-4F80-9A2B-03D93DAD610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70" name="Text Box 9">
          <a:extLst>
            <a:ext uri="{FF2B5EF4-FFF2-40B4-BE49-F238E27FC236}">
              <a16:creationId xmlns:a16="http://schemas.microsoft.com/office/drawing/2014/main" id="{D5AC6CE9-8044-4239-827B-3ADBCF07A2B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71" name="Text Box 8">
          <a:extLst>
            <a:ext uri="{FF2B5EF4-FFF2-40B4-BE49-F238E27FC236}">
              <a16:creationId xmlns:a16="http://schemas.microsoft.com/office/drawing/2014/main" id="{5E013782-6305-44C1-8869-90B3427FC8D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72" name="Text Box 9">
          <a:extLst>
            <a:ext uri="{FF2B5EF4-FFF2-40B4-BE49-F238E27FC236}">
              <a16:creationId xmlns:a16="http://schemas.microsoft.com/office/drawing/2014/main" id="{3EC5752B-6824-4F70-AE18-A5F28DDC319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73" name="Text Box 8">
          <a:extLst>
            <a:ext uri="{FF2B5EF4-FFF2-40B4-BE49-F238E27FC236}">
              <a16:creationId xmlns:a16="http://schemas.microsoft.com/office/drawing/2014/main" id="{1FEC21B7-955C-47FB-80CC-16BF958EF09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74" name="Text Box 9">
          <a:extLst>
            <a:ext uri="{FF2B5EF4-FFF2-40B4-BE49-F238E27FC236}">
              <a16:creationId xmlns:a16="http://schemas.microsoft.com/office/drawing/2014/main" id="{CC0E1FCF-4F92-401E-8B44-87C9FA03934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75" name="Text Box 8">
          <a:extLst>
            <a:ext uri="{FF2B5EF4-FFF2-40B4-BE49-F238E27FC236}">
              <a16:creationId xmlns:a16="http://schemas.microsoft.com/office/drawing/2014/main" id="{A9971202-F8F7-4775-BF9B-A60CFF4DAF1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76" name="Text Box 9">
          <a:extLst>
            <a:ext uri="{FF2B5EF4-FFF2-40B4-BE49-F238E27FC236}">
              <a16:creationId xmlns:a16="http://schemas.microsoft.com/office/drawing/2014/main" id="{8BA9197D-0D3B-4F22-9A11-21CD1F0EE73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77" name="Text Box 8">
          <a:extLst>
            <a:ext uri="{FF2B5EF4-FFF2-40B4-BE49-F238E27FC236}">
              <a16:creationId xmlns:a16="http://schemas.microsoft.com/office/drawing/2014/main" id="{AB540220-8AEB-4428-96EB-04A3E9CB55B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78" name="Text Box 9">
          <a:extLst>
            <a:ext uri="{FF2B5EF4-FFF2-40B4-BE49-F238E27FC236}">
              <a16:creationId xmlns:a16="http://schemas.microsoft.com/office/drawing/2014/main" id="{1C113DC7-A03F-47F6-BECF-8BE5AFB3982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79" name="Text Box 8">
          <a:extLst>
            <a:ext uri="{FF2B5EF4-FFF2-40B4-BE49-F238E27FC236}">
              <a16:creationId xmlns:a16="http://schemas.microsoft.com/office/drawing/2014/main" id="{FBDC13D0-872E-4565-8F8A-0E2B2B22288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80" name="Text Box 9">
          <a:extLst>
            <a:ext uri="{FF2B5EF4-FFF2-40B4-BE49-F238E27FC236}">
              <a16:creationId xmlns:a16="http://schemas.microsoft.com/office/drawing/2014/main" id="{E79A8701-C2B2-4E16-A8A0-5F9655AEA52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81" name="Text Box 8">
          <a:extLst>
            <a:ext uri="{FF2B5EF4-FFF2-40B4-BE49-F238E27FC236}">
              <a16:creationId xmlns:a16="http://schemas.microsoft.com/office/drawing/2014/main" id="{C836E04C-A391-491D-A193-AAE91863909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82" name="Text Box 9">
          <a:extLst>
            <a:ext uri="{FF2B5EF4-FFF2-40B4-BE49-F238E27FC236}">
              <a16:creationId xmlns:a16="http://schemas.microsoft.com/office/drawing/2014/main" id="{59FE5E73-C230-4528-B556-A2299C0E6D8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83" name="Text Box 8">
          <a:extLst>
            <a:ext uri="{FF2B5EF4-FFF2-40B4-BE49-F238E27FC236}">
              <a16:creationId xmlns:a16="http://schemas.microsoft.com/office/drawing/2014/main" id="{ED8EFEC8-BC82-4F30-9927-AD47CF0A4B1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84" name="Text Box 9">
          <a:extLst>
            <a:ext uri="{FF2B5EF4-FFF2-40B4-BE49-F238E27FC236}">
              <a16:creationId xmlns:a16="http://schemas.microsoft.com/office/drawing/2014/main" id="{3EF8747D-5BAD-4229-BC56-B4C06313ACB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85" name="Text Box 8">
          <a:extLst>
            <a:ext uri="{FF2B5EF4-FFF2-40B4-BE49-F238E27FC236}">
              <a16:creationId xmlns:a16="http://schemas.microsoft.com/office/drawing/2014/main" id="{63C1AD92-13F8-4341-8A8A-0F2AD52C922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86" name="Text Box 9">
          <a:extLst>
            <a:ext uri="{FF2B5EF4-FFF2-40B4-BE49-F238E27FC236}">
              <a16:creationId xmlns:a16="http://schemas.microsoft.com/office/drawing/2014/main" id="{E44A3DE9-D302-4E21-A198-9FCF3FF0BCD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87" name="Text Box 8">
          <a:extLst>
            <a:ext uri="{FF2B5EF4-FFF2-40B4-BE49-F238E27FC236}">
              <a16:creationId xmlns:a16="http://schemas.microsoft.com/office/drawing/2014/main" id="{C97988DB-4464-456B-B8AC-1302EC6C1EA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88" name="Text Box 9">
          <a:extLst>
            <a:ext uri="{FF2B5EF4-FFF2-40B4-BE49-F238E27FC236}">
              <a16:creationId xmlns:a16="http://schemas.microsoft.com/office/drawing/2014/main" id="{B1519C64-79A6-4774-969A-DFAD8557F8F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89" name="Text Box 8">
          <a:extLst>
            <a:ext uri="{FF2B5EF4-FFF2-40B4-BE49-F238E27FC236}">
              <a16:creationId xmlns:a16="http://schemas.microsoft.com/office/drawing/2014/main" id="{149514F2-6AD9-42BD-BD4F-E759C64A855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90" name="Text Box 9">
          <a:extLst>
            <a:ext uri="{FF2B5EF4-FFF2-40B4-BE49-F238E27FC236}">
              <a16:creationId xmlns:a16="http://schemas.microsoft.com/office/drawing/2014/main" id="{E219B61D-CCB6-4C90-8194-581617B1CC7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91" name="Text Box 8">
          <a:extLst>
            <a:ext uri="{FF2B5EF4-FFF2-40B4-BE49-F238E27FC236}">
              <a16:creationId xmlns:a16="http://schemas.microsoft.com/office/drawing/2014/main" id="{C3FCDDE2-5959-49BC-87F9-8A542059655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92" name="Text Box 9">
          <a:extLst>
            <a:ext uri="{FF2B5EF4-FFF2-40B4-BE49-F238E27FC236}">
              <a16:creationId xmlns:a16="http://schemas.microsoft.com/office/drawing/2014/main" id="{D86BC935-3E13-48EB-84D8-9957E3252F3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93" name="Text Box 8">
          <a:extLst>
            <a:ext uri="{FF2B5EF4-FFF2-40B4-BE49-F238E27FC236}">
              <a16:creationId xmlns:a16="http://schemas.microsoft.com/office/drawing/2014/main" id="{9B6F15A9-7C20-4AC1-A5B1-F24CCC9816A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94" name="Text Box 9">
          <a:extLst>
            <a:ext uri="{FF2B5EF4-FFF2-40B4-BE49-F238E27FC236}">
              <a16:creationId xmlns:a16="http://schemas.microsoft.com/office/drawing/2014/main" id="{FB76FF74-A4D6-4DF2-B0C0-E524C58C79B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95" name="Text Box 8">
          <a:extLst>
            <a:ext uri="{FF2B5EF4-FFF2-40B4-BE49-F238E27FC236}">
              <a16:creationId xmlns:a16="http://schemas.microsoft.com/office/drawing/2014/main" id="{011D9E74-2F92-4C01-A6CC-D6D76AE0D20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96" name="Text Box 9">
          <a:extLst>
            <a:ext uri="{FF2B5EF4-FFF2-40B4-BE49-F238E27FC236}">
              <a16:creationId xmlns:a16="http://schemas.microsoft.com/office/drawing/2014/main" id="{C7ABCDD9-8C7B-4581-A16C-EA1091F2E52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97" name="Text Box 8">
          <a:extLst>
            <a:ext uri="{FF2B5EF4-FFF2-40B4-BE49-F238E27FC236}">
              <a16:creationId xmlns:a16="http://schemas.microsoft.com/office/drawing/2014/main" id="{EC33D82C-1EB3-4BAE-B63C-E58817CB1B2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98" name="Text Box 9">
          <a:extLst>
            <a:ext uri="{FF2B5EF4-FFF2-40B4-BE49-F238E27FC236}">
              <a16:creationId xmlns:a16="http://schemas.microsoft.com/office/drawing/2014/main" id="{59B1E083-46EE-4D59-9442-B54337A446D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899" name="Text Box 8">
          <a:extLst>
            <a:ext uri="{FF2B5EF4-FFF2-40B4-BE49-F238E27FC236}">
              <a16:creationId xmlns:a16="http://schemas.microsoft.com/office/drawing/2014/main" id="{DA6047C2-AAC2-4659-8C2C-7636D92CAC5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00" name="Text Box 9">
          <a:extLst>
            <a:ext uri="{FF2B5EF4-FFF2-40B4-BE49-F238E27FC236}">
              <a16:creationId xmlns:a16="http://schemas.microsoft.com/office/drawing/2014/main" id="{0B4A7249-CDAC-4F1A-ABAC-36E94F35713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01" name="Text Box 8">
          <a:extLst>
            <a:ext uri="{FF2B5EF4-FFF2-40B4-BE49-F238E27FC236}">
              <a16:creationId xmlns:a16="http://schemas.microsoft.com/office/drawing/2014/main" id="{4728361B-7682-4344-AAD0-88BC99B54A0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02" name="Text Box 9">
          <a:extLst>
            <a:ext uri="{FF2B5EF4-FFF2-40B4-BE49-F238E27FC236}">
              <a16:creationId xmlns:a16="http://schemas.microsoft.com/office/drawing/2014/main" id="{B284EA86-44D5-45DD-BFDB-11B5B4D2F09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03" name="Text Box 8">
          <a:extLst>
            <a:ext uri="{FF2B5EF4-FFF2-40B4-BE49-F238E27FC236}">
              <a16:creationId xmlns:a16="http://schemas.microsoft.com/office/drawing/2014/main" id="{B7172251-979B-47F0-AFC3-A39E476C7BD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04" name="Text Box 9">
          <a:extLst>
            <a:ext uri="{FF2B5EF4-FFF2-40B4-BE49-F238E27FC236}">
              <a16:creationId xmlns:a16="http://schemas.microsoft.com/office/drawing/2014/main" id="{236F8B16-ADE0-401D-AEDF-82D6517FA9D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05" name="Text Box 8">
          <a:extLst>
            <a:ext uri="{FF2B5EF4-FFF2-40B4-BE49-F238E27FC236}">
              <a16:creationId xmlns:a16="http://schemas.microsoft.com/office/drawing/2014/main" id="{3FB16E95-3E80-4D9B-804E-BD79B3CDCA5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06" name="Text Box 9">
          <a:extLst>
            <a:ext uri="{FF2B5EF4-FFF2-40B4-BE49-F238E27FC236}">
              <a16:creationId xmlns:a16="http://schemas.microsoft.com/office/drawing/2014/main" id="{986D0329-B1D1-4C65-8C0E-E84FEEC39CD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07" name="Text Box 8">
          <a:extLst>
            <a:ext uri="{FF2B5EF4-FFF2-40B4-BE49-F238E27FC236}">
              <a16:creationId xmlns:a16="http://schemas.microsoft.com/office/drawing/2014/main" id="{28EA4114-4E6B-4D7E-AE90-7A06333678B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08" name="Text Box 9">
          <a:extLst>
            <a:ext uri="{FF2B5EF4-FFF2-40B4-BE49-F238E27FC236}">
              <a16:creationId xmlns:a16="http://schemas.microsoft.com/office/drawing/2014/main" id="{4CBBE0EB-7BAB-46D1-BB2A-E9C5477F445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09" name="Text Box 8">
          <a:extLst>
            <a:ext uri="{FF2B5EF4-FFF2-40B4-BE49-F238E27FC236}">
              <a16:creationId xmlns:a16="http://schemas.microsoft.com/office/drawing/2014/main" id="{B4227F5E-A3E7-4EE7-81B3-9C0D120AC03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10" name="Text Box 9">
          <a:extLst>
            <a:ext uri="{FF2B5EF4-FFF2-40B4-BE49-F238E27FC236}">
              <a16:creationId xmlns:a16="http://schemas.microsoft.com/office/drawing/2014/main" id="{D0BF30A8-83D7-454A-8E5D-C32FE60684D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11" name="Text Box 8">
          <a:extLst>
            <a:ext uri="{FF2B5EF4-FFF2-40B4-BE49-F238E27FC236}">
              <a16:creationId xmlns:a16="http://schemas.microsoft.com/office/drawing/2014/main" id="{DFB1566F-8228-420F-AE7D-01F3F6BAEB2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12" name="Text Box 9">
          <a:extLst>
            <a:ext uri="{FF2B5EF4-FFF2-40B4-BE49-F238E27FC236}">
              <a16:creationId xmlns:a16="http://schemas.microsoft.com/office/drawing/2014/main" id="{47DF17FD-3547-4B70-B122-6D8EC007A2A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13" name="Text Box 8">
          <a:extLst>
            <a:ext uri="{FF2B5EF4-FFF2-40B4-BE49-F238E27FC236}">
              <a16:creationId xmlns:a16="http://schemas.microsoft.com/office/drawing/2014/main" id="{9E62F3FC-64A4-4E1E-85FE-76629340DFD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14" name="Text Box 9">
          <a:extLst>
            <a:ext uri="{FF2B5EF4-FFF2-40B4-BE49-F238E27FC236}">
              <a16:creationId xmlns:a16="http://schemas.microsoft.com/office/drawing/2014/main" id="{0D956635-5269-4D31-87F6-3FE601D26BF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15" name="Text Box 8">
          <a:extLst>
            <a:ext uri="{FF2B5EF4-FFF2-40B4-BE49-F238E27FC236}">
              <a16:creationId xmlns:a16="http://schemas.microsoft.com/office/drawing/2014/main" id="{1EF502BA-3844-419D-B61D-1A94F79865D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16" name="Text Box 9">
          <a:extLst>
            <a:ext uri="{FF2B5EF4-FFF2-40B4-BE49-F238E27FC236}">
              <a16:creationId xmlns:a16="http://schemas.microsoft.com/office/drawing/2014/main" id="{9FC2E923-F517-47E0-A379-3CA340E3202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17" name="Text Box 8">
          <a:extLst>
            <a:ext uri="{FF2B5EF4-FFF2-40B4-BE49-F238E27FC236}">
              <a16:creationId xmlns:a16="http://schemas.microsoft.com/office/drawing/2014/main" id="{E0FFB13C-7A48-43C8-BCB9-C05660AB4F9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18" name="Text Box 9">
          <a:extLst>
            <a:ext uri="{FF2B5EF4-FFF2-40B4-BE49-F238E27FC236}">
              <a16:creationId xmlns:a16="http://schemas.microsoft.com/office/drawing/2014/main" id="{1EC790FC-26EE-46F3-8BBE-BB645227104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19" name="Text Box 8">
          <a:extLst>
            <a:ext uri="{FF2B5EF4-FFF2-40B4-BE49-F238E27FC236}">
              <a16:creationId xmlns:a16="http://schemas.microsoft.com/office/drawing/2014/main" id="{5D59C796-7913-4C57-A2F9-C989EE8E81A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20" name="Text Box 9">
          <a:extLst>
            <a:ext uri="{FF2B5EF4-FFF2-40B4-BE49-F238E27FC236}">
              <a16:creationId xmlns:a16="http://schemas.microsoft.com/office/drawing/2014/main" id="{EBAE9D9F-BD75-4292-BFA1-CB8499C3F30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21" name="Text Box 8">
          <a:extLst>
            <a:ext uri="{FF2B5EF4-FFF2-40B4-BE49-F238E27FC236}">
              <a16:creationId xmlns:a16="http://schemas.microsoft.com/office/drawing/2014/main" id="{96921396-F958-4656-80CA-39FE4E53E52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22" name="Text Box 9">
          <a:extLst>
            <a:ext uri="{FF2B5EF4-FFF2-40B4-BE49-F238E27FC236}">
              <a16:creationId xmlns:a16="http://schemas.microsoft.com/office/drawing/2014/main" id="{CA35FFA4-315F-44F3-BA3E-381BC2D90BF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23" name="Text Box 8">
          <a:extLst>
            <a:ext uri="{FF2B5EF4-FFF2-40B4-BE49-F238E27FC236}">
              <a16:creationId xmlns:a16="http://schemas.microsoft.com/office/drawing/2014/main" id="{3C268278-AA93-49BC-AEFE-C525A737AF9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24" name="Text Box 9">
          <a:extLst>
            <a:ext uri="{FF2B5EF4-FFF2-40B4-BE49-F238E27FC236}">
              <a16:creationId xmlns:a16="http://schemas.microsoft.com/office/drawing/2014/main" id="{F72AC5A4-19C9-4836-BCEB-8D0D47EA559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25" name="Text Box 8">
          <a:extLst>
            <a:ext uri="{FF2B5EF4-FFF2-40B4-BE49-F238E27FC236}">
              <a16:creationId xmlns:a16="http://schemas.microsoft.com/office/drawing/2014/main" id="{9D1D06E4-AF6D-4F01-BADC-060122F2634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26" name="Text Box 9">
          <a:extLst>
            <a:ext uri="{FF2B5EF4-FFF2-40B4-BE49-F238E27FC236}">
              <a16:creationId xmlns:a16="http://schemas.microsoft.com/office/drawing/2014/main" id="{9F82EE02-D2C1-4B66-84F9-B03378EFE8A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27" name="Text Box 8">
          <a:extLst>
            <a:ext uri="{FF2B5EF4-FFF2-40B4-BE49-F238E27FC236}">
              <a16:creationId xmlns:a16="http://schemas.microsoft.com/office/drawing/2014/main" id="{E9E64F86-B81D-4959-A8DF-A625D6FAE5F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28" name="Text Box 9">
          <a:extLst>
            <a:ext uri="{FF2B5EF4-FFF2-40B4-BE49-F238E27FC236}">
              <a16:creationId xmlns:a16="http://schemas.microsoft.com/office/drawing/2014/main" id="{D3F5313F-E195-46A5-AADD-9430AAFBB4F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29" name="Text Box 8">
          <a:extLst>
            <a:ext uri="{FF2B5EF4-FFF2-40B4-BE49-F238E27FC236}">
              <a16:creationId xmlns:a16="http://schemas.microsoft.com/office/drawing/2014/main" id="{0905F9C2-EA47-4188-A624-977771EEC9D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30" name="Text Box 9">
          <a:extLst>
            <a:ext uri="{FF2B5EF4-FFF2-40B4-BE49-F238E27FC236}">
              <a16:creationId xmlns:a16="http://schemas.microsoft.com/office/drawing/2014/main" id="{D30AAD0F-AF07-4780-AF49-33FC2E7CB36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31" name="Text Box 8">
          <a:extLst>
            <a:ext uri="{FF2B5EF4-FFF2-40B4-BE49-F238E27FC236}">
              <a16:creationId xmlns:a16="http://schemas.microsoft.com/office/drawing/2014/main" id="{725C459A-2396-40DF-A12D-8BEF4432FBF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32" name="Text Box 9">
          <a:extLst>
            <a:ext uri="{FF2B5EF4-FFF2-40B4-BE49-F238E27FC236}">
              <a16:creationId xmlns:a16="http://schemas.microsoft.com/office/drawing/2014/main" id="{5D5EEA67-756D-4883-887E-0C3CE42458F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33" name="Text Box 8">
          <a:extLst>
            <a:ext uri="{FF2B5EF4-FFF2-40B4-BE49-F238E27FC236}">
              <a16:creationId xmlns:a16="http://schemas.microsoft.com/office/drawing/2014/main" id="{10A88C1D-8571-4EC1-8DBF-4297EF163A7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34" name="Text Box 9">
          <a:extLst>
            <a:ext uri="{FF2B5EF4-FFF2-40B4-BE49-F238E27FC236}">
              <a16:creationId xmlns:a16="http://schemas.microsoft.com/office/drawing/2014/main" id="{EA6DD88C-105A-4342-986A-6627262CDBC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35" name="Text Box 8">
          <a:extLst>
            <a:ext uri="{FF2B5EF4-FFF2-40B4-BE49-F238E27FC236}">
              <a16:creationId xmlns:a16="http://schemas.microsoft.com/office/drawing/2014/main" id="{8E5C980E-9E2B-4269-9755-3A4E5DD9BAB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36" name="Text Box 9">
          <a:extLst>
            <a:ext uri="{FF2B5EF4-FFF2-40B4-BE49-F238E27FC236}">
              <a16:creationId xmlns:a16="http://schemas.microsoft.com/office/drawing/2014/main" id="{F10079E9-F6D8-416C-99E0-437479C1F9F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37" name="Text Box 8">
          <a:extLst>
            <a:ext uri="{FF2B5EF4-FFF2-40B4-BE49-F238E27FC236}">
              <a16:creationId xmlns:a16="http://schemas.microsoft.com/office/drawing/2014/main" id="{D5C5B1C9-F541-4B2B-9BF3-4741C3CCA96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38" name="Text Box 9">
          <a:extLst>
            <a:ext uri="{FF2B5EF4-FFF2-40B4-BE49-F238E27FC236}">
              <a16:creationId xmlns:a16="http://schemas.microsoft.com/office/drawing/2014/main" id="{59549FBB-8FC2-42C7-8886-72628B087A4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39" name="Text Box 8">
          <a:extLst>
            <a:ext uri="{FF2B5EF4-FFF2-40B4-BE49-F238E27FC236}">
              <a16:creationId xmlns:a16="http://schemas.microsoft.com/office/drawing/2014/main" id="{B3E08FB4-1065-4887-8F99-7519F673B80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40" name="Text Box 9">
          <a:extLst>
            <a:ext uri="{FF2B5EF4-FFF2-40B4-BE49-F238E27FC236}">
              <a16:creationId xmlns:a16="http://schemas.microsoft.com/office/drawing/2014/main" id="{E41CF25A-B5B0-41E2-B912-6B207227B46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41" name="Text Box 8">
          <a:extLst>
            <a:ext uri="{FF2B5EF4-FFF2-40B4-BE49-F238E27FC236}">
              <a16:creationId xmlns:a16="http://schemas.microsoft.com/office/drawing/2014/main" id="{A6ED2442-4606-4B30-8E5C-CC13C4DEED0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42" name="Text Box 9">
          <a:extLst>
            <a:ext uri="{FF2B5EF4-FFF2-40B4-BE49-F238E27FC236}">
              <a16:creationId xmlns:a16="http://schemas.microsoft.com/office/drawing/2014/main" id="{D9672257-38CA-43C0-B5BE-9F063EC3310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43" name="Text Box 8">
          <a:extLst>
            <a:ext uri="{FF2B5EF4-FFF2-40B4-BE49-F238E27FC236}">
              <a16:creationId xmlns:a16="http://schemas.microsoft.com/office/drawing/2014/main" id="{04592EFB-3F89-4C77-AD50-06BBBFC9AD1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44" name="Text Box 9">
          <a:extLst>
            <a:ext uri="{FF2B5EF4-FFF2-40B4-BE49-F238E27FC236}">
              <a16:creationId xmlns:a16="http://schemas.microsoft.com/office/drawing/2014/main" id="{224D8AED-CB51-44CF-945A-2F78700DFAE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45" name="Text Box 8">
          <a:extLst>
            <a:ext uri="{FF2B5EF4-FFF2-40B4-BE49-F238E27FC236}">
              <a16:creationId xmlns:a16="http://schemas.microsoft.com/office/drawing/2014/main" id="{EA9C4E65-A64E-489E-A70A-9B0D8F25EB6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46" name="Text Box 9">
          <a:extLst>
            <a:ext uri="{FF2B5EF4-FFF2-40B4-BE49-F238E27FC236}">
              <a16:creationId xmlns:a16="http://schemas.microsoft.com/office/drawing/2014/main" id="{8B4EC63A-55B7-4A66-B11A-5621C66F6AE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47" name="Text Box 8">
          <a:extLst>
            <a:ext uri="{FF2B5EF4-FFF2-40B4-BE49-F238E27FC236}">
              <a16:creationId xmlns:a16="http://schemas.microsoft.com/office/drawing/2014/main" id="{7FA8431D-E0DB-482C-82BB-AD094B3F990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48" name="Text Box 9">
          <a:extLst>
            <a:ext uri="{FF2B5EF4-FFF2-40B4-BE49-F238E27FC236}">
              <a16:creationId xmlns:a16="http://schemas.microsoft.com/office/drawing/2014/main" id="{B4771962-B829-4A1C-81D0-623E7E38CFA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49" name="Text Box 8">
          <a:extLst>
            <a:ext uri="{FF2B5EF4-FFF2-40B4-BE49-F238E27FC236}">
              <a16:creationId xmlns:a16="http://schemas.microsoft.com/office/drawing/2014/main" id="{79012F2C-B6D4-4812-BB1B-9E1E9EDAAB3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50" name="Text Box 9">
          <a:extLst>
            <a:ext uri="{FF2B5EF4-FFF2-40B4-BE49-F238E27FC236}">
              <a16:creationId xmlns:a16="http://schemas.microsoft.com/office/drawing/2014/main" id="{27177D3F-9E1A-4E13-9DE8-35DB5E5E494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51" name="Text Box 8">
          <a:extLst>
            <a:ext uri="{FF2B5EF4-FFF2-40B4-BE49-F238E27FC236}">
              <a16:creationId xmlns:a16="http://schemas.microsoft.com/office/drawing/2014/main" id="{5B5FFF0B-518E-43A3-91CA-707DDC7E50D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52" name="Text Box 9">
          <a:extLst>
            <a:ext uri="{FF2B5EF4-FFF2-40B4-BE49-F238E27FC236}">
              <a16:creationId xmlns:a16="http://schemas.microsoft.com/office/drawing/2014/main" id="{451C34A0-C36B-4C62-B2D3-2B03C9AC930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53" name="Text Box 8">
          <a:extLst>
            <a:ext uri="{FF2B5EF4-FFF2-40B4-BE49-F238E27FC236}">
              <a16:creationId xmlns:a16="http://schemas.microsoft.com/office/drawing/2014/main" id="{D042689B-AAE5-4821-8CD1-24DBCE48BAD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54" name="Text Box 9">
          <a:extLst>
            <a:ext uri="{FF2B5EF4-FFF2-40B4-BE49-F238E27FC236}">
              <a16:creationId xmlns:a16="http://schemas.microsoft.com/office/drawing/2014/main" id="{4ECDAABD-0CD0-41D5-9A90-00BA26D2979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55" name="Text Box 8">
          <a:extLst>
            <a:ext uri="{FF2B5EF4-FFF2-40B4-BE49-F238E27FC236}">
              <a16:creationId xmlns:a16="http://schemas.microsoft.com/office/drawing/2014/main" id="{43EBFC07-B593-4F86-B46F-C950052AC8A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56" name="Text Box 9">
          <a:extLst>
            <a:ext uri="{FF2B5EF4-FFF2-40B4-BE49-F238E27FC236}">
              <a16:creationId xmlns:a16="http://schemas.microsoft.com/office/drawing/2014/main" id="{913D1293-A672-4B94-A477-C65EA62BF39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57" name="Text Box 8">
          <a:extLst>
            <a:ext uri="{FF2B5EF4-FFF2-40B4-BE49-F238E27FC236}">
              <a16:creationId xmlns:a16="http://schemas.microsoft.com/office/drawing/2014/main" id="{B4EBAAE7-7A4E-4811-9345-29F8D665792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58" name="Text Box 9">
          <a:extLst>
            <a:ext uri="{FF2B5EF4-FFF2-40B4-BE49-F238E27FC236}">
              <a16:creationId xmlns:a16="http://schemas.microsoft.com/office/drawing/2014/main" id="{21175552-E351-4DB8-8EA9-403C372B00E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59" name="Text Box 8">
          <a:extLst>
            <a:ext uri="{FF2B5EF4-FFF2-40B4-BE49-F238E27FC236}">
              <a16:creationId xmlns:a16="http://schemas.microsoft.com/office/drawing/2014/main" id="{EE73EBB5-914D-4285-A9F1-372464EBEFE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60" name="Text Box 9">
          <a:extLst>
            <a:ext uri="{FF2B5EF4-FFF2-40B4-BE49-F238E27FC236}">
              <a16:creationId xmlns:a16="http://schemas.microsoft.com/office/drawing/2014/main" id="{A06BCD5C-EE91-40B3-A5CA-972EC1EFF8A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61" name="Text Box 8">
          <a:extLst>
            <a:ext uri="{FF2B5EF4-FFF2-40B4-BE49-F238E27FC236}">
              <a16:creationId xmlns:a16="http://schemas.microsoft.com/office/drawing/2014/main" id="{CDFC0E4D-C935-40A3-B717-71B6BA80CFE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62" name="Text Box 9">
          <a:extLst>
            <a:ext uri="{FF2B5EF4-FFF2-40B4-BE49-F238E27FC236}">
              <a16:creationId xmlns:a16="http://schemas.microsoft.com/office/drawing/2014/main" id="{6266A02A-9561-44C5-8063-F7123F05F07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63" name="Text Box 8">
          <a:extLst>
            <a:ext uri="{FF2B5EF4-FFF2-40B4-BE49-F238E27FC236}">
              <a16:creationId xmlns:a16="http://schemas.microsoft.com/office/drawing/2014/main" id="{D01E1734-3AD7-48B8-BB67-FF044711568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64" name="Text Box 9">
          <a:extLst>
            <a:ext uri="{FF2B5EF4-FFF2-40B4-BE49-F238E27FC236}">
              <a16:creationId xmlns:a16="http://schemas.microsoft.com/office/drawing/2014/main" id="{3351466A-72E9-4753-A2A9-BC45A71C0E5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65" name="Text Box 8">
          <a:extLst>
            <a:ext uri="{FF2B5EF4-FFF2-40B4-BE49-F238E27FC236}">
              <a16:creationId xmlns:a16="http://schemas.microsoft.com/office/drawing/2014/main" id="{9A38347F-7C5B-4FE2-8E47-9121B712861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66" name="Text Box 9">
          <a:extLst>
            <a:ext uri="{FF2B5EF4-FFF2-40B4-BE49-F238E27FC236}">
              <a16:creationId xmlns:a16="http://schemas.microsoft.com/office/drawing/2014/main" id="{0CFDB5D6-22D4-4C5F-A004-C12E3E240A9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67" name="Text Box 8">
          <a:extLst>
            <a:ext uri="{FF2B5EF4-FFF2-40B4-BE49-F238E27FC236}">
              <a16:creationId xmlns:a16="http://schemas.microsoft.com/office/drawing/2014/main" id="{03311AE9-60E8-4A62-9EFC-FAE051E7852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68" name="Text Box 9">
          <a:extLst>
            <a:ext uri="{FF2B5EF4-FFF2-40B4-BE49-F238E27FC236}">
              <a16:creationId xmlns:a16="http://schemas.microsoft.com/office/drawing/2014/main" id="{DECB4C67-74FF-446D-8C3E-3DDFC30FFCB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69" name="Text Box 8">
          <a:extLst>
            <a:ext uri="{FF2B5EF4-FFF2-40B4-BE49-F238E27FC236}">
              <a16:creationId xmlns:a16="http://schemas.microsoft.com/office/drawing/2014/main" id="{0693D450-C9D9-4ABD-8CFC-7BA3471FC4B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70" name="Text Box 9">
          <a:extLst>
            <a:ext uri="{FF2B5EF4-FFF2-40B4-BE49-F238E27FC236}">
              <a16:creationId xmlns:a16="http://schemas.microsoft.com/office/drawing/2014/main" id="{9E6DCD00-1F13-4C32-BBAF-B1167E79CA6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71" name="Text Box 8">
          <a:extLst>
            <a:ext uri="{FF2B5EF4-FFF2-40B4-BE49-F238E27FC236}">
              <a16:creationId xmlns:a16="http://schemas.microsoft.com/office/drawing/2014/main" id="{42FE0582-4848-480A-81A5-0AD42E1BB99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72" name="Text Box 9">
          <a:extLst>
            <a:ext uri="{FF2B5EF4-FFF2-40B4-BE49-F238E27FC236}">
              <a16:creationId xmlns:a16="http://schemas.microsoft.com/office/drawing/2014/main" id="{36C75251-1DC7-4BBA-9081-02AD7931E30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73" name="Text Box 8">
          <a:extLst>
            <a:ext uri="{FF2B5EF4-FFF2-40B4-BE49-F238E27FC236}">
              <a16:creationId xmlns:a16="http://schemas.microsoft.com/office/drawing/2014/main" id="{7478D231-F6F0-40C8-8149-237A4E3B6B7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74" name="Text Box 9">
          <a:extLst>
            <a:ext uri="{FF2B5EF4-FFF2-40B4-BE49-F238E27FC236}">
              <a16:creationId xmlns:a16="http://schemas.microsoft.com/office/drawing/2014/main" id="{C993DD70-045F-4751-AE90-5A238BD24E7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75" name="Text Box 8">
          <a:extLst>
            <a:ext uri="{FF2B5EF4-FFF2-40B4-BE49-F238E27FC236}">
              <a16:creationId xmlns:a16="http://schemas.microsoft.com/office/drawing/2014/main" id="{A49517D5-22EE-4F6F-A84A-AD234565C4B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76" name="Text Box 9">
          <a:extLst>
            <a:ext uri="{FF2B5EF4-FFF2-40B4-BE49-F238E27FC236}">
              <a16:creationId xmlns:a16="http://schemas.microsoft.com/office/drawing/2014/main" id="{1E0F8B44-3B46-4585-B8A0-C2741EFA39B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77" name="Text Box 8">
          <a:extLst>
            <a:ext uri="{FF2B5EF4-FFF2-40B4-BE49-F238E27FC236}">
              <a16:creationId xmlns:a16="http://schemas.microsoft.com/office/drawing/2014/main" id="{0D4605DF-1129-43FB-AD60-1917D2E64B3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78" name="Text Box 9">
          <a:extLst>
            <a:ext uri="{FF2B5EF4-FFF2-40B4-BE49-F238E27FC236}">
              <a16:creationId xmlns:a16="http://schemas.microsoft.com/office/drawing/2014/main" id="{540A4C34-3EFE-4052-8389-66188FAC123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79" name="Text Box 8">
          <a:extLst>
            <a:ext uri="{FF2B5EF4-FFF2-40B4-BE49-F238E27FC236}">
              <a16:creationId xmlns:a16="http://schemas.microsoft.com/office/drawing/2014/main" id="{32502C93-EA90-4428-B055-78272939871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80" name="Text Box 9">
          <a:extLst>
            <a:ext uri="{FF2B5EF4-FFF2-40B4-BE49-F238E27FC236}">
              <a16:creationId xmlns:a16="http://schemas.microsoft.com/office/drawing/2014/main" id="{C20A3B01-67DE-499C-903F-DE5AE9B7428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81" name="Text Box 8">
          <a:extLst>
            <a:ext uri="{FF2B5EF4-FFF2-40B4-BE49-F238E27FC236}">
              <a16:creationId xmlns:a16="http://schemas.microsoft.com/office/drawing/2014/main" id="{D1E6B339-7580-411B-A6FE-F39618E3B61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82" name="Text Box 9">
          <a:extLst>
            <a:ext uri="{FF2B5EF4-FFF2-40B4-BE49-F238E27FC236}">
              <a16:creationId xmlns:a16="http://schemas.microsoft.com/office/drawing/2014/main" id="{DD14FCE3-0789-4E4E-8EFB-AEE93F49673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83" name="Text Box 8">
          <a:extLst>
            <a:ext uri="{FF2B5EF4-FFF2-40B4-BE49-F238E27FC236}">
              <a16:creationId xmlns:a16="http://schemas.microsoft.com/office/drawing/2014/main" id="{626F7F87-F923-43AC-A9D5-51CBEEBB7B3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84" name="Text Box 9">
          <a:extLst>
            <a:ext uri="{FF2B5EF4-FFF2-40B4-BE49-F238E27FC236}">
              <a16:creationId xmlns:a16="http://schemas.microsoft.com/office/drawing/2014/main" id="{8A0D909D-7741-49CA-B7DB-0D5C5DEDB01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71450"/>
    <xdr:sp macro="" textlink="">
      <xdr:nvSpPr>
        <xdr:cNvPr id="9985" name="Text Box 8">
          <a:extLst>
            <a:ext uri="{FF2B5EF4-FFF2-40B4-BE49-F238E27FC236}">
              <a16:creationId xmlns:a16="http://schemas.microsoft.com/office/drawing/2014/main" id="{83A7BD36-13F2-4ACA-B80A-DB98296962B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71450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986" name="Text Box 8">
          <a:extLst>
            <a:ext uri="{FF2B5EF4-FFF2-40B4-BE49-F238E27FC236}">
              <a16:creationId xmlns:a16="http://schemas.microsoft.com/office/drawing/2014/main" id="{84B56D76-3083-4785-9CA9-97CB7AB816E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987" name="Text Box 9">
          <a:extLst>
            <a:ext uri="{FF2B5EF4-FFF2-40B4-BE49-F238E27FC236}">
              <a16:creationId xmlns:a16="http://schemas.microsoft.com/office/drawing/2014/main" id="{D29F3B47-F308-4CD9-BD50-BBF328B9F7C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988" name="Text Box 8">
          <a:extLst>
            <a:ext uri="{FF2B5EF4-FFF2-40B4-BE49-F238E27FC236}">
              <a16:creationId xmlns:a16="http://schemas.microsoft.com/office/drawing/2014/main" id="{2F60ACB5-C4A6-42B6-A9A8-7B0E71E3B76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989" name="Text Box 9">
          <a:extLst>
            <a:ext uri="{FF2B5EF4-FFF2-40B4-BE49-F238E27FC236}">
              <a16:creationId xmlns:a16="http://schemas.microsoft.com/office/drawing/2014/main" id="{7412867D-EF4C-447C-AEBA-F4401CF61FB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990" name="Text Box 8">
          <a:extLst>
            <a:ext uri="{FF2B5EF4-FFF2-40B4-BE49-F238E27FC236}">
              <a16:creationId xmlns:a16="http://schemas.microsoft.com/office/drawing/2014/main" id="{32957051-0CEC-4024-BB47-B1A27B0D203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991" name="Text Box 9">
          <a:extLst>
            <a:ext uri="{FF2B5EF4-FFF2-40B4-BE49-F238E27FC236}">
              <a16:creationId xmlns:a16="http://schemas.microsoft.com/office/drawing/2014/main" id="{2E97B2C8-BAA0-4D71-9683-18C42A81490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992" name="Text Box 8">
          <a:extLst>
            <a:ext uri="{FF2B5EF4-FFF2-40B4-BE49-F238E27FC236}">
              <a16:creationId xmlns:a16="http://schemas.microsoft.com/office/drawing/2014/main" id="{3E34A079-BE6D-4C10-BB0E-9BDA1015FC8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993" name="Text Box 9">
          <a:extLst>
            <a:ext uri="{FF2B5EF4-FFF2-40B4-BE49-F238E27FC236}">
              <a16:creationId xmlns:a16="http://schemas.microsoft.com/office/drawing/2014/main" id="{1E3B98C5-8A22-4AF7-8B8A-CFD95A4E052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994" name="Text Box 8">
          <a:extLst>
            <a:ext uri="{FF2B5EF4-FFF2-40B4-BE49-F238E27FC236}">
              <a16:creationId xmlns:a16="http://schemas.microsoft.com/office/drawing/2014/main" id="{6BAED17D-B01E-4B43-8506-CCC2EBCDFCA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995" name="Text Box 9">
          <a:extLst>
            <a:ext uri="{FF2B5EF4-FFF2-40B4-BE49-F238E27FC236}">
              <a16:creationId xmlns:a16="http://schemas.microsoft.com/office/drawing/2014/main" id="{5D22E795-B0EF-41F4-9B5D-9F94086DB18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996" name="Text Box 8">
          <a:extLst>
            <a:ext uri="{FF2B5EF4-FFF2-40B4-BE49-F238E27FC236}">
              <a16:creationId xmlns:a16="http://schemas.microsoft.com/office/drawing/2014/main" id="{20B0447A-B812-422A-8509-FCB5371EBEA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997" name="Text Box 9">
          <a:extLst>
            <a:ext uri="{FF2B5EF4-FFF2-40B4-BE49-F238E27FC236}">
              <a16:creationId xmlns:a16="http://schemas.microsoft.com/office/drawing/2014/main" id="{B3446449-F03E-4289-BF15-0C07DF74D5B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998" name="Text Box 8">
          <a:extLst>
            <a:ext uri="{FF2B5EF4-FFF2-40B4-BE49-F238E27FC236}">
              <a16:creationId xmlns:a16="http://schemas.microsoft.com/office/drawing/2014/main" id="{C0B0AFE1-39E6-4A3A-AF90-51D6945111C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9999" name="Text Box 9">
          <a:extLst>
            <a:ext uri="{FF2B5EF4-FFF2-40B4-BE49-F238E27FC236}">
              <a16:creationId xmlns:a16="http://schemas.microsoft.com/office/drawing/2014/main" id="{D1C3BECE-567C-488D-9B19-502CC0EC8CE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00" name="Text Box 8">
          <a:extLst>
            <a:ext uri="{FF2B5EF4-FFF2-40B4-BE49-F238E27FC236}">
              <a16:creationId xmlns:a16="http://schemas.microsoft.com/office/drawing/2014/main" id="{67C9A7E4-29CC-47F6-BDE3-27AEC3929AF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01" name="Text Box 9">
          <a:extLst>
            <a:ext uri="{FF2B5EF4-FFF2-40B4-BE49-F238E27FC236}">
              <a16:creationId xmlns:a16="http://schemas.microsoft.com/office/drawing/2014/main" id="{60E4A58A-FED2-479C-8207-E7394FC3537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02" name="Text Box 8">
          <a:extLst>
            <a:ext uri="{FF2B5EF4-FFF2-40B4-BE49-F238E27FC236}">
              <a16:creationId xmlns:a16="http://schemas.microsoft.com/office/drawing/2014/main" id="{105BDF32-13FD-404A-A01F-D927449D51C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03" name="Text Box 9">
          <a:extLst>
            <a:ext uri="{FF2B5EF4-FFF2-40B4-BE49-F238E27FC236}">
              <a16:creationId xmlns:a16="http://schemas.microsoft.com/office/drawing/2014/main" id="{36D66115-98FB-4656-923A-AD5CDCF36BC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04" name="Text Box 8">
          <a:extLst>
            <a:ext uri="{FF2B5EF4-FFF2-40B4-BE49-F238E27FC236}">
              <a16:creationId xmlns:a16="http://schemas.microsoft.com/office/drawing/2014/main" id="{29C5FF26-9837-4F6E-8469-037636C78EB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05" name="Text Box 9">
          <a:extLst>
            <a:ext uri="{FF2B5EF4-FFF2-40B4-BE49-F238E27FC236}">
              <a16:creationId xmlns:a16="http://schemas.microsoft.com/office/drawing/2014/main" id="{AFE74BCB-4F01-4A2F-93AB-B70CD680129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06" name="Text Box 8">
          <a:extLst>
            <a:ext uri="{FF2B5EF4-FFF2-40B4-BE49-F238E27FC236}">
              <a16:creationId xmlns:a16="http://schemas.microsoft.com/office/drawing/2014/main" id="{37111EB3-2FD0-4C72-9C2F-20E04E0D807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07" name="Text Box 9">
          <a:extLst>
            <a:ext uri="{FF2B5EF4-FFF2-40B4-BE49-F238E27FC236}">
              <a16:creationId xmlns:a16="http://schemas.microsoft.com/office/drawing/2014/main" id="{5AE2C060-F8EA-45F3-BF11-FD99E1EDCA5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08" name="Text Box 8">
          <a:extLst>
            <a:ext uri="{FF2B5EF4-FFF2-40B4-BE49-F238E27FC236}">
              <a16:creationId xmlns:a16="http://schemas.microsoft.com/office/drawing/2014/main" id="{1BC970CE-BBF0-479D-A302-D0A4DEA84C9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09" name="Text Box 9">
          <a:extLst>
            <a:ext uri="{FF2B5EF4-FFF2-40B4-BE49-F238E27FC236}">
              <a16:creationId xmlns:a16="http://schemas.microsoft.com/office/drawing/2014/main" id="{E462A243-9C3B-494D-885E-7F6A58868BD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10" name="Text Box 8">
          <a:extLst>
            <a:ext uri="{FF2B5EF4-FFF2-40B4-BE49-F238E27FC236}">
              <a16:creationId xmlns:a16="http://schemas.microsoft.com/office/drawing/2014/main" id="{BB643C7D-2836-41E7-A613-1DC7FE639E1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11" name="Text Box 9">
          <a:extLst>
            <a:ext uri="{FF2B5EF4-FFF2-40B4-BE49-F238E27FC236}">
              <a16:creationId xmlns:a16="http://schemas.microsoft.com/office/drawing/2014/main" id="{1A02752A-9A92-47ED-8B09-314B934E81E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12" name="Text Box 8">
          <a:extLst>
            <a:ext uri="{FF2B5EF4-FFF2-40B4-BE49-F238E27FC236}">
              <a16:creationId xmlns:a16="http://schemas.microsoft.com/office/drawing/2014/main" id="{7C9D2AD5-44DE-4C60-942A-EAF75A24652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13" name="Text Box 9">
          <a:extLst>
            <a:ext uri="{FF2B5EF4-FFF2-40B4-BE49-F238E27FC236}">
              <a16:creationId xmlns:a16="http://schemas.microsoft.com/office/drawing/2014/main" id="{60457641-0348-40EC-8485-A8712EDF7A3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14" name="Text Box 8">
          <a:extLst>
            <a:ext uri="{FF2B5EF4-FFF2-40B4-BE49-F238E27FC236}">
              <a16:creationId xmlns:a16="http://schemas.microsoft.com/office/drawing/2014/main" id="{29CE4A51-84B2-4134-88BB-CA110CF222B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15" name="Text Box 9">
          <a:extLst>
            <a:ext uri="{FF2B5EF4-FFF2-40B4-BE49-F238E27FC236}">
              <a16:creationId xmlns:a16="http://schemas.microsoft.com/office/drawing/2014/main" id="{61E99312-4165-4B91-929F-6E2D7402D2A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16" name="Text Box 8">
          <a:extLst>
            <a:ext uri="{FF2B5EF4-FFF2-40B4-BE49-F238E27FC236}">
              <a16:creationId xmlns:a16="http://schemas.microsoft.com/office/drawing/2014/main" id="{37415290-F95C-4DCE-ABCC-55A1959A1F6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17" name="Text Box 9">
          <a:extLst>
            <a:ext uri="{FF2B5EF4-FFF2-40B4-BE49-F238E27FC236}">
              <a16:creationId xmlns:a16="http://schemas.microsoft.com/office/drawing/2014/main" id="{1F7C6EB1-0D2E-4F1C-A0C1-0F328E10056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18" name="Text Box 8">
          <a:extLst>
            <a:ext uri="{FF2B5EF4-FFF2-40B4-BE49-F238E27FC236}">
              <a16:creationId xmlns:a16="http://schemas.microsoft.com/office/drawing/2014/main" id="{1512C901-6F58-4FF6-92B8-E266E2FDB66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19" name="Text Box 9">
          <a:extLst>
            <a:ext uri="{FF2B5EF4-FFF2-40B4-BE49-F238E27FC236}">
              <a16:creationId xmlns:a16="http://schemas.microsoft.com/office/drawing/2014/main" id="{6A62F1C2-6E73-4ABE-A009-9B1554965F7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20" name="Text Box 8">
          <a:extLst>
            <a:ext uri="{FF2B5EF4-FFF2-40B4-BE49-F238E27FC236}">
              <a16:creationId xmlns:a16="http://schemas.microsoft.com/office/drawing/2014/main" id="{9250743A-5974-4306-8D57-5597AF509B6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21" name="Text Box 9">
          <a:extLst>
            <a:ext uri="{FF2B5EF4-FFF2-40B4-BE49-F238E27FC236}">
              <a16:creationId xmlns:a16="http://schemas.microsoft.com/office/drawing/2014/main" id="{2F4C2D2B-FBF7-4A32-9147-DA299670F6B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22" name="Text Box 8">
          <a:extLst>
            <a:ext uri="{FF2B5EF4-FFF2-40B4-BE49-F238E27FC236}">
              <a16:creationId xmlns:a16="http://schemas.microsoft.com/office/drawing/2014/main" id="{CA615C06-A912-4BB8-B2E8-6A0A687CA98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23" name="Text Box 9">
          <a:extLst>
            <a:ext uri="{FF2B5EF4-FFF2-40B4-BE49-F238E27FC236}">
              <a16:creationId xmlns:a16="http://schemas.microsoft.com/office/drawing/2014/main" id="{7CAA3261-C30A-46FD-ADB4-0BBAC3115A86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24" name="Text Box 8">
          <a:extLst>
            <a:ext uri="{FF2B5EF4-FFF2-40B4-BE49-F238E27FC236}">
              <a16:creationId xmlns:a16="http://schemas.microsoft.com/office/drawing/2014/main" id="{11487277-DFAC-430C-AC0F-6D4F47D7516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25" name="Text Box 9">
          <a:extLst>
            <a:ext uri="{FF2B5EF4-FFF2-40B4-BE49-F238E27FC236}">
              <a16:creationId xmlns:a16="http://schemas.microsoft.com/office/drawing/2014/main" id="{84616050-5AD2-48BE-BBAE-643E5FF9E5D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26" name="Text Box 8">
          <a:extLst>
            <a:ext uri="{FF2B5EF4-FFF2-40B4-BE49-F238E27FC236}">
              <a16:creationId xmlns:a16="http://schemas.microsoft.com/office/drawing/2014/main" id="{9E62CE8A-531D-4B87-96B8-53D25BE7E80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27" name="Text Box 9">
          <a:extLst>
            <a:ext uri="{FF2B5EF4-FFF2-40B4-BE49-F238E27FC236}">
              <a16:creationId xmlns:a16="http://schemas.microsoft.com/office/drawing/2014/main" id="{58A571AF-1E2A-4527-B02E-732CE9CD737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28" name="Text Box 8">
          <a:extLst>
            <a:ext uri="{FF2B5EF4-FFF2-40B4-BE49-F238E27FC236}">
              <a16:creationId xmlns:a16="http://schemas.microsoft.com/office/drawing/2014/main" id="{44030540-FA8B-4334-8074-2263AD70616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29" name="Text Box 9">
          <a:extLst>
            <a:ext uri="{FF2B5EF4-FFF2-40B4-BE49-F238E27FC236}">
              <a16:creationId xmlns:a16="http://schemas.microsoft.com/office/drawing/2014/main" id="{B878F991-21AB-4972-A800-5A0E885EA49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30" name="Text Box 8">
          <a:extLst>
            <a:ext uri="{FF2B5EF4-FFF2-40B4-BE49-F238E27FC236}">
              <a16:creationId xmlns:a16="http://schemas.microsoft.com/office/drawing/2014/main" id="{C8AA1308-AD54-43EE-B7B1-851F24FB31E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31" name="Text Box 9">
          <a:extLst>
            <a:ext uri="{FF2B5EF4-FFF2-40B4-BE49-F238E27FC236}">
              <a16:creationId xmlns:a16="http://schemas.microsoft.com/office/drawing/2014/main" id="{A2EC7755-5102-437B-9BEB-6D6377A1001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32" name="Text Box 8">
          <a:extLst>
            <a:ext uri="{FF2B5EF4-FFF2-40B4-BE49-F238E27FC236}">
              <a16:creationId xmlns:a16="http://schemas.microsoft.com/office/drawing/2014/main" id="{F6BD2D58-A7FF-4D18-A027-A7A53C6DED3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33" name="Text Box 9">
          <a:extLst>
            <a:ext uri="{FF2B5EF4-FFF2-40B4-BE49-F238E27FC236}">
              <a16:creationId xmlns:a16="http://schemas.microsoft.com/office/drawing/2014/main" id="{2D29BAFA-DCAE-4F64-8542-FA86D2E0C97B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34" name="Text Box 8">
          <a:extLst>
            <a:ext uri="{FF2B5EF4-FFF2-40B4-BE49-F238E27FC236}">
              <a16:creationId xmlns:a16="http://schemas.microsoft.com/office/drawing/2014/main" id="{8CC21978-DE8E-452B-A825-99B14519990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35" name="Text Box 9">
          <a:extLst>
            <a:ext uri="{FF2B5EF4-FFF2-40B4-BE49-F238E27FC236}">
              <a16:creationId xmlns:a16="http://schemas.microsoft.com/office/drawing/2014/main" id="{6937326F-BDF2-4726-82D5-694392EF99C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36" name="Text Box 8">
          <a:extLst>
            <a:ext uri="{FF2B5EF4-FFF2-40B4-BE49-F238E27FC236}">
              <a16:creationId xmlns:a16="http://schemas.microsoft.com/office/drawing/2014/main" id="{1649911C-C91B-497A-A4CC-2D303F2C65D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37" name="Text Box 9">
          <a:extLst>
            <a:ext uri="{FF2B5EF4-FFF2-40B4-BE49-F238E27FC236}">
              <a16:creationId xmlns:a16="http://schemas.microsoft.com/office/drawing/2014/main" id="{89AFE72C-E933-44B3-AA74-115AE280557C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38" name="Text Box 8">
          <a:extLst>
            <a:ext uri="{FF2B5EF4-FFF2-40B4-BE49-F238E27FC236}">
              <a16:creationId xmlns:a16="http://schemas.microsoft.com/office/drawing/2014/main" id="{371DFAEC-0688-4B59-A380-B2CCE258DC6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39" name="Text Box 9">
          <a:extLst>
            <a:ext uri="{FF2B5EF4-FFF2-40B4-BE49-F238E27FC236}">
              <a16:creationId xmlns:a16="http://schemas.microsoft.com/office/drawing/2014/main" id="{7C2BA7EA-7D08-4F68-95BE-9A22FE8D259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40" name="Text Box 8">
          <a:extLst>
            <a:ext uri="{FF2B5EF4-FFF2-40B4-BE49-F238E27FC236}">
              <a16:creationId xmlns:a16="http://schemas.microsoft.com/office/drawing/2014/main" id="{915AD92D-6EA9-4BAD-BB9C-5C2E53153B0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41" name="Text Box 9">
          <a:extLst>
            <a:ext uri="{FF2B5EF4-FFF2-40B4-BE49-F238E27FC236}">
              <a16:creationId xmlns:a16="http://schemas.microsoft.com/office/drawing/2014/main" id="{F072768B-4FE8-417F-A376-4142DAD986B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42" name="Text Box 8">
          <a:extLst>
            <a:ext uri="{FF2B5EF4-FFF2-40B4-BE49-F238E27FC236}">
              <a16:creationId xmlns:a16="http://schemas.microsoft.com/office/drawing/2014/main" id="{D688710D-6E84-4B90-89DB-24DA9B79523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43" name="Text Box 9">
          <a:extLst>
            <a:ext uri="{FF2B5EF4-FFF2-40B4-BE49-F238E27FC236}">
              <a16:creationId xmlns:a16="http://schemas.microsoft.com/office/drawing/2014/main" id="{7689D26C-1031-4F1F-B92F-76E95921878D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44" name="Text Box 8">
          <a:extLst>
            <a:ext uri="{FF2B5EF4-FFF2-40B4-BE49-F238E27FC236}">
              <a16:creationId xmlns:a16="http://schemas.microsoft.com/office/drawing/2014/main" id="{39F1EE3B-A73F-4CA0-8799-D61497A3AAA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45" name="Text Box 9">
          <a:extLst>
            <a:ext uri="{FF2B5EF4-FFF2-40B4-BE49-F238E27FC236}">
              <a16:creationId xmlns:a16="http://schemas.microsoft.com/office/drawing/2014/main" id="{15CBDAAE-8B26-48F0-91E3-F7BDD084A530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46" name="Text Box 8">
          <a:extLst>
            <a:ext uri="{FF2B5EF4-FFF2-40B4-BE49-F238E27FC236}">
              <a16:creationId xmlns:a16="http://schemas.microsoft.com/office/drawing/2014/main" id="{0E878B68-917A-4117-BEAB-08A50C7470FE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47" name="Text Box 9">
          <a:extLst>
            <a:ext uri="{FF2B5EF4-FFF2-40B4-BE49-F238E27FC236}">
              <a16:creationId xmlns:a16="http://schemas.microsoft.com/office/drawing/2014/main" id="{4336674E-1313-49A8-8CFA-CB0087374FE2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48" name="Text Box 8">
          <a:extLst>
            <a:ext uri="{FF2B5EF4-FFF2-40B4-BE49-F238E27FC236}">
              <a16:creationId xmlns:a16="http://schemas.microsoft.com/office/drawing/2014/main" id="{679B841A-26F0-41AA-BB29-AB8ACD680815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49" name="Text Box 9">
          <a:extLst>
            <a:ext uri="{FF2B5EF4-FFF2-40B4-BE49-F238E27FC236}">
              <a16:creationId xmlns:a16="http://schemas.microsoft.com/office/drawing/2014/main" id="{C3DCF4E9-49EB-4A88-A50E-EC4FF19C8AA8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50" name="Text Box 8">
          <a:extLst>
            <a:ext uri="{FF2B5EF4-FFF2-40B4-BE49-F238E27FC236}">
              <a16:creationId xmlns:a16="http://schemas.microsoft.com/office/drawing/2014/main" id="{8208586C-6461-46BC-8D76-2ECBB4953784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51" name="Text Box 9">
          <a:extLst>
            <a:ext uri="{FF2B5EF4-FFF2-40B4-BE49-F238E27FC236}">
              <a16:creationId xmlns:a16="http://schemas.microsoft.com/office/drawing/2014/main" id="{151EF19C-65BE-4B99-B493-1287C8F71787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52" name="Text Box 8">
          <a:extLst>
            <a:ext uri="{FF2B5EF4-FFF2-40B4-BE49-F238E27FC236}">
              <a16:creationId xmlns:a16="http://schemas.microsoft.com/office/drawing/2014/main" id="{D3777165-A78F-413F-9F8F-416D76B652C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53" name="Text Box 9">
          <a:extLst>
            <a:ext uri="{FF2B5EF4-FFF2-40B4-BE49-F238E27FC236}">
              <a16:creationId xmlns:a16="http://schemas.microsoft.com/office/drawing/2014/main" id="{A9052322-EB10-450A-8AAF-DFC3CDE002AA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54" name="Text Box 8">
          <a:extLst>
            <a:ext uri="{FF2B5EF4-FFF2-40B4-BE49-F238E27FC236}">
              <a16:creationId xmlns:a16="http://schemas.microsoft.com/office/drawing/2014/main" id="{E7462AB6-FC8C-4A3B-BA1F-C67CBA463A03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55" name="Text Box 9">
          <a:extLst>
            <a:ext uri="{FF2B5EF4-FFF2-40B4-BE49-F238E27FC236}">
              <a16:creationId xmlns:a16="http://schemas.microsoft.com/office/drawing/2014/main" id="{BF60F120-4F04-4053-B04C-9F0C64B5C43F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56" name="Text Box 8">
          <a:extLst>
            <a:ext uri="{FF2B5EF4-FFF2-40B4-BE49-F238E27FC236}">
              <a16:creationId xmlns:a16="http://schemas.microsoft.com/office/drawing/2014/main" id="{9457B76A-9492-48AC-9AA3-CD38C9780B89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1304925</xdr:colOff>
      <xdr:row>149</xdr:row>
      <xdr:rowOff>0</xdr:rowOff>
    </xdr:from>
    <xdr:ext cx="0" cy="161925"/>
    <xdr:sp macro="" textlink="">
      <xdr:nvSpPr>
        <xdr:cNvPr id="10057" name="Text Box 9">
          <a:extLst>
            <a:ext uri="{FF2B5EF4-FFF2-40B4-BE49-F238E27FC236}">
              <a16:creationId xmlns:a16="http://schemas.microsoft.com/office/drawing/2014/main" id="{85D4C945-F6D4-48F5-B482-2CB048849871}"/>
            </a:ext>
          </a:extLst>
        </xdr:cNvPr>
        <xdr:cNvSpPr txBox="1">
          <a:spLocks noChangeArrowheads="1"/>
        </xdr:cNvSpPr>
      </xdr:nvSpPr>
      <xdr:spPr bwMode="auto">
        <a:xfrm>
          <a:off x="1905000" y="25488900"/>
          <a:ext cx="0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149</xdr:row>
      <xdr:rowOff>0</xdr:rowOff>
    </xdr:from>
    <xdr:ext cx="95250" cy="295275"/>
    <xdr:sp macro="" textlink="">
      <xdr:nvSpPr>
        <xdr:cNvPr id="10058" name="Text Box 15">
          <a:extLst>
            <a:ext uri="{FF2B5EF4-FFF2-40B4-BE49-F238E27FC236}">
              <a16:creationId xmlns:a16="http://schemas.microsoft.com/office/drawing/2014/main" id="{3B7B5A7B-8896-4C6B-857F-EC19B0FC46CC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149</xdr:row>
      <xdr:rowOff>0</xdr:rowOff>
    </xdr:from>
    <xdr:ext cx="95250" cy="295275"/>
    <xdr:sp macro="" textlink="">
      <xdr:nvSpPr>
        <xdr:cNvPr id="10059" name="Cuadro de texto 1028">
          <a:extLst>
            <a:ext uri="{FF2B5EF4-FFF2-40B4-BE49-F238E27FC236}">
              <a16:creationId xmlns:a16="http://schemas.microsoft.com/office/drawing/2014/main" id="{88635918-7251-48C3-AEF1-B17089B6DB4E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1400175</xdr:colOff>
      <xdr:row>149</xdr:row>
      <xdr:rowOff>0</xdr:rowOff>
    </xdr:from>
    <xdr:ext cx="95250" cy="295275"/>
    <xdr:sp macro="" textlink="">
      <xdr:nvSpPr>
        <xdr:cNvPr id="10060" name="Text Box 15">
          <a:extLst>
            <a:ext uri="{FF2B5EF4-FFF2-40B4-BE49-F238E27FC236}">
              <a16:creationId xmlns:a16="http://schemas.microsoft.com/office/drawing/2014/main" id="{826ED266-1550-478F-8668-4D6B4176627C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149</xdr:row>
      <xdr:rowOff>0</xdr:rowOff>
    </xdr:from>
    <xdr:ext cx="95250" cy="295275"/>
    <xdr:sp macro="" textlink="">
      <xdr:nvSpPr>
        <xdr:cNvPr id="10061" name="Cuadro de texto 1028">
          <a:extLst>
            <a:ext uri="{FF2B5EF4-FFF2-40B4-BE49-F238E27FC236}">
              <a16:creationId xmlns:a16="http://schemas.microsoft.com/office/drawing/2014/main" id="{FF1881A5-41E0-403F-8C88-3B8659527FD4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  <xdr:oneCellAnchor>
    <xdr:from>
      <xdr:col>1</xdr:col>
      <xdr:colOff>1400175</xdr:colOff>
      <xdr:row>149</xdr:row>
      <xdr:rowOff>0</xdr:rowOff>
    </xdr:from>
    <xdr:ext cx="95250" cy="295275"/>
    <xdr:sp macro="" textlink="">
      <xdr:nvSpPr>
        <xdr:cNvPr id="10062" name="Text Box 15">
          <a:extLst>
            <a:ext uri="{FF2B5EF4-FFF2-40B4-BE49-F238E27FC236}">
              <a16:creationId xmlns:a16="http://schemas.microsoft.com/office/drawing/2014/main" id="{2147D33C-12CC-4FBF-BC10-092625DD8230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1</xdr:col>
      <xdr:colOff>1400175</xdr:colOff>
      <xdr:row>149</xdr:row>
      <xdr:rowOff>0</xdr:rowOff>
    </xdr:from>
    <xdr:ext cx="95250" cy="295275"/>
    <xdr:sp macro="" textlink="">
      <xdr:nvSpPr>
        <xdr:cNvPr id="10063" name="Cuadro de texto 1028">
          <a:extLst>
            <a:ext uri="{FF2B5EF4-FFF2-40B4-BE49-F238E27FC236}">
              <a16:creationId xmlns:a16="http://schemas.microsoft.com/office/drawing/2014/main" id="{4FE95E2F-7A99-4BD9-A3FD-AF6594584C13}"/>
            </a:ext>
          </a:extLst>
        </xdr:cNvPr>
        <xdr:cNvSpPr txBox="1">
          <a:spLocks noChangeArrowheads="1"/>
        </xdr:cNvSpPr>
      </xdr:nvSpPr>
      <xdr:spPr bwMode="auto">
        <a:xfrm>
          <a:off x="2000250" y="25488900"/>
          <a:ext cx="95250" cy="29527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 lang="es-DO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9"/>
  <sheetViews>
    <sheetView topLeftCell="A105" workbookViewId="0">
      <selection activeCell="H111" sqref="H111"/>
    </sheetView>
  </sheetViews>
  <sheetFormatPr baseColWidth="10" defaultColWidth="14.28515625" defaultRowHeight="15" customHeight="1" x14ac:dyDescent="0.2"/>
  <cols>
    <col min="1" max="1" width="9" customWidth="1"/>
    <col min="2" max="2" width="49.140625" customWidth="1"/>
    <col min="3" max="3" width="12.85546875" customWidth="1"/>
    <col min="4" max="4" width="8.42578125" customWidth="1"/>
    <col min="5" max="5" width="11.42578125" customWidth="1"/>
    <col min="6" max="6" width="17.7109375" customWidth="1"/>
    <col min="7" max="7" width="12.7109375" customWidth="1"/>
    <col min="8" max="26" width="9.140625" customWidth="1"/>
  </cols>
  <sheetData>
    <row r="1" spans="1:26" ht="19.5" customHeight="1" x14ac:dyDescent="0.2">
      <c r="A1" s="570" t="s">
        <v>0</v>
      </c>
      <c r="B1" s="568"/>
      <c r="C1" s="568"/>
      <c r="D1" s="568"/>
      <c r="E1" s="568"/>
      <c r="F1" s="56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">
      <c r="A2" s="571" t="s">
        <v>1</v>
      </c>
      <c r="B2" s="568"/>
      <c r="C2" s="568"/>
      <c r="D2" s="568"/>
      <c r="E2" s="568"/>
      <c r="F2" s="56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2">
      <c r="A3" s="571" t="s">
        <v>2</v>
      </c>
      <c r="B3" s="568"/>
      <c r="C3" s="568"/>
      <c r="D3" s="568"/>
      <c r="E3" s="568"/>
      <c r="F3" s="56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">
      <c r="A4" s="570" t="s">
        <v>3</v>
      </c>
      <c r="B4" s="568"/>
      <c r="C4" s="568"/>
      <c r="D4" s="568"/>
      <c r="E4" s="568"/>
      <c r="F4" s="56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">
      <c r="A5" s="3"/>
      <c r="B5" s="3"/>
      <c r="C5" s="3"/>
      <c r="D5" s="3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572" t="s">
        <v>4</v>
      </c>
      <c r="B6" s="568"/>
      <c r="C6" s="568"/>
      <c r="D6" s="568"/>
      <c r="E6" s="568"/>
      <c r="F6" s="56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">
      <c r="A7" s="567" t="s">
        <v>5</v>
      </c>
      <c r="B7" s="568"/>
      <c r="C7" s="568"/>
      <c r="D7" s="568"/>
      <c r="E7" s="568"/>
      <c r="F7" s="56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5" t="s">
        <v>6</v>
      </c>
      <c r="B8" s="6"/>
      <c r="C8" s="7" t="s">
        <v>7</v>
      </c>
      <c r="D8" s="6" t="s">
        <v>8</v>
      </c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">
      <c r="A9" s="574"/>
      <c r="B9" s="568"/>
      <c r="C9" s="568"/>
      <c r="D9" s="568"/>
      <c r="E9" s="568"/>
      <c r="F9" s="56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8" t="s">
        <v>9</v>
      </c>
      <c r="B10" s="8" t="s">
        <v>10</v>
      </c>
      <c r="C10" s="9" t="s">
        <v>11</v>
      </c>
      <c r="D10" s="9" t="s">
        <v>12</v>
      </c>
      <c r="E10" s="9" t="s">
        <v>13</v>
      </c>
      <c r="F10" s="9" t="s">
        <v>14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1"/>
    </row>
    <row r="11" spans="1:26" ht="12.75" customHeight="1" x14ac:dyDescent="0.2">
      <c r="A11" s="12"/>
      <c r="B11" s="12"/>
      <c r="C11" s="13"/>
      <c r="D11" s="13"/>
      <c r="E11" s="13"/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</row>
    <row r="12" spans="1:26" ht="13.5" customHeight="1" x14ac:dyDescent="0.2">
      <c r="A12" s="16" t="s">
        <v>15</v>
      </c>
      <c r="B12" s="17" t="s">
        <v>16</v>
      </c>
      <c r="C12" s="18"/>
      <c r="D12" s="19"/>
      <c r="E12" s="20"/>
      <c r="F12" s="21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5"/>
    </row>
    <row r="13" spans="1:26" ht="13.5" customHeight="1" x14ac:dyDescent="0.2">
      <c r="A13" s="22"/>
      <c r="B13" s="17"/>
      <c r="C13" s="18"/>
      <c r="D13" s="19"/>
      <c r="E13" s="20"/>
      <c r="F13" s="21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5"/>
    </row>
    <row r="14" spans="1:26" ht="12.75" customHeight="1" x14ac:dyDescent="0.2">
      <c r="A14" s="23">
        <v>1</v>
      </c>
      <c r="B14" s="24" t="s">
        <v>17</v>
      </c>
      <c r="C14" s="20">
        <v>3676.72</v>
      </c>
      <c r="D14" s="19" t="s">
        <v>18</v>
      </c>
      <c r="E14" s="20">
        <v>32.19</v>
      </c>
      <c r="F14" s="25">
        <f>ROUND(E14*C14,2)</f>
        <v>118353.62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5"/>
    </row>
    <row r="15" spans="1:26" ht="12.75" customHeight="1" x14ac:dyDescent="0.2">
      <c r="A15" s="22"/>
      <c r="B15" s="27"/>
      <c r="C15" s="20"/>
      <c r="D15" s="19"/>
      <c r="E15" s="20"/>
      <c r="F15" s="2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5"/>
    </row>
    <row r="16" spans="1:26" ht="13.5" customHeight="1" x14ac:dyDescent="0.2">
      <c r="A16" s="23">
        <v>2</v>
      </c>
      <c r="B16" s="28" t="s">
        <v>19</v>
      </c>
      <c r="C16" s="29"/>
      <c r="D16" s="30"/>
      <c r="E16" s="29"/>
      <c r="F16" s="2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5"/>
    </row>
    <row r="17" spans="1:26" ht="13.5" customHeight="1" x14ac:dyDescent="0.2">
      <c r="A17" s="22">
        <v>2.1</v>
      </c>
      <c r="B17" s="31" t="s">
        <v>20</v>
      </c>
      <c r="C17" s="29">
        <v>647.48</v>
      </c>
      <c r="D17" s="30" t="s">
        <v>18</v>
      </c>
      <c r="E17" s="29">
        <v>47.72</v>
      </c>
      <c r="F17" s="25">
        <f t="shared" ref="F17:F19" si="0">ROUND(E17*C17,2)</f>
        <v>30897.75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5"/>
    </row>
    <row r="18" spans="1:26" ht="12.75" customHeight="1" x14ac:dyDescent="0.2">
      <c r="A18" s="22">
        <v>2.2000000000000002</v>
      </c>
      <c r="B18" s="31" t="s">
        <v>21</v>
      </c>
      <c r="C18" s="29">
        <v>242.81</v>
      </c>
      <c r="D18" s="30" t="s">
        <v>22</v>
      </c>
      <c r="E18" s="29">
        <v>41.24</v>
      </c>
      <c r="F18" s="25">
        <f t="shared" si="0"/>
        <v>10013.48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5"/>
    </row>
    <row r="19" spans="1:26" ht="13.5" customHeight="1" x14ac:dyDescent="0.2">
      <c r="A19" s="22">
        <v>2.2999999999999998</v>
      </c>
      <c r="B19" s="31" t="s">
        <v>23</v>
      </c>
      <c r="C19" s="32">
        <v>16.649999999999999</v>
      </c>
      <c r="D19" s="33" t="s">
        <v>24</v>
      </c>
      <c r="E19" s="32">
        <v>463.21</v>
      </c>
      <c r="F19" s="34">
        <f t="shared" si="0"/>
        <v>7712.45</v>
      </c>
      <c r="G19" s="14"/>
      <c r="H19" s="35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5"/>
    </row>
    <row r="20" spans="1:26" ht="12.75" customHeight="1" x14ac:dyDescent="0.2">
      <c r="A20" s="22"/>
      <c r="B20" s="27"/>
      <c r="C20" s="20"/>
      <c r="D20" s="19"/>
      <c r="E20" s="20"/>
      <c r="F20" s="25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5"/>
    </row>
    <row r="21" spans="1:26" ht="13.5" customHeight="1" x14ac:dyDescent="0.2">
      <c r="A21" s="36">
        <v>3</v>
      </c>
      <c r="B21" s="17" t="s">
        <v>25</v>
      </c>
      <c r="C21" s="37"/>
      <c r="D21" s="38"/>
      <c r="E21" s="39"/>
      <c r="F21" s="25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5"/>
    </row>
    <row r="22" spans="1:26" ht="13.5" customHeight="1" x14ac:dyDescent="0.2">
      <c r="A22" s="40">
        <v>3.1</v>
      </c>
      <c r="B22" s="31" t="s">
        <v>26</v>
      </c>
      <c r="C22" s="41">
        <v>2006.19</v>
      </c>
      <c r="D22" s="30" t="s">
        <v>27</v>
      </c>
      <c r="E22" s="41">
        <v>154.49</v>
      </c>
      <c r="F22" s="25">
        <f t="shared" ref="F22:F27" si="1">ROUND(E22*C22,2)</f>
        <v>309936.28999999998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5"/>
    </row>
    <row r="23" spans="1:26" ht="13.5" customHeight="1" x14ac:dyDescent="0.2">
      <c r="A23" s="40">
        <v>3.2</v>
      </c>
      <c r="B23" s="31" t="s">
        <v>28</v>
      </c>
      <c r="C23" s="41">
        <v>859.79</v>
      </c>
      <c r="D23" s="30" t="s">
        <v>27</v>
      </c>
      <c r="E23" s="41">
        <v>1656</v>
      </c>
      <c r="F23" s="25">
        <f t="shared" si="1"/>
        <v>1423812.24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5"/>
    </row>
    <row r="24" spans="1:26" ht="13.5" customHeight="1" x14ac:dyDescent="0.2">
      <c r="A24" s="40">
        <v>3.3</v>
      </c>
      <c r="B24" s="31" t="s">
        <v>29</v>
      </c>
      <c r="C24" s="41">
        <v>268.20999999999998</v>
      </c>
      <c r="D24" s="30" t="s">
        <v>30</v>
      </c>
      <c r="E24" s="41">
        <v>1717.14</v>
      </c>
      <c r="F24" s="25">
        <f t="shared" si="1"/>
        <v>460554.12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5"/>
    </row>
    <row r="25" spans="1:26" ht="13.5" customHeight="1" x14ac:dyDescent="0.2">
      <c r="A25" s="40">
        <v>3.4</v>
      </c>
      <c r="B25" s="31" t="s">
        <v>31</v>
      </c>
      <c r="C25" s="41">
        <v>1117.73</v>
      </c>
      <c r="D25" s="30" t="s">
        <v>24</v>
      </c>
      <c r="E25" s="41">
        <v>645.25</v>
      </c>
      <c r="F25" s="25">
        <f t="shared" si="1"/>
        <v>721215.28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5"/>
    </row>
    <row r="26" spans="1:26" ht="13.5" customHeight="1" x14ac:dyDescent="0.2">
      <c r="A26" s="40">
        <v>3.5</v>
      </c>
      <c r="B26" s="31" t="s">
        <v>32</v>
      </c>
      <c r="C26" s="41">
        <v>2329.73</v>
      </c>
      <c r="D26" s="30" t="s">
        <v>33</v>
      </c>
      <c r="E26" s="41">
        <v>184.22</v>
      </c>
      <c r="F26" s="25">
        <f t="shared" si="1"/>
        <v>429182.86</v>
      </c>
      <c r="G26" s="14"/>
      <c r="H26" s="14"/>
      <c r="I26" s="35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5"/>
    </row>
    <row r="27" spans="1:26" ht="13.5" customHeight="1" x14ac:dyDescent="0.2">
      <c r="A27" s="40">
        <v>3.6</v>
      </c>
      <c r="B27" s="31" t="s">
        <v>23</v>
      </c>
      <c r="C27" s="41">
        <v>670.31</v>
      </c>
      <c r="D27" s="30" t="s">
        <v>24</v>
      </c>
      <c r="E27" s="41">
        <f>+E19</f>
        <v>463.21</v>
      </c>
      <c r="F27" s="25">
        <f t="shared" si="1"/>
        <v>310494.3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5"/>
    </row>
    <row r="28" spans="1:26" ht="12.75" customHeight="1" x14ac:dyDescent="0.2">
      <c r="A28" s="40"/>
      <c r="B28" s="31"/>
      <c r="C28" s="41"/>
      <c r="D28" s="42"/>
      <c r="E28" s="41"/>
      <c r="F28" s="2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5"/>
    </row>
    <row r="29" spans="1:26" ht="12.75" customHeight="1" x14ac:dyDescent="0.2">
      <c r="A29" s="23">
        <v>4</v>
      </c>
      <c r="B29" s="17" t="s">
        <v>34</v>
      </c>
      <c r="C29" s="20"/>
      <c r="D29" s="19"/>
      <c r="E29" s="20"/>
      <c r="F29" s="25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5"/>
    </row>
    <row r="30" spans="1:26" ht="13.5" customHeight="1" x14ac:dyDescent="0.2">
      <c r="A30" s="22">
        <v>4.0999999999999996</v>
      </c>
      <c r="B30" s="43" t="s">
        <v>35</v>
      </c>
      <c r="C30" s="20">
        <v>1117.06</v>
      </c>
      <c r="D30" s="44" t="s">
        <v>18</v>
      </c>
      <c r="E30" s="45">
        <v>1633.99</v>
      </c>
      <c r="F30" s="25">
        <f t="shared" ref="F30:F32" si="2">ROUND(E30*C30,2)</f>
        <v>1825264.87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5"/>
    </row>
    <row r="31" spans="1:26" ht="13.5" customHeight="1" x14ac:dyDescent="0.2">
      <c r="A31" s="22">
        <v>4.2</v>
      </c>
      <c r="B31" s="43" t="s">
        <v>36</v>
      </c>
      <c r="C31" s="20">
        <v>1036.47</v>
      </c>
      <c r="D31" s="44" t="s">
        <v>18</v>
      </c>
      <c r="E31" s="20">
        <v>897</v>
      </c>
      <c r="F31" s="25">
        <f t="shared" si="2"/>
        <v>929713.59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5"/>
    </row>
    <row r="32" spans="1:26" ht="13.5" customHeight="1" x14ac:dyDescent="0.2">
      <c r="A32" s="22">
        <v>4.4000000000000004</v>
      </c>
      <c r="B32" s="43" t="s">
        <v>37</v>
      </c>
      <c r="C32" s="20">
        <v>1607.57</v>
      </c>
      <c r="D32" s="44" t="s">
        <v>18</v>
      </c>
      <c r="E32" s="20">
        <v>476.94</v>
      </c>
      <c r="F32" s="25">
        <f t="shared" si="2"/>
        <v>766714.44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5"/>
    </row>
    <row r="33" spans="1:26" ht="12.75" customHeight="1" x14ac:dyDescent="0.2">
      <c r="A33" s="22"/>
      <c r="B33" s="43"/>
      <c r="C33" s="20"/>
      <c r="D33" s="44"/>
      <c r="E33" s="20"/>
      <c r="F33" s="2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5"/>
    </row>
    <row r="34" spans="1:26" ht="13.5" customHeight="1" x14ac:dyDescent="0.2">
      <c r="A34" s="23">
        <v>5</v>
      </c>
      <c r="B34" s="46" t="s">
        <v>38</v>
      </c>
      <c r="C34" s="20"/>
      <c r="D34" s="44"/>
      <c r="E34" s="20"/>
      <c r="F34" s="2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5"/>
    </row>
    <row r="35" spans="1:26" ht="12.75" customHeight="1" x14ac:dyDescent="0.2">
      <c r="A35" s="22">
        <v>5.0999999999999996</v>
      </c>
      <c r="B35" s="43" t="s">
        <v>39</v>
      </c>
      <c r="C35" s="20">
        <v>1084.52</v>
      </c>
      <c r="D35" s="44" t="s">
        <v>18</v>
      </c>
      <c r="E35" s="20">
        <v>39.299999999999997</v>
      </c>
      <c r="F35" s="25">
        <f t="shared" ref="F35:F37" si="3">ROUND(E35*C35,2)</f>
        <v>42621.64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5"/>
    </row>
    <row r="36" spans="1:26" ht="12.75" customHeight="1" x14ac:dyDescent="0.2">
      <c r="A36" s="22">
        <v>5.2</v>
      </c>
      <c r="B36" s="43" t="s">
        <v>40</v>
      </c>
      <c r="C36" s="20">
        <v>1016.15</v>
      </c>
      <c r="D36" s="44" t="s">
        <v>18</v>
      </c>
      <c r="E36" s="20">
        <v>32.270000000000003</v>
      </c>
      <c r="F36" s="25">
        <f t="shared" si="3"/>
        <v>32791.160000000003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5"/>
    </row>
    <row r="37" spans="1:26" ht="12.75" customHeight="1" x14ac:dyDescent="0.2">
      <c r="A37" s="22">
        <v>5.4</v>
      </c>
      <c r="B37" s="43" t="s">
        <v>41</v>
      </c>
      <c r="C37" s="20">
        <v>1576.05</v>
      </c>
      <c r="D37" s="44" t="s">
        <v>18</v>
      </c>
      <c r="E37" s="20">
        <v>27.98</v>
      </c>
      <c r="F37" s="25">
        <f t="shared" si="3"/>
        <v>44097.88</v>
      </c>
      <c r="G37" s="35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5"/>
    </row>
    <row r="38" spans="1:26" ht="12.75" customHeight="1" x14ac:dyDescent="0.2">
      <c r="A38" s="22"/>
      <c r="B38" s="43"/>
      <c r="C38" s="20"/>
      <c r="D38" s="44"/>
      <c r="E38" s="20"/>
      <c r="F38" s="25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5"/>
    </row>
    <row r="39" spans="1:26" ht="13.5" customHeight="1" x14ac:dyDescent="0.2">
      <c r="A39" s="23">
        <v>6</v>
      </c>
      <c r="B39" s="47" t="s">
        <v>42</v>
      </c>
      <c r="C39" s="48"/>
      <c r="D39" s="44"/>
      <c r="E39" s="20"/>
      <c r="F39" s="25"/>
      <c r="G39" s="35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5"/>
    </row>
    <row r="40" spans="1:26" ht="12.75" customHeight="1" x14ac:dyDescent="0.2">
      <c r="A40" s="22">
        <v>6.1</v>
      </c>
      <c r="B40" s="43" t="s">
        <v>43</v>
      </c>
      <c r="C40" s="20">
        <v>1084.52</v>
      </c>
      <c r="D40" s="44" t="s">
        <v>18</v>
      </c>
      <c r="E40" s="20">
        <v>36.01</v>
      </c>
      <c r="F40" s="25">
        <f t="shared" ref="F40:F42" si="4">ROUND(E40*C40,2)</f>
        <v>39053.57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5"/>
    </row>
    <row r="41" spans="1:26" ht="12.75" customHeight="1" x14ac:dyDescent="0.2">
      <c r="A41" s="22">
        <v>6.2</v>
      </c>
      <c r="B41" s="43" t="s">
        <v>44</v>
      </c>
      <c r="C41" s="20">
        <v>1016.15</v>
      </c>
      <c r="D41" s="44" t="s">
        <v>18</v>
      </c>
      <c r="E41" s="20">
        <v>35.42</v>
      </c>
      <c r="F41" s="25">
        <f t="shared" si="4"/>
        <v>35992.03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5"/>
    </row>
    <row r="42" spans="1:26" ht="13.5" customHeight="1" x14ac:dyDescent="0.2">
      <c r="A42" s="22">
        <v>6.4</v>
      </c>
      <c r="B42" s="43" t="s">
        <v>45</v>
      </c>
      <c r="C42" s="20">
        <v>1576.05</v>
      </c>
      <c r="D42" s="44" t="s">
        <v>18</v>
      </c>
      <c r="E42" s="20">
        <v>105.46</v>
      </c>
      <c r="F42" s="25">
        <f t="shared" si="4"/>
        <v>166210.23000000001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5"/>
    </row>
    <row r="43" spans="1:26" ht="12.75" customHeight="1" x14ac:dyDescent="0.2">
      <c r="A43" s="22"/>
      <c r="B43" s="43"/>
      <c r="C43" s="20"/>
      <c r="D43" s="30"/>
      <c r="E43" s="20"/>
      <c r="F43" s="25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5"/>
    </row>
    <row r="44" spans="1:26" ht="13.5" customHeight="1" x14ac:dyDescent="0.2">
      <c r="A44" s="23">
        <v>7</v>
      </c>
      <c r="B44" s="28" t="s">
        <v>46</v>
      </c>
      <c r="C44" s="49"/>
      <c r="D44" s="50"/>
      <c r="E44" s="49"/>
      <c r="F44" s="25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5"/>
    </row>
    <row r="45" spans="1:26" ht="13.5" customHeight="1" x14ac:dyDescent="0.2">
      <c r="A45" s="51">
        <v>7.1</v>
      </c>
      <c r="B45" s="27" t="s">
        <v>47</v>
      </c>
      <c r="C45" s="52">
        <v>4</v>
      </c>
      <c r="D45" s="53" t="s">
        <v>48</v>
      </c>
      <c r="E45" s="52">
        <v>3431.53</v>
      </c>
      <c r="F45" s="25">
        <f t="shared" ref="F45:F60" si="5">ROUND(E45*C45,2)</f>
        <v>13726.12</v>
      </c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5"/>
    </row>
    <row r="46" spans="1:26" ht="13.5" customHeight="1" x14ac:dyDescent="0.2">
      <c r="A46" s="51">
        <f t="shared" ref="A46:A53" si="6">+A45+0.1</f>
        <v>7.1999999999999993</v>
      </c>
      <c r="B46" s="27" t="s">
        <v>49</v>
      </c>
      <c r="C46" s="52">
        <v>1</v>
      </c>
      <c r="D46" s="53" t="s">
        <v>48</v>
      </c>
      <c r="E46" s="52">
        <v>521.24</v>
      </c>
      <c r="F46" s="25">
        <f t="shared" si="5"/>
        <v>521.24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5"/>
    </row>
    <row r="47" spans="1:26" ht="13.5" customHeight="1" x14ac:dyDescent="0.2">
      <c r="A47" s="51">
        <f t="shared" si="6"/>
        <v>7.2999999999999989</v>
      </c>
      <c r="B47" s="27" t="s">
        <v>50</v>
      </c>
      <c r="C47" s="52">
        <v>5</v>
      </c>
      <c r="D47" s="53" t="s">
        <v>48</v>
      </c>
      <c r="E47" s="52">
        <v>894.37</v>
      </c>
      <c r="F47" s="25">
        <f t="shared" si="5"/>
        <v>4471.8500000000004</v>
      </c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5"/>
    </row>
    <row r="48" spans="1:26" ht="13.5" customHeight="1" x14ac:dyDescent="0.2">
      <c r="A48" s="51">
        <f t="shared" si="6"/>
        <v>7.3999999999999986</v>
      </c>
      <c r="B48" s="27" t="s">
        <v>51</v>
      </c>
      <c r="C48" s="52">
        <v>3</v>
      </c>
      <c r="D48" s="53" t="s">
        <v>48</v>
      </c>
      <c r="E48" s="52">
        <v>336.68</v>
      </c>
      <c r="F48" s="25">
        <f t="shared" si="5"/>
        <v>1010.04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5"/>
    </row>
    <row r="49" spans="1:26" ht="13.5" customHeight="1" x14ac:dyDescent="0.2">
      <c r="A49" s="51">
        <f t="shared" si="6"/>
        <v>7.4999999999999982</v>
      </c>
      <c r="B49" s="27" t="s">
        <v>52</v>
      </c>
      <c r="C49" s="52">
        <v>2</v>
      </c>
      <c r="D49" s="53" t="s">
        <v>48</v>
      </c>
      <c r="E49" s="52">
        <v>1230.55</v>
      </c>
      <c r="F49" s="25">
        <f t="shared" si="5"/>
        <v>2461.1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5"/>
    </row>
    <row r="50" spans="1:26" ht="13.5" customHeight="1" x14ac:dyDescent="0.2">
      <c r="A50" s="51">
        <f t="shared" si="6"/>
        <v>7.5999999999999979</v>
      </c>
      <c r="B50" s="27" t="s">
        <v>53</v>
      </c>
      <c r="C50" s="52">
        <v>1</v>
      </c>
      <c r="D50" s="53" t="s">
        <v>48</v>
      </c>
      <c r="E50" s="20">
        <v>3950.73</v>
      </c>
      <c r="F50" s="25">
        <f t="shared" si="5"/>
        <v>3950.73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5"/>
    </row>
    <row r="51" spans="1:26" ht="13.5" customHeight="1" x14ac:dyDescent="0.2">
      <c r="A51" s="51">
        <f t="shared" si="6"/>
        <v>7.6999999999999975</v>
      </c>
      <c r="B51" s="27" t="s">
        <v>54</v>
      </c>
      <c r="C51" s="52">
        <v>2</v>
      </c>
      <c r="D51" s="53" t="s">
        <v>48</v>
      </c>
      <c r="E51" s="52">
        <v>413.13</v>
      </c>
      <c r="F51" s="25">
        <f t="shared" si="5"/>
        <v>826.26</v>
      </c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5"/>
    </row>
    <row r="52" spans="1:26" ht="13.5" customHeight="1" x14ac:dyDescent="0.2">
      <c r="A52" s="51">
        <f t="shared" si="6"/>
        <v>7.7999999999999972</v>
      </c>
      <c r="B52" s="27" t="s">
        <v>55</v>
      </c>
      <c r="C52" s="52">
        <v>2</v>
      </c>
      <c r="D52" s="53" t="s">
        <v>48</v>
      </c>
      <c r="E52" s="52">
        <v>340.92</v>
      </c>
      <c r="F52" s="25">
        <f t="shared" si="5"/>
        <v>681.84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5"/>
    </row>
    <row r="53" spans="1:26" ht="13.5" customHeight="1" x14ac:dyDescent="0.2">
      <c r="A53" s="51">
        <f t="shared" si="6"/>
        <v>7.8999999999999968</v>
      </c>
      <c r="B53" s="27" t="s">
        <v>56</v>
      </c>
      <c r="C53" s="52">
        <v>2</v>
      </c>
      <c r="D53" s="53" t="s">
        <v>48</v>
      </c>
      <c r="E53" s="52">
        <v>266.27999999999997</v>
      </c>
      <c r="F53" s="25">
        <f t="shared" si="5"/>
        <v>532.55999999999995</v>
      </c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5"/>
    </row>
    <row r="54" spans="1:26" ht="13.5" customHeight="1" x14ac:dyDescent="0.2">
      <c r="A54" s="56">
        <v>7.1</v>
      </c>
      <c r="B54" s="27" t="s">
        <v>57</v>
      </c>
      <c r="C54" s="52">
        <v>4</v>
      </c>
      <c r="D54" s="53" t="s">
        <v>48</v>
      </c>
      <c r="E54" s="52">
        <v>195.91</v>
      </c>
      <c r="F54" s="25">
        <f t="shared" si="5"/>
        <v>783.64</v>
      </c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5"/>
    </row>
    <row r="55" spans="1:26" ht="13.5" customHeight="1" x14ac:dyDescent="0.2">
      <c r="A55" s="56">
        <f t="shared" ref="A55:A60" si="7">+A54+0.01</f>
        <v>7.1099999999999994</v>
      </c>
      <c r="B55" s="27" t="s">
        <v>58</v>
      </c>
      <c r="C55" s="52">
        <v>1</v>
      </c>
      <c r="D55" s="53" t="s">
        <v>48</v>
      </c>
      <c r="E55" s="52">
        <v>2935.64</v>
      </c>
      <c r="F55" s="25">
        <f t="shared" si="5"/>
        <v>2935.64</v>
      </c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5"/>
    </row>
    <row r="56" spans="1:26" ht="13.5" customHeight="1" x14ac:dyDescent="0.2">
      <c r="A56" s="56">
        <f t="shared" si="7"/>
        <v>7.1199999999999992</v>
      </c>
      <c r="B56" s="57" t="s">
        <v>59</v>
      </c>
      <c r="C56" s="52">
        <v>1</v>
      </c>
      <c r="D56" s="53" t="s">
        <v>48</v>
      </c>
      <c r="E56" s="52">
        <v>124.23</v>
      </c>
      <c r="F56" s="25">
        <f t="shared" si="5"/>
        <v>124.23</v>
      </c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5"/>
    </row>
    <row r="57" spans="1:26" ht="12.75" customHeight="1" x14ac:dyDescent="0.2">
      <c r="A57" s="56">
        <f t="shared" si="7"/>
        <v>7.129999999999999</v>
      </c>
      <c r="B57" s="57" t="s">
        <v>60</v>
      </c>
      <c r="C57" s="52">
        <v>11</v>
      </c>
      <c r="D57" s="53" t="s">
        <v>48</v>
      </c>
      <c r="E57" s="52">
        <v>83.76</v>
      </c>
      <c r="F57" s="25">
        <f t="shared" si="5"/>
        <v>921.36</v>
      </c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5"/>
    </row>
    <row r="58" spans="1:26" ht="13.5" customHeight="1" x14ac:dyDescent="0.2">
      <c r="A58" s="56">
        <f t="shared" si="7"/>
        <v>7.1399999999999988</v>
      </c>
      <c r="B58" s="57" t="s">
        <v>61</v>
      </c>
      <c r="C58" s="52">
        <v>4</v>
      </c>
      <c r="D58" s="53" t="s">
        <v>48</v>
      </c>
      <c r="E58" s="52">
        <v>1384.48</v>
      </c>
      <c r="F58" s="25">
        <f t="shared" si="5"/>
        <v>5537.92</v>
      </c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3.5" customHeight="1" x14ac:dyDescent="0.2">
      <c r="A59" s="56">
        <f t="shared" si="7"/>
        <v>7.1499999999999986</v>
      </c>
      <c r="B59" s="57" t="s">
        <v>62</v>
      </c>
      <c r="C59" s="58">
        <v>16</v>
      </c>
      <c r="D59" s="53" t="s">
        <v>48</v>
      </c>
      <c r="E59" s="59">
        <v>2390.48</v>
      </c>
      <c r="F59" s="25">
        <f t="shared" si="5"/>
        <v>38247.68</v>
      </c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3.5" customHeight="1" x14ac:dyDescent="0.2">
      <c r="A60" s="60">
        <f t="shared" si="7"/>
        <v>7.1599999999999984</v>
      </c>
      <c r="B60" s="61" t="s">
        <v>63</v>
      </c>
      <c r="C60" s="62">
        <v>6</v>
      </c>
      <c r="D60" s="63" t="s">
        <v>64</v>
      </c>
      <c r="E60" s="64">
        <v>5836.88</v>
      </c>
      <c r="F60" s="65">
        <f t="shared" si="5"/>
        <v>35021.279999999999</v>
      </c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2.75" customHeight="1" x14ac:dyDescent="0.2">
      <c r="A61" s="66"/>
      <c r="B61" s="67"/>
      <c r="C61" s="49"/>
      <c r="D61" s="50"/>
      <c r="E61" s="49"/>
      <c r="F61" s="25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2.75" customHeight="1" x14ac:dyDescent="0.2">
      <c r="A62" s="23">
        <v>8</v>
      </c>
      <c r="B62" s="17" t="s">
        <v>65</v>
      </c>
      <c r="C62" s="68"/>
      <c r="D62" s="19"/>
      <c r="E62" s="20"/>
      <c r="F62" s="25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5"/>
    </row>
    <row r="63" spans="1:26" ht="13.5" customHeight="1" x14ac:dyDescent="0.2">
      <c r="A63" s="22">
        <v>8.1999999999999993</v>
      </c>
      <c r="B63" s="31" t="s">
        <v>66</v>
      </c>
      <c r="C63" s="68">
        <v>3</v>
      </c>
      <c r="D63" s="53" t="s">
        <v>48</v>
      </c>
      <c r="E63" s="20">
        <v>34444.57</v>
      </c>
      <c r="F63" s="25">
        <f t="shared" ref="F63:F65" si="8">ROUND(E63*C63,2)</f>
        <v>103333.71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5"/>
    </row>
    <row r="64" spans="1:26" ht="13.5" customHeight="1" x14ac:dyDescent="0.2">
      <c r="A64" s="22">
        <v>8.4</v>
      </c>
      <c r="B64" s="31" t="s">
        <v>67</v>
      </c>
      <c r="C64" s="68">
        <v>3</v>
      </c>
      <c r="D64" s="53" t="s">
        <v>48</v>
      </c>
      <c r="E64" s="20">
        <v>27844.6</v>
      </c>
      <c r="F64" s="25">
        <f t="shared" si="8"/>
        <v>83533.8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5"/>
    </row>
    <row r="65" spans="1:26" ht="13.5" customHeight="1" x14ac:dyDescent="0.2">
      <c r="A65" s="22">
        <v>8.5</v>
      </c>
      <c r="B65" s="31" t="s">
        <v>68</v>
      </c>
      <c r="C65" s="68">
        <v>6</v>
      </c>
      <c r="D65" s="53" t="s">
        <v>48</v>
      </c>
      <c r="E65" s="20">
        <v>5817.2</v>
      </c>
      <c r="F65" s="25">
        <f t="shared" si="8"/>
        <v>34903.199999999997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5"/>
    </row>
    <row r="66" spans="1:26" ht="12.75" customHeight="1" x14ac:dyDescent="0.2">
      <c r="A66" s="22"/>
      <c r="B66" s="69"/>
      <c r="C66" s="20"/>
      <c r="D66" s="30"/>
      <c r="E66" s="20"/>
      <c r="F66" s="25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5"/>
    </row>
    <row r="67" spans="1:26" ht="12.75" customHeight="1" x14ac:dyDescent="0.2">
      <c r="A67" s="70">
        <v>9</v>
      </c>
      <c r="B67" s="47" t="s">
        <v>69</v>
      </c>
      <c r="C67" s="71"/>
      <c r="D67" s="44"/>
      <c r="E67" s="71"/>
      <c r="F67" s="25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3.5" customHeight="1" x14ac:dyDescent="0.2">
      <c r="A68" s="22">
        <v>9.1</v>
      </c>
      <c r="B68" s="31" t="s">
        <v>70</v>
      </c>
      <c r="C68" s="29">
        <v>242.81</v>
      </c>
      <c r="D68" s="30" t="s">
        <v>22</v>
      </c>
      <c r="E68" s="20">
        <v>36.020000000000003</v>
      </c>
      <c r="F68" s="25">
        <f t="shared" ref="F68:F75" si="9">ROUND(E68*C68,2)</f>
        <v>8746.02</v>
      </c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3.5" customHeight="1" x14ac:dyDescent="0.2">
      <c r="A69" s="22">
        <f t="shared" ref="A69:A72" si="10">+A68+0.1</f>
        <v>9.1999999999999993</v>
      </c>
      <c r="B69" s="31" t="s">
        <v>71</v>
      </c>
      <c r="C69" s="29">
        <v>242.81</v>
      </c>
      <c r="D69" s="30" t="s">
        <v>22</v>
      </c>
      <c r="E69" s="20">
        <v>153</v>
      </c>
      <c r="F69" s="25">
        <f t="shared" si="9"/>
        <v>37149.93</v>
      </c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3.5" customHeight="1" x14ac:dyDescent="0.2">
      <c r="A70" s="22">
        <f t="shared" si="10"/>
        <v>9.2999999999999989</v>
      </c>
      <c r="B70" s="31" t="s">
        <v>72</v>
      </c>
      <c r="C70" s="29">
        <v>12.33</v>
      </c>
      <c r="D70" s="30" t="s">
        <v>30</v>
      </c>
      <c r="E70" s="29">
        <v>12457</v>
      </c>
      <c r="F70" s="25">
        <f t="shared" si="9"/>
        <v>153594.81</v>
      </c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3.5" customHeight="1" x14ac:dyDescent="0.2">
      <c r="A71" s="22">
        <f t="shared" si="10"/>
        <v>9.3999999999999986</v>
      </c>
      <c r="B71" s="31" t="s">
        <v>73</v>
      </c>
      <c r="C71" s="29">
        <v>12.33</v>
      </c>
      <c r="D71" s="30" t="s">
        <v>33</v>
      </c>
      <c r="E71" s="29">
        <v>1078</v>
      </c>
      <c r="F71" s="25">
        <f t="shared" si="9"/>
        <v>13291.74</v>
      </c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7.25" customHeight="1" x14ac:dyDescent="0.2">
      <c r="A72" s="22">
        <f t="shared" si="10"/>
        <v>9.4999999999999982</v>
      </c>
      <c r="B72" s="31" t="s">
        <v>74</v>
      </c>
      <c r="C72" s="29">
        <v>369.9</v>
      </c>
      <c r="D72" s="72" t="s">
        <v>75</v>
      </c>
      <c r="E72" s="29">
        <v>24.32</v>
      </c>
      <c r="F72" s="25">
        <f t="shared" si="9"/>
        <v>8995.9699999999993</v>
      </c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2.75" customHeight="1" x14ac:dyDescent="0.2">
      <c r="A73" s="22"/>
      <c r="B73" s="73"/>
      <c r="C73" s="29"/>
      <c r="D73" s="72"/>
      <c r="E73" s="29"/>
      <c r="F73" s="25">
        <f t="shared" si="9"/>
        <v>0</v>
      </c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3.5" customHeight="1" x14ac:dyDescent="0.2">
      <c r="A74" s="23">
        <v>10</v>
      </c>
      <c r="B74" s="47" t="s">
        <v>76</v>
      </c>
      <c r="C74" s="68"/>
      <c r="D74" s="19"/>
      <c r="E74" s="20"/>
      <c r="F74" s="25">
        <f t="shared" si="9"/>
        <v>0</v>
      </c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3.5" customHeight="1" x14ac:dyDescent="0.2">
      <c r="A75" s="22">
        <v>10.1</v>
      </c>
      <c r="B75" s="31" t="s">
        <v>77</v>
      </c>
      <c r="C75" s="20">
        <v>1</v>
      </c>
      <c r="D75" s="30" t="s">
        <v>48</v>
      </c>
      <c r="E75" s="41">
        <v>160453.93</v>
      </c>
      <c r="F75" s="25">
        <f t="shared" si="9"/>
        <v>160453.93</v>
      </c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3.5" customHeight="1" x14ac:dyDescent="0.2">
      <c r="A76" s="22"/>
      <c r="B76" s="69"/>
      <c r="C76" s="20"/>
      <c r="D76" s="30"/>
      <c r="E76" s="20"/>
      <c r="F76" s="2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">
      <c r="A77" s="74">
        <v>11</v>
      </c>
      <c r="B77" s="74" t="s">
        <v>78</v>
      </c>
      <c r="C77" s="21"/>
      <c r="D77" s="75"/>
      <c r="E77" s="21"/>
      <c r="F77" s="2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">
      <c r="A78" s="69">
        <v>11.1</v>
      </c>
      <c r="B78" s="31" t="s">
        <v>79</v>
      </c>
      <c r="C78" s="21">
        <v>20</v>
      </c>
      <c r="D78" s="76" t="s">
        <v>48</v>
      </c>
      <c r="E78" s="21">
        <v>7459</v>
      </c>
      <c r="F78" s="25">
        <f t="shared" ref="F78:F79" si="11">ROUND(E78*C78,2)</f>
        <v>149180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">
      <c r="A79" s="77">
        <v>11.2</v>
      </c>
      <c r="B79" s="31" t="s">
        <v>80</v>
      </c>
      <c r="C79" s="41">
        <v>92</v>
      </c>
      <c r="D79" s="76" t="s">
        <v>48</v>
      </c>
      <c r="E79" s="41">
        <v>5582</v>
      </c>
      <c r="F79" s="25">
        <f t="shared" si="11"/>
        <v>513544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">
      <c r="A80" s="22"/>
      <c r="B80" s="73"/>
      <c r="C80" s="29"/>
      <c r="D80" s="72"/>
      <c r="E80" s="29"/>
      <c r="F80" s="2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">
      <c r="A81" s="70">
        <v>12</v>
      </c>
      <c r="B81" s="78" t="s">
        <v>81</v>
      </c>
      <c r="C81" s="21"/>
      <c r="D81" s="75"/>
      <c r="E81" s="21"/>
      <c r="F81" s="2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">
      <c r="A82" s="79"/>
      <c r="B82" s="47"/>
      <c r="C82" s="21"/>
      <c r="D82" s="75"/>
      <c r="E82" s="21"/>
      <c r="F82" s="2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">
      <c r="A83" s="80">
        <v>12.1</v>
      </c>
      <c r="B83" s="47" t="s">
        <v>82</v>
      </c>
      <c r="C83" s="21"/>
      <c r="D83" s="75"/>
      <c r="E83" s="21"/>
      <c r="F83" s="2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6" customHeight="1" x14ac:dyDescent="0.2">
      <c r="A84" s="80"/>
      <c r="B84" s="47"/>
      <c r="C84" s="21"/>
      <c r="D84" s="75"/>
      <c r="E84" s="21"/>
      <c r="F84" s="2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">
      <c r="A85" s="79" t="s">
        <v>83</v>
      </c>
      <c r="B85" s="47" t="s">
        <v>84</v>
      </c>
      <c r="C85" s="21"/>
      <c r="D85" s="75"/>
      <c r="E85" s="21"/>
      <c r="F85" s="2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">
      <c r="A86" s="81" t="s">
        <v>85</v>
      </c>
      <c r="B86" s="82" t="s">
        <v>86</v>
      </c>
      <c r="C86" s="83">
        <v>3</v>
      </c>
      <c r="D86" s="84" t="s">
        <v>30</v>
      </c>
      <c r="E86" s="83">
        <v>1013.97</v>
      </c>
      <c r="F86" s="85">
        <f t="shared" ref="F86:F87" si="12">ROUND(E86*C86,2)</f>
        <v>3041.91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">
      <c r="A87" s="81" t="s">
        <v>87</v>
      </c>
      <c r="B87" s="31" t="s">
        <v>23</v>
      </c>
      <c r="C87" s="83">
        <v>4.05</v>
      </c>
      <c r="D87" s="84" t="s">
        <v>24</v>
      </c>
      <c r="E87" s="83">
        <f>+E19</f>
        <v>463.21</v>
      </c>
      <c r="F87" s="85">
        <f t="shared" si="12"/>
        <v>1876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">
      <c r="A88" s="79"/>
      <c r="B88" s="47"/>
      <c r="C88" s="83"/>
      <c r="D88" s="86"/>
      <c r="E88" s="83"/>
      <c r="F88" s="8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">
      <c r="A89" s="79" t="s">
        <v>88</v>
      </c>
      <c r="B89" s="28" t="s">
        <v>89</v>
      </c>
      <c r="C89" s="21"/>
      <c r="D89" s="75"/>
      <c r="E89" s="21"/>
      <c r="F89" s="2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">
      <c r="A90" s="81" t="s">
        <v>90</v>
      </c>
      <c r="B90" s="87" t="s">
        <v>91</v>
      </c>
      <c r="C90" s="21">
        <v>14.08</v>
      </c>
      <c r="D90" s="30" t="s">
        <v>22</v>
      </c>
      <c r="E90" s="21">
        <v>1259</v>
      </c>
      <c r="F90" s="25">
        <f t="shared" ref="F90:F91" si="13">ROUND(E90*C90,2)</f>
        <v>17726.72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">
      <c r="A91" s="81" t="s">
        <v>92</v>
      </c>
      <c r="B91" s="87" t="s">
        <v>93</v>
      </c>
      <c r="C91" s="21">
        <v>17.600000000000001</v>
      </c>
      <c r="D91" s="75" t="s">
        <v>18</v>
      </c>
      <c r="E91" s="21">
        <v>1067</v>
      </c>
      <c r="F91" s="25">
        <f t="shared" si="13"/>
        <v>18779.2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">
      <c r="A92" s="22"/>
      <c r="B92" s="73"/>
      <c r="C92" s="29"/>
      <c r="D92" s="72"/>
      <c r="E92" s="29"/>
      <c r="F92" s="2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">
      <c r="A93" s="22">
        <v>13</v>
      </c>
      <c r="B93" s="47" t="s">
        <v>94</v>
      </c>
      <c r="C93" s="29"/>
      <c r="D93" s="72"/>
      <c r="E93" s="29"/>
      <c r="F93" s="2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">
      <c r="A94" s="22">
        <v>13.1</v>
      </c>
      <c r="B94" s="88" t="s">
        <v>95</v>
      </c>
      <c r="C94" s="89">
        <v>1</v>
      </c>
      <c r="D94" s="90" t="s">
        <v>48</v>
      </c>
      <c r="E94" s="89">
        <v>6390.91</v>
      </c>
      <c r="F94" s="85">
        <f>ROUND(E94*C94,2)</f>
        <v>6390.91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">
      <c r="A95" s="22"/>
      <c r="B95" s="73"/>
      <c r="C95" s="29"/>
      <c r="D95" s="72"/>
      <c r="E95" s="29"/>
      <c r="F95" s="2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">
      <c r="A96" s="22">
        <v>14</v>
      </c>
      <c r="B96" s="73" t="s">
        <v>96</v>
      </c>
      <c r="C96" s="91">
        <v>3676.72</v>
      </c>
      <c r="D96" s="92" t="s">
        <v>18</v>
      </c>
      <c r="E96" s="91">
        <v>56</v>
      </c>
      <c r="F96" s="93">
        <f>ROUND(E96*C96,2)</f>
        <v>205896.32000000001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">
      <c r="A97" s="22">
        <v>15</v>
      </c>
      <c r="B97" s="94" t="s">
        <v>97</v>
      </c>
      <c r="C97" s="91">
        <v>3676.72</v>
      </c>
      <c r="D97" s="92" t="s">
        <v>18</v>
      </c>
      <c r="E97" s="91">
        <v>27.38</v>
      </c>
      <c r="F97" s="91">
        <f>ROUND(C97*E97,2)</f>
        <v>100668.59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">
      <c r="A98" s="95"/>
      <c r="B98" s="96" t="s">
        <v>98</v>
      </c>
      <c r="C98" s="97"/>
      <c r="D98" s="98"/>
      <c r="E98" s="97"/>
      <c r="F98" s="99">
        <f>SUM(F14:F97)</f>
        <v>9437492.0499999989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">
      <c r="A99" s="22"/>
      <c r="B99" s="43"/>
      <c r="C99" s="68"/>
      <c r="D99" s="19"/>
      <c r="E99" s="20"/>
      <c r="F99" s="2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">
      <c r="A100" s="100" t="s">
        <v>99</v>
      </c>
      <c r="B100" s="47" t="s">
        <v>100</v>
      </c>
      <c r="C100" s="41"/>
      <c r="D100" s="72"/>
      <c r="E100" s="41"/>
      <c r="F100" s="10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">
      <c r="A101" s="69">
        <v>1</v>
      </c>
      <c r="B101" s="102" t="s">
        <v>101</v>
      </c>
      <c r="C101" s="21">
        <v>1</v>
      </c>
      <c r="D101" s="53" t="s">
        <v>48</v>
      </c>
      <c r="E101" s="103">
        <v>43500</v>
      </c>
      <c r="F101" s="25">
        <f t="shared" ref="F101:F102" si="14">ROUND(C101*E101,2)</f>
        <v>43500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">
      <c r="A102" s="69">
        <v>2</v>
      </c>
      <c r="B102" s="87" t="s">
        <v>102</v>
      </c>
      <c r="C102" s="41">
        <v>6</v>
      </c>
      <c r="D102" s="72" t="s">
        <v>103</v>
      </c>
      <c r="E102" s="41">
        <v>43789</v>
      </c>
      <c r="F102" s="25">
        <f t="shared" si="14"/>
        <v>262734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">
      <c r="A103" s="104"/>
      <c r="B103" s="105" t="s">
        <v>104</v>
      </c>
      <c r="C103" s="106"/>
      <c r="D103" s="107"/>
      <c r="E103" s="106"/>
      <c r="F103" s="108">
        <f>SUM(F101:F102)</f>
        <v>306234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">
      <c r="A104" s="109"/>
      <c r="B104" s="12"/>
      <c r="C104" s="109"/>
      <c r="D104" s="109"/>
      <c r="E104" s="109"/>
      <c r="F104" s="110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">
      <c r="A105" s="111"/>
      <c r="B105" s="112" t="s">
        <v>105</v>
      </c>
      <c r="C105" s="113"/>
      <c r="D105" s="98"/>
      <c r="E105" s="113"/>
      <c r="F105" s="114">
        <f>+F103+F98</f>
        <v>9743726.0499999989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">
      <c r="A106" s="115"/>
      <c r="B106" s="116" t="s">
        <v>105</v>
      </c>
      <c r="C106" s="115"/>
      <c r="D106" s="115"/>
      <c r="E106" s="115"/>
      <c r="F106" s="117">
        <f>+F105</f>
        <v>9743726.0499999989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">
      <c r="A107" s="109"/>
      <c r="B107" s="12"/>
      <c r="C107" s="109"/>
      <c r="D107" s="109"/>
      <c r="E107" s="109"/>
      <c r="F107" s="110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">
      <c r="A108" s="109"/>
      <c r="B108" s="118" t="s">
        <v>106</v>
      </c>
      <c r="C108" s="119"/>
      <c r="D108" s="120"/>
      <c r="E108" s="119"/>
      <c r="F108" s="12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">
      <c r="A109" s="109"/>
      <c r="B109" s="40" t="s">
        <v>107</v>
      </c>
      <c r="C109" s="122">
        <v>0.1</v>
      </c>
      <c r="D109" s="120"/>
      <c r="E109" s="564">
        <f>F106*C109</f>
        <v>974372.60499999998</v>
      </c>
      <c r="F109" s="563">
        <f>ROUND(C109*$F$106,2)</f>
        <v>974372.61</v>
      </c>
      <c r="G109" s="170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">
      <c r="A110" s="109"/>
      <c r="B110" s="40" t="s">
        <v>108</v>
      </c>
      <c r="C110" s="122">
        <v>0.04</v>
      </c>
      <c r="D110" s="123"/>
      <c r="E110" s="119"/>
      <c r="F110" s="25">
        <f t="shared" ref="F110:F114" si="15">ROUND(C110*$F$105,2)</f>
        <v>389749.04</v>
      </c>
      <c r="G110" s="170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">
      <c r="A111" s="109"/>
      <c r="B111" s="40" t="s">
        <v>109</v>
      </c>
      <c r="C111" s="122">
        <v>0.05</v>
      </c>
      <c r="D111" s="123"/>
      <c r="E111" s="119"/>
      <c r="F111" s="25">
        <f t="shared" si="15"/>
        <v>487186.3</v>
      </c>
      <c r="G111" s="170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">
      <c r="A112" s="109"/>
      <c r="B112" s="40" t="s">
        <v>110</v>
      </c>
      <c r="C112" s="122">
        <v>0.01</v>
      </c>
      <c r="D112" s="123"/>
      <c r="E112" s="119"/>
      <c r="F112" s="25">
        <f t="shared" si="15"/>
        <v>97437.26</v>
      </c>
      <c r="G112" s="170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">
      <c r="A113" s="109"/>
      <c r="B113" s="40" t="s">
        <v>111</v>
      </c>
      <c r="C113" s="122">
        <v>0.04</v>
      </c>
      <c r="D113" s="123"/>
      <c r="E113" s="119"/>
      <c r="F113" s="25">
        <f t="shared" si="15"/>
        <v>389749.04</v>
      </c>
      <c r="G113" s="170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">
      <c r="A114" s="109"/>
      <c r="B114" s="40" t="s">
        <v>112</v>
      </c>
      <c r="C114" s="122">
        <v>0.03</v>
      </c>
      <c r="D114" s="123"/>
      <c r="E114" s="119"/>
      <c r="F114" s="25">
        <f t="shared" si="15"/>
        <v>292311.78000000003</v>
      </c>
      <c r="G114" s="170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">
      <c r="A115" s="109"/>
      <c r="B115" s="40" t="s">
        <v>113</v>
      </c>
      <c r="C115" s="122">
        <v>0.18</v>
      </c>
      <c r="D115" s="124"/>
      <c r="E115" s="110"/>
      <c r="F115" s="25">
        <f>ROUND(C115*F109,2)</f>
        <v>175387.07</v>
      </c>
      <c r="G115" s="170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">
      <c r="A116" s="109"/>
      <c r="B116" s="22" t="s">
        <v>114</v>
      </c>
      <c r="C116" s="125">
        <v>1E-3</v>
      </c>
      <c r="D116" s="126"/>
      <c r="E116" s="127"/>
      <c r="F116" s="25">
        <f t="shared" ref="F116:F118" si="16">ROUND(C116*$F$105,2)</f>
        <v>9743.73</v>
      </c>
      <c r="G116" s="170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">
      <c r="A117" s="109"/>
      <c r="B117" s="128" t="s">
        <v>115</v>
      </c>
      <c r="C117" s="122">
        <v>0.05</v>
      </c>
      <c r="D117" s="124"/>
      <c r="E117" s="110"/>
      <c r="F117" s="25">
        <f t="shared" si="16"/>
        <v>487186.3</v>
      </c>
      <c r="G117" s="170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">
      <c r="A118" s="109"/>
      <c r="B118" s="40" t="s">
        <v>116</v>
      </c>
      <c r="C118" s="129">
        <v>0.1</v>
      </c>
      <c r="D118" s="130"/>
      <c r="E118" s="131"/>
      <c r="F118" s="25">
        <f t="shared" si="16"/>
        <v>974372.61</v>
      </c>
      <c r="G118" s="170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">
      <c r="A119" s="132"/>
      <c r="B119" s="133" t="s">
        <v>117</v>
      </c>
      <c r="C119" s="132"/>
      <c r="D119" s="134"/>
      <c r="E119" s="135"/>
      <c r="F119" s="136">
        <f>SUM(F109:F118)</f>
        <v>4277495.74</v>
      </c>
      <c r="G119" s="170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">
      <c r="A120" s="109"/>
      <c r="B120" s="137"/>
      <c r="C120" s="138"/>
      <c r="D120" s="139"/>
      <c r="E120" s="140"/>
      <c r="F120" s="14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">
      <c r="A121" s="142"/>
      <c r="B121" s="143" t="s">
        <v>118</v>
      </c>
      <c r="C121" s="144"/>
      <c r="D121" s="144"/>
      <c r="E121" s="113"/>
      <c r="F121" s="99">
        <f>+F119+F106</f>
        <v>14021221.789999999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">
      <c r="A122" s="3"/>
      <c r="B122" s="3"/>
      <c r="C122" s="3"/>
      <c r="D122" s="3"/>
      <c r="E122" s="4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">
      <c r="A123" s="145"/>
      <c r="B123" s="145"/>
      <c r="C123" s="145"/>
      <c r="D123" s="145"/>
      <c r="E123" s="146"/>
      <c r="F123" s="14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">
      <c r="A124" s="145"/>
      <c r="B124" s="145"/>
      <c r="C124" s="145"/>
      <c r="D124" s="145"/>
      <c r="E124" s="146"/>
      <c r="F124" s="14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">
      <c r="A125" s="145"/>
      <c r="B125" s="145"/>
      <c r="C125" s="145"/>
      <c r="D125" s="145"/>
      <c r="E125" s="146"/>
      <c r="F125" s="14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">
      <c r="A126" s="145"/>
      <c r="B126" s="145"/>
      <c r="C126" s="145"/>
      <c r="D126" s="145"/>
      <c r="E126" s="146"/>
      <c r="F126" s="14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">
      <c r="A127" s="147"/>
      <c r="B127" s="148"/>
      <c r="C127" s="149"/>
      <c r="D127" s="149"/>
      <c r="E127" s="150"/>
      <c r="F127" s="15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">
      <c r="A128" s="3" t="s">
        <v>119</v>
      </c>
      <c r="B128" s="3"/>
      <c r="C128" s="573" t="s">
        <v>120</v>
      </c>
      <c r="D128" s="568"/>
      <c r="E128" s="568"/>
      <c r="F128" s="569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">
      <c r="A129" s="3"/>
      <c r="B129" s="3"/>
      <c r="C129" s="152"/>
      <c r="D129" s="152"/>
      <c r="E129" s="150"/>
      <c r="F129" s="15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">
      <c r="A130" s="3"/>
      <c r="B130" s="3"/>
      <c r="C130" s="3"/>
      <c r="D130" s="3"/>
      <c r="E130" s="150"/>
      <c r="F130" s="149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">
      <c r="A131" s="575" t="s">
        <v>121</v>
      </c>
      <c r="B131" s="569"/>
      <c r="C131" s="570" t="s">
        <v>122</v>
      </c>
      <c r="D131" s="568"/>
      <c r="E131" s="568"/>
      <c r="F131" s="569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">
      <c r="A132" s="153" t="s">
        <v>123</v>
      </c>
      <c r="B132" s="153"/>
      <c r="C132" s="153" t="s">
        <v>124</v>
      </c>
      <c r="D132" s="3"/>
      <c r="E132" s="150"/>
      <c r="F132" s="15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">
      <c r="A133" s="153"/>
      <c r="B133" s="153"/>
      <c r="C133" s="153"/>
      <c r="D133" s="3"/>
      <c r="E133" s="150"/>
      <c r="F133" s="15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">
      <c r="A134" s="153"/>
      <c r="B134" s="153"/>
      <c r="C134" s="153"/>
      <c r="D134" s="3"/>
      <c r="E134" s="150"/>
      <c r="F134" s="15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">
      <c r="A135" s="153"/>
      <c r="B135" s="153"/>
      <c r="C135" s="153"/>
      <c r="D135" s="3"/>
      <c r="E135" s="150"/>
      <c r="F135" s="15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">
      <c r="A136" s="153"/>
      <c r="B136" s="153"/>
      <c r="C136" s="153"/>
      <c r="D136" s="3"/>
      <c r="E136" s="150"/>
      <c r="F136" s="15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">
      <c r="A137" s="153"/>
      <c r="B137" s="153"/>
      <c r="C137" s="153"/>
      <c r="D137" s="3"/>
      <c r="E137" s="150"/>
      <c r="F137" s="15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">
      <c r="A138" s="3" t="s">
        <v>125</v>
      </c>
      <c r="B138" s="154"/>
      <c r="C138" s="576" t="s">
        <v>126</v>
      </c>
      <c r="D138" s="568"/>
      <c r="E138" s="568"/>
      <c r="F138" s="569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">
      <c r="A139" s="155"/>
      <c r="B139" s="154"/>
      <c r="C139" s="156"/>
      <c r="D139" s="154"/>
      <c r="E139" s="157"/>
      <c r="F139" s="15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">
      <c r="A140" s="155"/>
      <c r="B140" s="154"/>
      <c r="C140" s="156"/>
      <c r="D140" s="154"/>
      <c r="E140" s="157"/>
      <c r="F140" s="15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">
      <c r="A141" s="158" t="s">
        <v>127</v>
      </c>
      <c r="B141" s="159"/>
      <c r="C141" s="570" t="s">
        <v>128</v>
      </c>
      <c r="D141" s="568"/>
      <c r="E141" s="568"/>
      <c r="F141" s="569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">
      <c r="A142" s="153" t="s">
        <v>129</v>
      </c>
      <c r="B142" s="153"/>
      <c r="C142" s="573" t="s">
        <v>130</v>
      </c>
      <c r="D142" s="568"/>
      <c r="E142" s="568"/>
      <c r="F142" s="569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">
      <c r="A143" s="153"/>
      <c r="B143" s="153"/>
      <c r="C143" s="152"/>
      <c r="D143" s="152"/>
      <c r="E143" s="160"/>
      <c r="F143" s="15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">
      <c r="A144" s="153"/>
      <c r="B144" s="153"/>
      <c r="C144" s="152"/>
      <c r="D144" s="152"/>
      <c r="E144" s="160"/>
      <c r="F144" s="15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">
      <c r="A145" s="161"/>
      <c r="B145" s="162"/>
      <c r="C145" s="161"/>
      <c r="D145" s="161"/>
      <c r="E145" s="163"/>
      <c r="F145" s="16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">
      <c r="A146" s="161"/>
      <c r="B146" s="162"/>
      <c r="C146" s="161"/>
      <c r="D146" s="161"/>
      <c r="E146" s="163"/>
      <c r="F146" s="16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">
      <c r="A147" s="161"/>
      <c r="B147" s="161"/>
      <c r="C147" s="161"/>
      <c r="D147" s="161"/>
      <c r="E147" s="163"/>
      <c r="F147" s="16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">
      <c r="A148" s="161"/>
      <c r="B148" s="161"/>
      <c r="C148" s="161"/>
      <c r="D148" s="161"/>
      <c r="E148" s="163"/>
      <c r="F148" s="16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">
      <c r="A149" s="161"/>
      <c r="B149" s="161"/>
      <c r="C149" s="161"/>
      <c r="D149" s="161"/>
      <c r="E149" s="163"/>
      <c r="F149" s="16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">
      <c r="A150" s="161"/>
      <c r="B150" s="161"/>
      <c r="C150" s="161"/>
      <c r="D150" s="161"/>
      <c r="E150" s="163"/>
      <c r="F150" s="16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">
      <c r="A151" s="161"/>
      <c r="B151" s="161"/>
      <c r="C151" s="161"/>
      <c r="D151" s="161"/>
      <c r="E151" s="163"/>
      <c r="F151" s="16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">
      <c r="A152" s="161"/>
      <c r="B152" s="161"/>
      <c r="C152" s="161"/>
      <c r="D152" s="161"/>
      <c r="E152" s="163"/>
      <c r="F152" s="16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">
      <c r="A153" s="161"/>
      <c r="B153" s="161"/>
      <c r="C153" s="161"/>
      <c r="D153" s="161"/>
      <c r="E153" s="163"/>
      <c r="F153" s="16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">
      <c r="A154" s="161"/>
      <c r="B154" s="161"/>
      <c r="C154" s="161"/>
      <c r="D154" s="161"/>
      <c r="E154" s="163"/>
      <c r="F154" s="16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">
      <c r="A155" s="161"/>
      <c r="B155" s="161"/>
      <c r="C155" s="161"/>
      <c r="D155" s="161"/>
      <c r="E155" s="163"/>
      <c r="F155" s="16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">
      <c r="A156" s="161"/>
      <c r="B156" s="161"/>
      <c r="C156" s="161"/>
      <c r="D156" s="161"/>
      <c r="E156" s="163"/>
      <c r="F156" s="16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">
      <c r="A157" s="161"/>
      <c r="B157" s="161"/>
      <c r="C157" s="161"/>
      <c r="D157" s="161"/>
      <c r="E157" s="163"/>
      <c r="F157" s="16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">
      <c r="A158" s="161"/>
      <c r="B158" s="161"/>
      <c r="C158" s="161"/>
      <c r="D158" s="161"/>
      <c r="E158" s="163"/>
      <c r="F158" s="16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">
      <c r="A159" s="161"/>
      <c r="B159" s="161"/>
      <c r="C159" s="161"/>
      <c r="D159" s="161"/>
      <c r="E159" s="163"/>
      <c r="F159" s="16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">
      <c r="A160" s="161"/>
      <c r="B160" s="161"/>
      <c r="C160" s="161"/>
      <c r="D160" s="161"/>
      <c r="E160" s="163"/>
      <c r="F160" s="16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">
      <c r="A161" s="161"/>
      <c r="B161" s="161"/>
      <c r="C161" s="161"/>
      <c r="D161" s="161"/>
      <c r="E161" s="163"/>
      <c r="F161" s="16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">
      <c r="A162" s="161"/>
      <c r="B162" s="161"/>
      <c r="C162" s="161"/>
      <c r="D162" s="161"/>
      <c r="E162" s="163"/>
      <c r="F162" s="16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">
      <c r="A163" s="161"/>
      <c r="B163" s="161"/>
      <c r="C163" s="161"/>
      <c r="D163" s="161"/>
      <c r="E163" s="163"/>
      <c r="F163" s="16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">
      <c r="A164" s="161"/>
      <c r="B164" s="161"/>
      <c r="C164" s="161"/>
      <c r="D164" s="161"/>
      <c r="E164" s="163"/>
      <c r="F164" s="16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">
      <c r="A165" s="161"/>
      <c r="B165" s="161"/>
      <c r="C165" s="161"/>
      <c r="D165" s="161"/>
      <c r="E165" s="163"/>
      <c r="F165" s="16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">
      <c r="A166" s="164"/>
      <c r="B166" s="164"/>
      <c r="C166" s="164"/>
      <c r="D166" s="164"/>
      <c r="E166" s="165"/>
      <c r="F166" s="16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">
      <c r="A167" s="161"/>
      <c r="B167" s="161"/>
      <c r="C167" s="161"/>
      <c r="D167" s="161"/>
      <c r="E167" s="163"/>
      <c r="F167" s="16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">
      <c r="A168" s="166"/>
      <c r="B168" s="166"/>
      <c r="C168" s="166"/>
      <c r="D168" s="166"/>
      <c r="E168" s="167"/>
      <c r="F168" s="167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">
      <c r="A169" s="166"/>
      <c r="B169" s="166"/>
      <c r="C169" s="166"/>
      <c r="D169" s="166"/>
      <c r="E169" s="167"/>
      <c r="F169" s="167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">
      <c r="A170" s="166"/>
      <c r="B170" s="166"/>
      <c r="C170" s="166"/>
      <c r="D170" s="166"/>
      <c r="E170" s="167"/>
      <c r="F170" s="167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">
      <c r="A171" s="166"/>
      <c r="B171" s="166"/>
      <c r="C171" s="166"/>
      <c r="D171" s="166"/>
      <c r="E171" s="167"/>
      <c r="F171" s="167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">
      <c r="A172" s="166"/>
      <c r="B172" s="166"/>
      <c r="C172" s="166"/>
      <c r="D172" s="166"/>
      <c r="E172" s="167"/>
      <c r="F172" s="167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">
      <c r="A173" s="166"/>
      <c r="B173" s="166"/>
      <c r="C173" s="166"/>
      <c r="D173" s="166"/>
      <c r="E173" s="167"/>
      <c r="F173" s="167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">
      <c r="A174" s="166"/>
      <c r="B174" s="166"/>
      <c r="C174" s="166"/>
      <c r="D174" s="166"/>
      <c r="E174" s="167"/>
      <c r="F174" s="167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">
      <c r="A175" s="166"/>
      <c r="B175" s="166"/>
      <c r="C175" s="166"/>
      <c r="D175" s="166"/>
      <c r="E175" s="167"/>
      <c r="F175" s="167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">
      <c r="A176" s="166"/>
      <c r="B176" s="166"/>
      <c r="C176" s="166"/>
      <c r="D176" s="166"/>
      <c r="E176" s="167"/>
      <c r="F176" s="167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">
      <c r="A177" s="166"/>
      <c r="B177" s="166"/>
      <c r="C177" s="166"/>
      <c r="D177" s="166"/>
      <c r="E177" s="167"/>
      <c r="F177" s="167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">
      <c r="A178" s="166"/>
      <c r="B178" s="166"/>
      <c r="C178" s="166"/>
      <c r="D178" s="166"/>
      <c r="E178" s="167"/>
      <c r="F178" s="167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">
      <c r="A179" s="166"/>
      <c r="B179" s="166"/>
      <c r="C179" s="166"/>
      <c r="D179" s="166"/>
      <c r="E179" s="167"/>
      <c r="F179" s="167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">
      <c r="A180" s="166"/>
      <c r="B180" s="166"/>
      <c r="C180" s="166"/>
      <c r="D180" s="166"/>
      <c r="E180" s="167"/>
      <c r="F180" s="167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">
      <c r="A181" s="168"/>
      <c r="B181" s="168"/>
      <c r="C181" s="168"/>
      <c r="D181" s="168"/>
      <c r="E181" s="169"/>
      <c r="F181" s="169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">
      <c r="A182" s="168"/>
      <c r="B182" s="168"/>
      <c r="C182" s="168"/>
      <c r="D182" s="168"/>
      <c r="E182" s="169"/>
      <c r="F182" s="169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">
      <c r="A183" s="168"/>
      <c r="B183" s="168"/>
      <c r="C183" s="168"/>
      <c r="D183" s="168"/>
      <c r="E183" s="169"/>
      <c r="F183" s="169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">
      <c r="A184" s="168"/>
      <c r="B184" s="168"/>
      <c r="C184" s="168"/>
      <c r="D184" s="168"/>
      <c r="E184" s="169"/>
      <c r="F184" s="169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">
      <c r="A185" s="168"/>
      <c r="B185" s="168"/>
      <c r="C185" s="168"/>
      <c r="D185" s="168"/>
      <c r="E185" s="169"/>
      <c r="F185" s="169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">
      <c r="A186" s="1"/>
      <c r="B186" s="1"/>
      <c r="C186" s="1"/>
      <c r="D186" s="1"/>
      <c r="E186" s="170"/>
      <c r="F186" s="170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">
      <c r="A187" s="1"/>
      <c r="B187" s="1"/>
      <c r="C187" s="1"/>
      <c r="D187" s="1"/>
      <c r="E187" s="170"/>
      <c r="F187" s="170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">
      <c r="A188" s="1"/>
      <c r="B188" s="1"/>
      <c r="C188" s="1"/>
      <c r="D188" s="1"/>
      <c r="E188" s="170"/>
      <c r="F188" s="170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">
      <c r="A189" s="171"/>
      <c r="B189" s="171"/>
      <c r="C189" s="171"/>
      <c r="D189" s="171"/>
      <c r="E189" s="172"/>
      <c r="F189" s="17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</sheetData>
  <mergeCells count="13">
    <mergeCell ref="C142:F142"/>
    <mergeCell ref="A9:F9"/>
    <mergeCell ref="C128:F128"/>
    <mergeCell ref="A131:B131"/>
    <mergeCell ref="C131:F131"/>
    <mergeCell ref="C138:F138"/>
    <mergeCell ref="C141:F141"/>
    <mergeCell ref="A7:F7"/>
    <mergeCell ref="A1:F1"/>
    <mergeCell ref="A2:F2"/>
    <mergeCell ref="A3:F3"/>
    <mergeCell ref="A4:F4"/>
    <mergeCell ref="A6:F6"/>
  </mergeCells>
  <dataValidations count="1">
    <dataValidation type="list" allowBlank="1" showErrorMessage="1" sqref="B8">
      <formula1>$B$2:$B$121</formula1>
    </dataValidation>
  </dataValidations>
  <printOptions horizontalCentered="1"/>
  <pageMargins left="0.31496062992125984" right="0.31496062992125984" top="0.35433070866141736" bottom="0.35433070866141736" header="0" footer="0"/>
  <pageSetup orientation="portrait"/>
  <headerFooter>
    <oddFooter>&amp;CAmpliación Acueducto de Higüey, Sector Las Caobas (Parte 4)&amp;R&amp;P/</oddFooter>
  </headerFooter>
  <rowBreaks count="2" manualBreakCount="2">
    <brk id="98" man="1"/>
    <brk id="60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1"/>
  <sheetViews>
    <sheetView topLeftCell="A42" workbookViewId="0">
      <selection activeCell="F47" sqref="F47"/>
    </sheetView>
  </sheetViews>
  <sheetFormatPr baseColWidth="10" defaultColWidth="14.28515625" defaultRowHeight="15" customHeight="1" x14ac:dyDescent="0.2"/>
  <cols>
    <col min="1" max="1" width="9" customWidth="1"/>
    <col min="2" max="2" width="49.85546875" customWidth="1"/>
    <col min="3" max="3" width="12.85546875" customWidth="1"/>
    <col min="4" max="4" width="8.42578125" customWidth="1"/>
    <col min="5" max="5" width="11.42578125" customWidth="1"/>
    <col min="6" max="6" width="17.7109375" customWidth="1"/>
    <col min="7" max="7" width="13.7109375" customWidth="1"/>
    <col min="8" max="8" width="13.140625" customWidth="1"/>
    <col min="9" max="9" width="15.140625" customWidth="1"/>
  </cols>
  <sheetData>
    <row r="2" spans="1:9" ht="23.25" customHeight="1" x14ac:dyDescent="0.35">
      <c r="A2" s="578" t="s">
        <v>166</v>
      </c>
      <c r="B2" s="578"/>
      <c r="C2" s="578"/>
      <c r="D2" s="578"/>
      <c r="E2" s="578"/>
      <c r="F2" s="578"/>
      <c r="G2" s="1"/>
      <c r="H2" s="1"/>
      <c r="I2" s="1"/>
    </row>
    <row r="3" spans="1:9" ht="15" customHeight="1" x14ac:dyDescent="0.2">
      <c r="A3" s="577" t="s">
        <v>240</v>
      </c>
      <c r="B3" s="568"/>
      <c r="C3" s="568"/>
      <c r="D3" s="568"/>
      <c r="E3" s="568"/>
      <c r="F3" s="569"/>
      <c r="G3" s="1"/>
      <c r="H3" s="1"/>
      <c r="I3" s="1"/>
    </row>
    <row r="4" spans="1:9" ht="14.25" customHeight="1" x14ac:dyDescent="0.2">
      <c r="A4" s="567" t="s">
        <v>5</v>
      </c>
      <c r="B4" s="568"/>
      <c r="C4" s="568"/>
      <c r="D4" s="568"/>
      <c r="E4" s="568"/>
      <c r="F4" s="569"/>
      <c r="G4" s="1"/>
      <c r="H4" s="1"/>
      <c r="I4" s="1"/>
    </row>
    <row r="5" spans="1:9" ht="15" customHeight="1" x14ac:dyDescent="0.2">
      <c r="A5" s="5" t="s">
        <v>6</v>
      </c>
      <c r="B5" s="6"/>
      <c r="C5" s="7" t="s">
        <v>7</v>
      </c>
      <c r="D5" s="6" t="s">
        <v>8</v>
      </c>
      <c r="E5" s="6"/>
      <c r="F5" s="6"/>
      <c r="G5" s="1"/>
      <c r="H5" s="1"/>
      <c r="I5" s="1"/>
    </row>
    <row r="6" spans="1:9" ht="13.5" customHeight="1" x14ac:dyDescent="0.2">
      <c r="A6" s="574"/>
      <c r="B6" s="568"/>
      <c r="C6" s="568"/>
      <c r="D6" s="568"/>
      <c r="E6" s="568"/>
      <c r="F6" s="569"/>
      <c r="G6" s="1"/>
      <c r="H6" s="1"/>
      <c r="I6" s="1"/>
    </row>
    <row r="7" spans="1:9" ht="22.5" customHeight="1" x14ac:dyDescent="0.2">
      <c r="A7" s="555" t="s">
        <v>9</v>
      </c>
      <c r="B7" s="556" t="s">
        <v>10</v>
      </c>
      <c r="C7" s="557" t="s">
        <v>11</v>
      </c>
      <c r="D7" s="557" t="s">
        <v>12</v>
      </c>
      <c r="E7" s="557" t="s">
        <v>13</v>
      </c>
      <c r="F7" s="558" t="s">
        <v>14</v>
      </c>
      <c r="G7" s="200" t="s">
        <v>164</v>
      </c>
      <c r="H7" s="201" t="s">
        <v>165</v>
      </c>
      <c r="I7" s="559"/>
    </row>
    <row r="8" spans="1:9" ht="12.75" customHeight="1" x14ac:dyDescent="0.2">
      <c r="A8" s="537"/>
      <c r="B8" s="538"/>
      <c r="C8" s="539"/>
      <c r="D8" s="539"/>
      <c r="E8" s="539"/>
      <c r="F8" s="540"/>
      <c r="G8" s="196"/>
      <c r="H8" s="198"/>
      <c r="I8" s="14"/>
    </row>
    <row r="9" spans="1:9" ht="13.5" customHeight="1" x14ac:dyDescent="0.2">
      <c r="A9" s="541" t="s">
        <v>15</v>
      </c>
      <c r="B9" s="383" t="s">
        <v>16</v>
      </c>
      <c r="C9" s="384"/>
      <c r="D9" s="385"/>
      <c r="E9" s="386"/>
      <c r="F9" s="542"/>
      <c r="G9" s="196"/>
      <c r="H9" s="197"/>
      <c r="I9" s="14"/>
    </row>
    <row r="10" spans="1:9" ht="12.75" customHeight="1" x14ac:dyDescent="0.2">
      <c r="A10" s="543"/>
      <c r="B10" s="392"/>
      <c r="C10" s="386"/>
      <c r="D10" s="385"/>
      <c r="E10" s="386"/>
      <c r="F10" s="475"/>
      <c r="G10" s="196"/>
      <c r="H10" s="197"/>
      <c r="I10" s="14"/>
    </row>
    <row r="11" spans="1:9" ht="13.5" customHeight="1" x14ac:dyDescent="0.2">
      <c r="A11" s="544">
        <v>3</v>
      </c>
      <c r="B11" s="383" t="s">
        <v>25</v>
      </c>
      <c r="C11" s="399"/>
      <c r="D11" s="400"/>
      <c r="E11" s="401"/>
      <c r="F11" s="475"/>
      <c r="G11" s="196"/>
      <c r="H11" s="197"/>
      <c r="I11" s="14"/>
    </row>
    <row r="12" spans="1:9" ht="13.5" customHeight="1" x14ac:dyDescent="0.2">
      <c r="A12" s="545">
        <v>3.1</v>
      </c>
      <c r="B12" s="472" t="s">
        <v>26</v>
      </c>
      <c r="C12" s="473">
        <v>803.06</v>
      </c>
      <c r="D12" s="474" t="s">
        <v>232</v>
      </c>
      <c r="E12" s="473">
        <v>127.38</v>
      </c>
      <c r="F12" s="480">
        <f t="shared" ref="F12:F14" si="0">ROUND(E12*C12,2)</f>
        <v>102293.78</v>
      </c>
      <c r="G12" s="208" t="s">
        <v>226</v>
      </c>
      <c r="H12" s="209" t="s">
        <v>169</v>
      </c>
      <c r="I12" s="189"/>
    </row>
    <row r="13" spans="1:9" ht="13.5" customHeight="1" x14ac:dyDescent="0.2">
      <c r="A13" s="545">
        <v>3.1</v>
      </c>
      <c r="B13" s="472" t="s">
        <v>26</v>
      </c>
      <c r="C13" s="473">
        <v>1203.1300000000001</v>
      </c>
      <c r="D13" s="474" t="s">
        <v>232</v>
      </c>
      <c r="E13" s="473">
        <v>127.38</v>
      </c>
      <c r="F13" s="480">
        <f>ROUND(E13*C13,2)</f>
        <v>153254.70000000001</v>
      </c>
      <c r="G13" s="208" t="s">
        <v>227</v>
      </c>
      <c r="H13" s="209" t="s">
        <v>168</v>
      </c>
      <c r="I13" s="189"/>
    </row>
    <row r="14" spans="1:9" ht="13.5" customHeight="1" x14ac:dyDescent="0.2">
      <c r="A14" s="546">
        <v>3.5</v>
      </c>
      <c r="B14" s="392" t="s">
        <v>32</v>
      </c>
      <c r="C14" s="403">
        <v>682.67</v>
      </c>
      <c r="D14" s="394" t="s">
        <v>234</v>
      </c>
      <c r="E14" s="403">
        <v>148.05999999999997</v>
      </c>
      <c r="F14" s="475">
        <f t="shared" si="0"/>
        <v>101076.12</v>
      </c>
      <c r="G14" s="208" t="s">
        <v>226</v>
      </c>
      <c r="H14" s="209" t="s">
        <v>169</v>
      </c>
      <c r="I14" s="189"/>
    </row>
    <row r="15" spans="1:9" ht="13.5" customHeight="1" x14ac:dyDescent="0.2">
      <c r="A15" s="546">
        <v>3.5</v>
      </c>
      <c r="B15" s="392" t="s">
        <v>32</v>
      </c>
      <c r="C15" s="403">
        <v>1619.07</v>
      </c>
      <c r="D15" s="394" t="s">
        <v>234</v>
      </c>
      <c r="E15" s="403">
        <v>148.05999999999997</v>
      </c>
      <c r="F15" s="475">
        <f>ROUND(E15*C15,2)</f>
        <v>239719.5</v>
      </c>
      <c r="G15" s="208" t="s">
        <v>227</v>
      </c>
      <c r="H15" s="209" t="s">
        <v>168</v>
      </c>
      <c r="I15" s="189"/>
    </row>
    <row r="16" spans="1:9" ht="37.5" customHeight="1" x14ac:dyDescent="0.2">
      <c r="A16" s="546">
        <v>3.5</v>
      </c>
      <c r="B16" s="392" t="s">
        <v>32</v>
      </c>
      <c r="C16" s="403">
        <v>27.99</v>
      </c>
      <c r="D16" s="394" t="s">
        <v>234</v>
      </c>
      <c r="E16" s="403">
        <v>148.05999999999997</v>
      </c>
      <c r="F16" s="475">
        <f t="shared" ref="F16" si="1">ROUND(E16*C16,2)</f>
        <v>4144.2</v>
      </c>
      <c r="G16" s="208" t="s">
        <v>228</v>
      </c>
      <c r="H16" s="209" t="s">
        <v>225</v>
      </c>
      <c r="I16" s="189"/>
    </row>
    <row r="17" spans="1:9" ht="12.75" customHeight="1" x14ac:dyDescent="0.2">
      <c r="A17" s="547"/>
      <c r="B17" s="476"/>
      <c r="C17" s="477"/>
      <c r="D17" s="478"/>
      <c r="E17" s="477"/>
      <c r="F17" s="480"/>
      <c r="G17" s="196"/>
      <c r="H17" s="197"/>
      <c r="I17" s="189"/>
    </row>
    <row r="18" spans="1:9" ht="13.5" customHeight="1" x14ac:dyDescent="0.2">
      <c r="A18" s="548">
        <v>5</v>
      </c>
      <c r="B18" s="479" t="s">
        <v>38</v>
      </c>
      <c r="C18" s="477"/>
      <c r="D18" s="478"/>
      <c r="E18" s="477"/>
      <c r="F18" s="480"/>
      <c r="G18" s="196"/>
      <c r="H18" s="197"/>
      <c r="I18" s="189"/>
    </row>
    <row r="19" spans="1:9" ht="12.75" customHeight="1" x14ac:dyDescent="0.2">
      <c r="A19" s="547">
        <v>5.0999999999999996</v>
      </c>
      <c r="B19" s="476" t="s">
        <v>39</v>
      </c>
      <c r="C19" s="477">
        <v>652.79999999999995</v>
      </c>
      <c r="D19" s="478" t="s">
        <v>18</v>
      </c>
      <c r="E19" s="477">
        <v>13.27</v>
      </c>
      <c r="F19" s="480">
        <f t="shared" ref="F19:F23" si="2">ROUND(E19*C19,2)</f>
        <v>8662.66</v>
      </c>
      <c r="G19" s="208" t="s">
        <v>226</v>
      </c>
      <c r="H19" s="209" t="s">
        <v>169</v>
      </c>
      <c r="I19" s="189"/>
    </row>
    <row r="20" spans="1:9" ht="13.5" customHeight="1" x14ac:dyDescent="0.2">
      <c r="A20" s="547">
        <v>5.0999999999999996</v>
      </c>
      <c r="B20" s="476" t="s">
        <v>39</v>
      </c>
      <c r="C20" s="477">
        <v>431.72</v>
      </c>
      <c r="D20" s="478" t="s">
        <v>18</v>
      </c>
      <c r="E20" s="477">
        <v>13.27</v>
      </c>
      <c r="F20" s="480">
        <f>ROUND(E20*C20,2)</f>
        <v>5728.92</v>
      </c>
      <c r="G20" s="208" t="s">
        <v>227</v>
      </c>
      <c r="H20" s="209" t="s">
        <v>168</v>
      </c>
      <c r="I20" s="189"/>
    </row>
    <row r="21" spans="1:9" ht="13.5" customHeight="1" x14ac:dyDescent="0.2">
      <c r="A21" s="547">
        <v>5.2</v>
      </c>
      <c r="B21" s="476" t="s">
        <v>40</v>
      </c>
      <c r="C21" s="477">
        <v>935.2</v>
      </c>
      <c r="D21" s="478" t="s">
        <v>18</v>
      </c>
      <c r="E21" s="477">
        <v>10.17</v>
      </c>
      <c r="F21" s="480">
        <f>ROUND(E21*C21,2)</f>
        <v>9510.98</v>
      </c>
      <c r="G21" s="208" t="s">
        <v>227</v>
      </c>
      <c r="H21" s="209" t="s">
        <v>168</v>
      </c>
      <c r="I21" s="189"/>
    </row>
    <row r="22" spans="1:9" ht="12" customHeight="1" x14ac:dyDescent="0.2">
      <c r="A22" s="547">
        <v>5.2</v>
      </c>
      <c r="B22" s="476" t="s">
        <v>40</v>
      </c>
      <c r="C22" s="477">
        <v>80.95</v>
      </c>
      <c r="D22" s="478" t="s">
        <v>18</v>
      </c>
      <c r="E22" s="477">
        <v>10.17</v>
      </c>
      <c r="F22" s="480">
        <f t="shared" ref="F22" si="3">ROUND(E22*C22,2)</f>
        <v>823.26</v>
      </c>
      <c r="G22" s="208" t="s">
        <v>228</v>
      </c>
      <c r="H22" s="209" t="s">
        <v>225</v>
      </c>
      <c r="I22" s="189"/>
    </row>
    <row r="23" spans="1:9" ht="12.75" customHeight="1" x14ac:dyDescent="0.2">
      <c r="A23" s="547">
        <v>5.4</v>
      </c>
      <c r="B23" s="476" t="s">
        <v>41</v>
      </c>
      <c r="C23" s="477">
        <v>415.6</v>
      </c>
      <c r="D23" s="478" t="s">
        <v>18</v>
      </c>
      <c r="E23" s="477">
        <v>9.4700000000000006</v>
      </c>
      <c r="F23" s="480">
        <f t="shared" si="2"/>
        <v>3935.73</v>
      </c>
      <c r="G23" s="208" t="s">
        <v>226</v>
      </c>
      <c r="H23" s="209" t="s">
        <v>169</v>
      </c>
      <c r="I23" s="189"/>
    </row>
    <row r="24" spans="1:9" ht="13.5" customHeight="1" x14ac:dyDescent="0.2">
      <c r="A24" s="547">
        <v>5.4</v>
      </c>
      <c r="B24" s="476" t="s">
        <v>41</v>
      </c>
      <c r="C24" s="477">
        <v>1033.99</v>
      </c>
      <c r="D24" s="478" t="s">
        <v>18</v>
      </c>
      <c r="E24" s="477">
        <v>9.4700000000000006</v>
      </c>
      <c r="F24" s="480">
        <f>ROUND(E24*C24,2)</f>
        <v>9791.89</v>
      </c>
      <c r="G24" s="208" t="s">
        <v>227</v>
      </c>
      <c r="H24" s="209" t="s">
        <v>168</v>
      </c>
      <c r="I24" s="189"/>
    </row>
    <row r="25" spans="1:9" ht="13.5" customHeight="1" x14ac:dyDescent="0.2">
      <c r="A25" s="547">
        <v>5.4</v>
      </c>
      <c r="B25" s="476" t="s">
        <v>41</v>
      </c>
      <c r="C25" s="477">
        <v>126.46</v>
      </c>
      <c r="D25" s="478" t="s">
        <v>18</v>
      </c>
      <c r="E25" s="477">
        <v>9.4700000000000006</v>
      </c>
      <c r="F25" s="480">
        <f t="shared" ref="F25" si="4">ROUND(E25*C25,2)</f>
        <v>1197.58</v>
      </c>
      <c r="G25" s="208" t="s">
        <v>228</v>
      </c>
      <c r="H25" s="209" t="s">
        <v>225</v>
      </c>
      <c r="I25" s="189"/>
    </row>
    <row r="26" spans="1:9" ht="12.75" customHeight="1" x14ac:dyDescent="0.2">
      <c r="A26" s="547"/>
      <c r="B26" s="476"/>
      <c r="C26" s="477"/>
      <c r="D26" s="478"/>
      <c r="E26" s="477"/>
      <c r="F26" s="480"/>
      <c r="G26" s="196"/>
      <c r="H26" s="197"/>
      <c r="I26" s="189"/>
    </row>
    <row r="27" spans="1:9" ht="13.5" customHeight="1" x14ac:dyDescent="0.2">
      <c r="A27" s="548">
        <v>6</v>
      </c>
      <c r="B27" s="481" t="s">
        <v>42</v>
      </c>
      <c r="C27" s="482"/>
      <c r="D27" s="478"/>
      <c r="E27" s="477"/>
      <c r="F27" s="480"/>
      <c r="G27" s="534"/>
      <c r="H27" s="535"/>
      <c r="I27" s="189"/>
    </row>
    <row r="28" spans="1:9" ht="13.5" customHeight="1" x14ac:dyDescent="0.2">
      <c r="A28" s="547">
        <v>6.1</v>
      </c>
      <c r="B28" s="476" t="s">
        <v>43</v>
      </c>
      <c r="C28" s="477">
        <v>652.79999999999995</v>
      </c>
      <c r="D28" s="478" t="s">
        <v>18</v>
      </c>
      <c r="E28" s="477">
        <v>48.99</v>
      </c>
      <c r="F28" s="480">
        <f>ROUND(E28*C28,2)</f>
        <v>31980.67</v>
      </c>
      <c r="G28" s="208" t="s">
        <v>227</v>
      </c>
      <c r="H28" s="209" t="s">
        <v>168</v>
      </c>
      <c r="I28" s="189"/>
    </row>
    <row r="29" spans="1:9" ht="13.5" customHeight="1" x14ac:dyDescent="0.2">
      <c r="A29" s="547">
        <v>6.1</v>
      </c>
      <c r="B29" s="476" t="s">
        <v>43</v>
      </c>
      <c r="C29" s="477">
        <v>431.72</v>
      </c>
      <c r="D29" s="478" t="s">
        <v>18</v>
      </c>
      <c r="E29" s="477">
        <v>48.99</v>
      </c>
      <c r="F29" s="480">
        <f t="shared" ref="F29:F30" si="5">ROUND(E29*C29,2)</f>
        <v>21149.96</v>
      </c>
      <c r="G29" s="208" t="s">
        <v>228</v>
      </c>
      <c r="H29" s="209" t="s">
        <v>225</v>
      </c>
      <c r="I29" s="189"/>
    </row>
    <row r="30" spans="1:9" ht="13.5" customHeight="1" x14ac:dyDescent="0.2">
      <c r="A30" s="547">
        <v>6.2</v>
      </c>
      <c r="B30" s="476" t="s">
        <v>44</v>
      </c>
      <c r="C30" s="477">
        <v>1016.15</v>
      </c>
      <c r="D30" s="478" t="s">
        <v>18</v>
      </c>
      <c r="E30" s="477">
        <v>34.58</v>
      </c>
      <c r="F30" s="480">
        <f t="shared" si="5"/>
        <v>35138.47</v>
      </c>
      <c r="G30" s="208" t="s">
        <v>228</v>
      </c>
      <c r="H30" s="209" t="s">
        <v>225</v>
      </c>
      <c r="I30" s="189"/>
    </row>
    <row r="31" spans="1:9" ht="12.75" customHeight="1" x14ac:dyDescent="0.2">
      <c r="A31" s="547"/>
      <c r="B31" s="476"/>
      <c r="C31" s="477"/>
      <c r="D31" s="478"/>
      <c r="E31" s="477"/>
      <c r="F31" s="480"/>
      <c r="G31" s="196"/>
      <c r="H31" s="197"/>
      <c r="I31" s="189"/>
    </row>
    <row r="32" spans="1:9" ht="12.75" customHeight="1" x14ac:dyDescent="0.2">
      <c r="A32" s="547"/>
      <c r="B32" s="476"/>
      <c r="C32" s="477"/>
      <c r="D32" s="474"/>
      <c r="E32" s="477"/>
      <c r="F32" s="480"/>
      <c r="G32" s="196"/>
      <c r="H32" s="197"/>
      <c r="I32" s="189"/>
    </row>
    <row r="33" spans="1:9" ht="13.5" customHeight="1" x14ac:dyDescent="0.2">
      <c r="A33" s="548">
        <v>7</v>
      </c>
      <c r="B33" s="483" t="s">
        <v>46</v>
      </c>
      <c r="C33" s="484"/>
      <c r="D33" s="485"/>
      <c r="E33" s="484"/>
      <c r="F33" s="480"/>
      <c r="G33" s="196"/>
      <c r="H33" s="197"/>
      <c r="I33" s="189"/>
    </row>
    <row r="34" spans="1:9" ht="13.5" customHeight="1" x14ac:dyDescent="0.2">
      <c r="A34" s="547">
        <v>7.1</v>
      </c>
      <c r="B34" s="472" t="s">
        <v>47</v>
      </c>
      <c r="C34" s="477">
        <v>1</v>
      </c>
      <c r="D34" s="474" t="s">
        <v>48</v>
      </c>
      <c r="E34" s="477">
        <v>1319.5419696969698</v>
      </c>
      <c r="F34" s="480">
        <f t="shared" ref="F34:F39" si="6">ROUND(E34*C34,2)</f>
        <v>1319.54</v>
      </c>
      <c r="G34" s="208" t="s">
        <v>226</v>
      </c>
      <c r="H34" s="209" t="s">
        <v>169</v>
      </c>
      <c r="I34" s="189"/>
    </row>
    <row r="35" spans="1:9" ht="13.5" customHeight="1" x14ac:dyDescent="0.2">
      <c r="A35" s="547">
        <v>7.1</v>
      </c>
      <c r="B35" s="472" t="s">
        <v>47</v>
      </c>
      <c r="C35" s="477">
        <v>3</v>
      </c>
      <c r="D35" s="474" t="s">
        <v>48</v>
      </c>
      <c r="E35" s="477">
        <v>1319.5419696969698</v>
      </c>
      <c r="F35" s="480">
        <f t="shared" si="6"/>
        <v>3958.63</v>
      </c>
      <c r="G35" s="208" t="s">
        <v>228</v>
      </c>
      <c r="H35" s="209" t="s">
        <v>225</v>
      </c>
      <c r="I35" s="189"/>
    </row>
    <row r="36" spans="1:9" ht="14.25" customHeight="1" x14ac:dyDescent="0.2">
      <c r="A36" s="547">
        <v>7.5</v>
      </c>
      <c r="B36" s="472" t="s">
        <v>52</v>
      </c>
      <c r="C36" s="477">
        <v>2</v>
      </c>
      <c r="D36" s="474" t="s">
        <v>48</v>
      </c>
      <c r="E36" s="477">
        <v>1139.9684</v>
      </c>
      <c r="F36" s="480">
        <f t="shared" si="6"/>
        <v>2279.94</v>
      </c>
      <c r="G36" s="536">
        <v>44769</v>
      </c>
      <c r="H36" s="209" t="s">
        <v>168</v>
      </c>
      <c r="I36" s="189"/>
    </row>
    <row r="37" spans="1:9" ht="14.25" customHeight="1" x14ac:dyDescent="0.2">
      <c r="A37" s="549">
        <v>7.15</v>
      </c>
      <c r="B37" s="487" t="s">
        <v>62</v>
      </c>
      <c r="C37" s="488">
        <v>2</v>
      </c>
      <c r="D37" s="474" t="s">
        <v>48</v>
      </c>
      <c r="E37" s="489">
        <v>282.72000000000003</v>
      </c>
      <c r="F37" s="480">
        <f t="shared" si="6"/>
        <v>565.44000000000005</v>
      </c>
      <c r="G37" s="208" t="s">
        <v>227</v>
      </c>
      <c r="H37" s="209" t="s">
        <v>169</v>
      </c>
      <c r="I37" s="189"/>
    </row>
    <row r="38" spans="1:9" ht="13.5" customHeight="1" x14ac:dyDescent="0.2">
      <c r="A38" s="547">
        <v>7.15</v>
      </c>
      <c r="B38" s="487" t="s">
        <v>62</v>
      </c>
      <c r="C38" s="488">
        <v>4</v>
      </c>
      <c r="D38" s="474" t="s">
        <v>48</v>
      </c>
      <c r="E38" s="489">
        <v>282.72000000000003</v>
      </c>
      <c r="F38" s="480">
        <f t="shared" si="6"/>
        <v>1130.8800000000001</v>
      </c>
      <c r="G38" s="208" t="s">
        <v>226</v>
      </c>
      <c r="H38" s="209" t="s">
        <v>169</v>
      </c>
      <c r="I38" s="189"/>
    </row>
    <row r="39" spans="1:9" ht="13.5" customHeight="1" x14ac:dyDescent="0.2">
      <c r="A39" s="549">
        <v>7.15</v>
      </c>
      <c r="B39" s="487" t="s">
        <v>62</v>
      </c>
      <c r="C39" s="488">
        <v>10</v>
      </c>
      <c r="D39" s="474" t="s">
        <v>48</v>
      </c>
      <c r="E39" s="489">
        <v>282.72000000000003</v>
      </c>
      <c r="F39" s="480">
        <f t="shared" si="6"/>
        <v>2827.2</v>
      </c>
      <c r="G39" s="208" t="s">
        <v>227</v>
      </c>
      <c r="H39" s="209" t="s">
        <v>168</v>
      </c>
      <c r="I39" s="189"/>
    </row>
    <row r="40" spans="1:9" ht="13.5" customHeight="1" x14ac:dyDescent="0.2">
      <c r="A40" s="549"/>
      <c r="B40" s="487"/>
      <c r="C40" s="488"/>
      <c r="D40" s="474"/>
      <c r="E40" s="489"/>
      <c r="F40" s="480"/>
      <c r="G40" s="208" t="s">
        <v>228</v>
      </c>
      <c r="H40" s="209" t="s">
        <v>225</v>
      </c>
      <c r="I40" s="189"/>
    </row>
    <row r="41" spans="1:9" ht="13.5" customHeight="1" x14ac:dyDescent="0.2">
      <c r="A41" s="548">
        <v>10</v>
      </c>
      <c r="B41" s="481" t="s">
        <v>76</v>
      </c>
      <c r="C41" s="486"/>
      <c r="D41" s="490"/>
      <c r="E41" s="477"/>
      <c r="F41" s="480"/>
      <c r="G41" s="208"/>
      <c r="H41" s="209"/>
      <c r="I41" s="189"/>
    </row>
    <row r="42" spans="1:9" ht="13.5" customHeight="1" x14ac:dyDescent="0.2">
      <c r="A42" s="547">
        <v>10.1</v>
      </c>
      <c r="B42" s="472" t="s">
        <v>77</v>
      </c>
      <c r="C42" s="477">
        <v>1</v>
      </c>
      <c r="D42" s="474" t="s">
        <v>48</v>
      </c>
      <c r="E42" s="473">
        <v>72252.070000000007</v>
      </c>
      <c r="F42" s="480">
        <f t="shared" ref="F42" si="7">ROUND(E42*C42,2)</f>
        <v>72252.070000000007</v>
      </c>
      <c r="G42" s="208" t="s">
        <v>228</v>
      </c>
      <c r="H42" s="209" t="s">
        <v>225</v>
      </c>
      <c r="I42" s="189"/>
    </row>
    <row r="43" spans="1:9" ht="13.5" customHeight="1" x14ac:dyDescent="0.2">
      <c r="A43" s="549"/>
      <c r="B43" s="487"/>
      <c r="C43" s="488"/>
      <c r="D43" s="474"/>
      <c r="E43" s="489"/>
      <c r="F43" s="480"/>
      <c r="G43" s="208"/>
      <c r="H43" s="209"/>
      <c r="I43" s="189"/>
    </row>
    <row r="44" spans="1:9" ht="13.5" customHeight="1" x14ac:dyDescent="0.2">
      <c r="A44" s="547"/>
      <c r="B44" s="491"/>
      <c r="C44" s="492"/>
      <c r="D44" s="493"/>
      <c r="E44" s="492"/>
      <c r="F44" s="480"/>
      <c r="G44" s="208"/>
      <c r="H44" s="209"/>
      <c r="I44" s="189"/>
    </row>
    <row r="45" spans="1:9" ht="12.75" customHeight="1" x14ac:dyDescent="0.2">
      <c r="A45" s="543"/>
      <c r="B45" s="426"/>
      <c r="C45" s="393"/>
      <c r="D45" s="425"/>
      <c r="E45" s="393"/>
      <c r="F45" s="475"/>
      <c r="G45" s="196"/>
      <c r="H45" s="197"/>
      <c r="I45" s="189"/>
    </row>
    <row r="46" spans="1:9" ht="13.5" customHeight="1" x14ac:dyDescent="0.2">
      <c r="A46" s="550"/>
      <c r="B46" s="551" t="s">
        <v>229</v>
      </c>
      <c r="C46" s="552"/>
      <c r="D46" s="553"/>
      <c r="E46" s="552"/>
      <c r="F46" s="554">
        <f>SUM(F11:F45)</f>
        <v>812742.11999999988</v>
      </c>
      <c r="G46" s="196"/>
      <c r="H46" s="197"/>
      <c r="I46" s="189"/>
    </row>
    <row r="47" spans="1:9" ht="13.5" customHeight="1" x14ac:dyDescent="0.2">
      <c r="A47" s="95"/>
      <c r="B47" s="96" t="s">
        <v>98</v>
      </c>
      <c r="C47" s="97"/>
      <c r="D47" s="98"/>
      <c r="E47" s="97"/>
      <c r="F47" s="554">
        <f>SUM(F11:F45)</f>
        <v>812742.11999999988</v>
      </c>
      <c r="G47" s="196"/>
      <c r="H47" s="197"/>
      <c r="I47" s="560"/>
    </row>
    <row r="48" spans="1:9" ht="13.5" customHeight="1" x14ac:dyDescent="0.2">
      <c r="A48" s="22"/>
      <c r="B48" s="43"/>
      <c r="C48" s="68"/>
      <c r="D48" s="19"/>
      <c r="E48" s="20"/>
      <c r="F48" s="187"/>
      <c r="G48" s="196"/>
      <c r="H48" s="197"/>
      <c r="I48" s="1"/>
    </row>
    <row r="49" spans="1:9" ht="13.5" customHeight="1" x14ac:dyDescent="0.2">
      <c r="A49" s="109"/>
      <c r="B49" s="12"/>
      <c r="C49" s="109"/>
      <c r="D49" s="109"/>
      <c r="E49" s="109"/>
      <c r="F49" s="191"/>
      <c r="G49" s="196"/>
      <c r="H49" s="197"/>
      <c r="I49" s="1"/>
    </row>
    <row r="50" spans="1:9" ht="13.5" customHeight="1" x14ac:dyDescent="0.2">
      <c r="A50" s="111"/>
      <c r="B50" s="112" t="s">
        <v>105</v>
      </c>
      <c r="C50" s="113"/>
      <c r="D50" s="98"/>
      <c r="E50" s="113"/>
      <c r="F50" s="192">
        <f>+F47</f>
        <v>812742.11999999988</v>
      </c>
      <c r="G50" s="196"/>
      <c r="H50" s="197"/>
      <c r="I50" s="1"/>
    </row>
    <row r="51" spans="1:9" ht="13.5" customHeight="1" x14ac:dyDescent="0.2">
      <c r="A51" s="203"/>
      <c r="B51" s="204" t="s">
        <v>105</v>
      </c>
      <c r="C51" s="203"/>
      <c r="D51" s="203"/>
      <c r="E51" s="203"/>
      <c r="F51" s="205">
        <f>+F50</f>
        <v>812742.11999999988</v>
      </c>
      <c r="G51" s="199"/>
      <c r="H51" s="199"/>
      <c r="I51" s="1"/>
    </row>
    <row r="52" spans="1:9" ht="13.5" customHeight="1" x14ac:dyDescent="0.2">
      <c r="A52" s="109"/>
      <c r="B52" s="12"/>
      <c r="C52" s="109"/>
      <c r="D52" s="109"/>
      <c r="E52" s="109"/>
      <c r="F52" s="191"/>
      <c r="G52" s="196"/>
      <c r="H52" s="14"/>
      <c r="I52" s="1"/>
    </row>
    <row r="53" spans="1:9" ht="13.5" customHeight="1" x14ac:dyDescent="0.2">
      <c r="A53" s="109"/>
      <c r="B53" s="12"/>
      <c r="C53" s="109"/>
      <c r="D53" s="109"/>
      <c r="E53" s="109"/>
      <c r="F53" s="191"/>
      <c r="G53" s="196"/>
      <c r="H53" s="14"/>
      <c r="I53" s="1"/>
    </row>
    <row r="54" spans="1:9" ht="13.5" customHeight="1" x14ac:dyDescent="0.2">
      <c r="A54" s="109"/>
      <c r="B54" s="118" t="s">
        <v>106</v>
      </c>
      <c r="C54" s="119"/>
      <c r="D54" s="120"/>
      <c r="E54" s="119"/>
      <c r="F54" s="193"/>
      <c r="G54" s="196"/>
      <c r="H54" s="14"/>
      <c r="I54" s="1"/>
    </row>
    <row r="55" spans="1:9" ht="13.5" customHeight="1" x14ac:dyDescent="0.2">
      <c r="A55" s="109"/>
      <c r="B55" s="40" t="s">
        <v>107</v>
      </c>
      <c r="C55" s="122">
        <v>0.1</v>
      </c>
      <c r="D55" s="120"/>
      <c r="E55" s="564"/>
      <c r="F55" s="25">
        <f>ROUND(C55*$F$51,2)</f>
        <v>81274.210000000006</v>
      </c>
      <c r="G55" s="196"/>
      <c r="H55" s="14"/>
      <c r="I55" s="170"/>
    </row>
    <row r="56" spans="1:9" ht="13.5" customHeight="1" x14ac:dyDescent="0.2">
      <c r="A56" s="109"/>
      <c r="B56" s="40" t="s">
        <v>108</v>
      </c>
      <c r="C56" s="122">
        <v>0.04</v>
      </c>
      <c r="D56" s="123"/>
      <c r="E56" s="119"/>
      <c r="F56" s="188">
        <f t="shared" ref="F56:F60" si="8">ROUND(C56*$F$51,2)</f>
        <v>32509.68</v>
      </c>
      <c r="G56" s="196"/>
      <c r="H56" s="14"/>
      <c r="I56" s="170"/>
    </row>
    <row r="57" spans="1:9" ht="13.5" customHeight="1" x14ac:dyDescent="0.2">
      <c r="A57" s="109"/>
      <c r="B57" s="40" t="s">
        <v>109</v>
      </c>
      <c r="C57" s="122">
        <v>0.05</v>
      </c>
      <c r="D57" s="123"/>
      <c r="E57" s="119"/>
      <c r="F57" s="188">
        <v>0</v>
      </c>
      <c r="G57" s="196"/>
      <c r="H57" s="14"/>
      <c r="I57" s="170"/>
    </row>
    <row r="58" spans="1:9" ht="13.5" customHeight="1" x14ac:dyDescent="0.2">
      <c r="A58" s="109"/>
      <c r="B58" s="40" t="s">
        <v>110</v>
      </c>
      <c r="C58" s="122">
        <v>0.01</v>
      </c>
      <c r="D58" s="123"/>
      <c r="E58" s="119"/>
      <c r="F58" s="188">
        <f t="shared" si="8"/>
        <v>8127.42</v>
      </c>
      <c r="G58" s="196"/>
      <c r="H58" s="14"/>
      <c r="I58" s="170"/>
    </row>
    <row r="59" spans="1:9" ht="13.5" customHeight="1" x14ac:dyDescent="0.2">
      <c r="A59" s="109"/>
      <c r="B59" s="40" t="s">
        <v>111</v>
      </c>
      <c r="C59" s="122">
        <v>0.04</v>
      </c>
      <c r="D59" s="123"/>
      <c r="E59" s="119"/>
      <c r="F59" s="188">
        <f t="shared" si="8"/>
        <v>32509.68</v>
      </c>
      <c r="G59" s="196"/>
      <c r="H59" s="14"/>
      <c r="I59" s="170"/>
    </row>
    <row r="60" spans="1:9" ht="13.5" customHeight="1" x14ac:dyDescent="0.2">
      <c r="A60" s="109"/>
      <c r="B60" s="40" t="s">
        <v>112</v>
      </c>
      <c r="C60" s="122">
        <v>0.03</v>
      </c>
      <c r="D60" s="123"/>
      <c r="E60" s="119"/>
      <c r="F60" s="188">
        <f t="shared" si="8"/>
        <v>24382.26</v>
      </c>
      <c r="G60" s="196"/>
      <c r="H60" s="14"/>
      <c r="I60" s="170"/>
    </row>
    <row r="61" spans="1:9" ht="13.5" customHeight="1" x14ac:dyDescent="0.2">
      <c r="A61" s="109"/>
      <c r="B61" s="40" t="s">
        <v>113</v>
      </c>
      <c r="C61" s="122">
        <v>0.18</v>
      </c>
      <c r="D61" s="124"/>
      <c r="E61" s="110"/>
      <c r="F61" s="188">
        <f>ROUND(C61*F55,2)</f>
        <v>14629.36</v>
      </c>
      <c r="G61" s="196"/>
      <c r="H61" s="14"/>
      <c r="I61" s="170"/>
    </row>
    <row r="62" spans="1:9" ht="13.5" customHeight="1" x14ac:dyDescent="0.2">
      <c r="A62" s="109"/>
      <c r="B62" s="22" t="s">
        <v>114</v>
      </c>
      <c r="C62" s="125">
        <v>1E-3</v>
      </c>
      <c r="D62" s="126"/>
      <c r="E62" s="127"/>
      <c r="F62" s="188">
        <f>ROUND(C62*$F$51,2)</f>
        <v>812.74</v>
      </c>
      <c r="G62" s="196"/>
      <c r="H62" s="14"/>
      <c r="I62" s="170"/>
    </row>
    <row r="63" spans="1:9" ht="13.5" customHeight="1" x14ac:dyDescent="0.2">
      <c r="A63" s="109"/>
      <c r="B63" s="128" t="s">
        <v>115</v>
      </c>
      <c r="C63" s="122">
        <v>0.05</v>
      </c>
      <c r="D63" s="124"/>
      <c r="E63" s="110"/>
      <c r="F63" s="188">
        <v>0</v>
      </c>
      <c r="G63" s="196"/>
      <c r="H63" s="14"/>
      <c r="I63" s="170"/>
    </row>
    <row r="64" spans="1:9" ht="13.5" customHeight="1" x14ac:dyDescent="0.2">
      <c r="A64" s="109"/>
      <c r="B64" s="40" t="s">
        <v>116</v>
      </c>
      <c r="C64" s="129">
        <v>0.1</v>
      </c>
      <c r="D64" s="130"/>
      <c r="E64" s="131"/>
      <c r="F64" s="188">
        <v>0</v>
      </c>
      <c r="G64" s="196"/>
      <c r="H64" s="14"/>
      <c r="I64" s="170"/>
    </row>
    <row r="65" spans="1:9" ht="13.5" customHeight="1" x14ac:dyDescent="0.2">
      <c r="A65" s="132"/>
      <c r="B65" s="133" t="s">
        <v>117</v>
      </c>
      <c r="C65" s="132"/>
      <c r="D65" s="134"/>
      <c r="E65" s="135"/>
      <c r="F65" s="194">
        <f>SUM(F55:F64)</f>
        <v>194245.35000000003</v>
      </c>
      <c r="G65" s="196"/>
      <c r="H65" s="14"/>
      <c r="I65" s="170"/>
    </row>
    <row r="66" spans="1:9" ht="13.5" customHeight="1" x14ac:dyDescent="0.2">
      <c r="A66" s="109"/>
      <c r="B66" s="137"/>
      <c r="C66" s="138"/>
      <c r="D66" s="139"/>
      <c r="E66" s="140"/>
      <c r="F66" s="195"/>
      <c r="G66" s="196"/>
      <c r="H66" s="14"/>
      <c r="I66" s="1"/>
    </row>
    <row r="67" spans="1:9" ht="13.5" customHeight="1" x14ac:dyDescent="0.2">
      <c r="A67" s="142"/>
      <c r="B67" s="143" t="s">
        <v>118</v>
      </c>
      <c r="C67" s="144"/>
      <c r="D67" s="144"/>
      <c r="E67" s="113"/>
      <c r="F67" s="190">
        <f>+F51+F65</f>
        <v>1006987.47</v>
      </c>
      <c r="G67" s="196"/>
      <c r="H67" s="14"/>
      <c r="I67" s="560"/>
    </row>
    <row r="68" spans="1:9" ht="13.5" customHeight="1" x14ac:dyDescent="0.2">
      <c r="A68" s="3"/>
      <c r="B68" s="3"/>
      <c r="C68" s="3"/>
      <c r="D68" s="3"/>
      <c r="E68" s="4"/>
      <c r="F68" s="3"/>
      <c r="G68" s="1"/>
      <c r="H68" s="1"/>
      <c r="I68" s="1"/>
    </row>
    <row r="69" spans="1:9" ht="13.5" customHeight="1" x14ac:dyDescent="0.2">
      <c r="A69" s="145"/>
      <c r="B69" s="145"/>
      <c r="C69" s="145"/>
      <c r="D69" s="145"/>
      <c r="E69" s="146"/>
      <c r="F69" s="145"/>
      <c r="G69" s="1"/>
      <c r="H69" s="1"/>
      <c r="I69" s="1"/>
    </row>
    <row r="70" spans="1:9" ht="13.5" customHeight="1" x14ac:dyDescent="0.2">
      <c r="A70" s="145"/>
      <c r="B70" s="145"/>
      <c r="C70" s="145"/>
      <c r="D70" s="145"/>
      <c r="E70" s="146"/>
      <c r="F70" s="145"/>
      <c r="G70" s="1"/>
      <c r="H70" s="1"/>
      <c r="I70" s="1"/>
    </row>
    <row r="71" spans="1:9" ht="13.5" customHeight="1" x14ac:dyDescent="0.2">
      <c r="A71" s="147"/>
      <c r="B71" s="148"/>
      <c r="C71" s="149"/>
      <c r="D71" s="149"/>
      <c r="E71" s="150"/>
      <c r="F71" s="151"/>
      <c r="G71" s="1"/>
      <c r="H71" s="1"/>
      <c r="I71" s="1"/>
    </row>
    <row r="72" spans="1:9" ht="13.5" customHeight="1" x14ac:dyDescent="0.2">
      <c r="A72" s="3" t="s">
        <v>119</v>
      </c>
      <c r="B72" s="3"/>
      <c r="C72" s="573"/>
      <c r="D72" s="568"/>
      <c r="E72" s="568"/>
      <c r="F72" s="569"/>
      <c r="G72" s="1"/>
      <c r="H72" s="1"/>
      <c r="I72" s="1"/>
    </row>
    <row r="73" spans="1:9" ht="13.5" customHeight="1" x14ac:dyDescent="0.2">
      <c r="A73" s="3"/>
      <c r="B73" s="3"/>
      <c r="C73" s="152"/>
      <c r="D73" s="152"/>
      <c r="E73" s="150"/>
      <c r="F73" s="152"/>
      <c r="G73" s="1"/>
      <c r="H73" s="1"/>
      <c r="I73" s="1"/>
    </row>
    <row r="74" spans="1:9" ht="13.5" customHeight="1" x14ac:dyDescent="0.2">
      <c r="A74" s="3"/>
      <c r="B74" s="3"/>
      <c r="C74" s="3"/>
      <c r="D74" s="3"/>
      <c r="E74" s="150"/>
      <c r="F74" s="149"/>
      <c r="G74" s="1"/>
      <c r="H74" s="1"/>
      <c r="I74" s="1"/>
    </row>
    <row r="75" spans="1:9" ht="13.5" customHeight="1" x14ac:dyDescent="0.2">
      <c r="A75" s="579" t="s">
        <v>166</v>
      </c>
      <c r="B75" s="569"/>
      <c r="C75" s="570"/>
      <c r="D75" s="568"/>
      <c r="E75" s="568"/>
      <c r="F75" s="569"/>
      <c r="G75" s="1"/>
      <c r="H75" s="1"/>
      <c r="I75" s="1"/>
    </row>
    <row r="76" spans="1:9" ht="13.5" customHeight="1" x14ac:dyDescent="0.2">
      <c r="A76" s="202" t="s">
        <v>167</v>
      </c>
      <c r="B76" s="152"/>
      <c r="C76" s="153"/>
      <c r="D76" s="3"/>
      <c r="E76" s="150"/>
      <c r="F76" s="153"/>
      <c r="G76" s="1"/>
      <c r="H76" s="1"/>
      <c r="I76" s="1"/>
    </row>
    <row r="77" spans="1:9" ht="13.5" customHeight="1" x14ac:dyDescent="0.2">
      <c r="A77" s="153"/>
      <c r="B77" s="153"/>
      <c r="C77" s="153"/>
      <c r="D77" s="3"/>
      <c r="E77" s="150"/>
      <c r="F77" s="153"/>
      <c r="G77" s="1"/>
      <c r="H77" s="1"/>
      <c r="I77" s="1"/>
    </row>
    <row r="78" spans="1:9" ht="13.5" customHeight="1" x14ac:dyDescent="0.2">
      <c r="A78" s="153"/>
      <c r="B78" s="153"/>
      <c r="C78" s="153"/>
      <c r="D78" s="3"/>
      <c r="E78" s="150"/>
      <c r="F78" s="153"/>
      <c r="G78" s="1"/>
      <c r="H78" s="1"/>
      <c r="I78" s="1"/>
    </row>
    <row r="79" spans="1:9" ht="13.5" customHeight="1" x14ac:dyDescent="0.2">
      <c r="A79" s="153"/>
      <c r="B79" s="153"/>
      <c r="C79" s="153"/>
      <c r="D79" s="3"/>
      <c r="E79" s="150"/>
      <c r="F79" s="153"/>
      <c r="G79" s="1"/>
      <c r="H79" s="1"/>
      <c r="I79" s="1"/>
    </row>
    <row r="80" spans="1:9" ht="13.5" customHeight="1" x14ac:dyDescent="0.2">
      <c r="A80" s="153"/>
      <c r="B80" s="153"/>
      <c r="C80" s="153"/>
      <c r="D80" s="3"/>
      <c r="E80" s="150"/>
      <c r="F80" s="153"/>
      <c r="G80" s="1"/>
      <c r="H80" s="1"/>
      <c r="I80" s="1"/>
    </row>
    <row r="81" spans="1:9" ht="13.5" customHeight="1" x14ac:dyDescent="0.2">
      <c r="A81" s="153"/>
      <c r="B81" s="153"/>
      <c r="C81" s="153"/>
      <c r="D81" s="3"/>
      <c r="E81" s="150"/>
      <c r="F81" s="153"/>
      <c r="G81" s="1"/>
      <c r="H81" s="1"/>
      <c r="I81" s="1"/>
    </row>
    <row r="82" spans="1:9" ht="13.5" customHeight="1" x14ac:dyDescent="0.2">
      <c r="A82" s="155"/>
      <c r="B82" s="154"/>
      <c r="C82" s="156"/>
      <c r="D82" s="154"/>
      <c r="E82" s="157"/>
      <c r="F82" s="156"/>
      <c r="G82" s="1"/>
      <c r="H82" s="1"/>
      <c r="I82" s="1"/>
    </row>
    <row r="83" spans="1:9" ht="13.5" customHeight="1" x14ac:dyDescent="0.2">
      <c r="A83" s="155"/>
      <c r="B83" s="154"/>
      <c r="C83" s="156"/>
      <c r="D83" s="154"/>
      <c r="E83" s="157"/>
      <c r="F83" s="156"/>
      <c r="G83" s="1"/>
      <c r="H83" s="1"/>
      <c r="I83" s="1"/>
    </row>
    <row r="84" spans="1:9" ht="13.5" customHeight="1" x14ac:dyDescent="0.2">
      <c r="A84" s="153"/>
      <c r="B84" s="153"/>
      <c r="C84" s="573"/>
      <c r="D84" s="573"/>
      <c r="E84" s="573"/>
      <c r="F84" s="573"/>
      <c r="G84" s="1"/>
      <c r="H84" s="1"/>
      <c r="I84" s="1"/>
    </row>
    <row r="85" spans="1:9" ht="13.5" customHeight="1" x14ac:dyDescent="0.2">
      <c r="A85" s="153"/>
      <c r="B85" s="153"/>
      <c r="C85" s="152"/>
      <c r="D85" s="152"/>
      <c r="E85" s="160"/>
      <c r="F85" s="152"/>
      <c r="G85" s="1"/>
      <c r="H85" s="1"/>
      <c r="I85" s="1"/>
    </row>
    <row r="86" spans="1:9" ht="13.5" customHeight="1" x14ac:dyDescent="0.2">
      <c r="A86" s="153"/>
      <c r="B86" s="153"/>
      <c r="C86" s="152"/>
      <c r="D86" s="152"/>
      <c r="E86" s="160"/>
      <c r="F86" s="152"/>
      <c r="G86" s="1"/>
      <c r="H86" s="1"/>
      <c r="I86" s="1"/>
    </row>
    <row r="87" spans="1:9" ht="13.5" customHeight="1" x14ac:dyDescent="0.2">
      <c r="A87" s="161"/>
      <c r="B87" s="162"/>
      <c r="C87" s="161"/>
      <c r="D87" s="161"/>
      <c r="E87" s="163"/>
      <c r="F87" s="163"/>
      <c r="G87" s="1"/>
      <c r="H87" s="1"/>
      <c r="I87" s="1"/>
    </row>
    <row r="88" spans="1:9" ht="13.5" customHeight="1" x14ac:dyDescent="0.2">
      <c r="A88" s="161"/>
      <c r="B88" s="162"/>
      <c r="C88" s="161"/>
      <c r="D88" s="161"/>
      <c r="E88" s="163"/>
      <c r="F88" s="163"/>
      <c r="G88" s="1"/>
      <c r="H88" s="1"/>
      <c r="I88" s="1"/>
    </row>
    <row r="89" spans="1:9" ht="13.5" customHeight="1" x14ac:dyDescent="0.2">
      <c r="A89" s="161"/>
      <c r="B89" s="161"/>
      <c r="C89" s="161"/>
      <c r="D89" s="161"/>
      <c r="E89" s="163"/>
      <c r="F89" s="163"/>
      <c r="G89" s="1"/>
      <c r="H89" s="1"/>
      <c r="I89" s="1"/>
    </row>
    <row r="90" spans="1:9" ht="13.5" customHeight="1" x14ac:dyDescent="0.2">
      <c r="A90" s="161"/>
      <c r="B90" s="161"/>
      <c r="C90" s="161"/>
      <c r="D90" s="161"/>
      <c r="E90" s="163"/>
      <c r="F90" s="163"/>
      <c r="G90" s="1"/>
      <c r="H90" s="1"/>
      <c r="I90" s="1"/>
    </row>
    <row r="91" spans="1:9" ht="13.5" customHeight="1" x14ac:dyDescent="0.2">
      <c r="A91" s="161"/>
      <c r="B91" s="161"/>
      <c r="C91" s="161"/>
      <c r="D91" s="161"/>
      <c r="E91" s="163"/>
      <c r="F91" s="163"/>
      <c r="G91" s="1"/>
      <c r="H91" s="1"/>
      <c r="I91" s="1"/>
    </row>
    <row r="92" spans="1:9" ht="13.5" customHeight="1" x14ac:dyDescent="0.2">
      <c r="A92" s="161"/>
      <c r="B92" s="161"/>
      <c r="C92" s="161"/>
      <c r="D92" s="161"/>
      <c r="E92" s="163"/>
      <c r="F92" s="163"/>
      <c r="G92" s="1"/>
      <c r="H92" s="1"/>
      <c r="I92" s="1"/>
    </row>
    <row r="93" spans="1:9" ht="13.5" customHeight="1" x14ac:dyDescent="0.2">
      <c r="A93" s="161"/>
      <c r="B93" s="161"/>
      <c r="C93" s="161"/>
      <c r="D93" s="161"/>
      <c r="E93" s="163"/>
      <c r="F93" s="163"/>
      <c r="G93" s="1"/>
      <c r="H93" s="1"/>
      <c r="I93" s="1"/>
    </row>
    <row r="94" spans="1:9" ht="13.5" customHeight="1" x14ac:dyDescent="0.2">
      <c r="A94" s="161"/>
      <c r="B94" s="161"/>
      <c r="C94" s="161"/>
      <c r="D94" s="161"/>
      <c r="E94" s="163"/>
      <c r="F94" s="163"/>
      <c r="G94" s="1"/>
      <c r="H94" s="1"/>
      <c r="I94" s="1"/>
    </row>
    <row r="95" spans="1:9" ht="13.5" customHeight="1" x14ac:dyDescent="0.2">
      <c r="A95" s="161"/>
      <c r="B95" s="161"/>
      <c r="C95" s="161"/>
      <c r="D95" s="161"/>
      <c r="E95" s="163"/>
      <c r="F95" s="163"/>
      <c r="G95" s="1"/>
      <c r="H95" s="1"/>
      <c r="I95" s="1"/>
    </row>
    <row r="96" spans="1:9" ht="13.5" customHeight="1" x14ac:dyDescent="0.2">
      <c r="A96" s="161"/>
      <c r="B96" s="161"/>
      <c r="C96" s="161"/>
      <c r="D96" s="161"/>
      <c r="E96" s="163"/>
      <c r="F96" s="163"/>
      <c r="G96" s="1"/>
      <c r="H96" s="1"/>
      <c r="I96" s="1"/>
    </row>
    <row r="97" spans="1:9" ht="13.5" customHeight="1" x14ac:dyDescent="0.2">
      <c r="A97" s="161"/>
      <c r="B97" s="161"/>
      <c r="C97" s="161"/>
      <c r="D97" s="161"/>
      <c r="E97" s="163"/>
      <c r="F97" s="163"/>
      <c r="G97" s="1"/>
      <c r="H97" s="1"/>
      <c r="I97" s="1"/>
    </row>
    <row r="98" spans="1:9" ht="13.5" customHeight="1" x14ac:dyDescent="0.2">
      <c r="A98" s="161"/>
      <c r="B98" s="161"/>
      <c r="C98" s="161"/>
      <c r="D98" s="161"/>
      <c r="E98" s="163"/>
      <c r="F98" s="163"/>
      <c r="G98" s="1"/>
      <c r="H98" s="1"/>
      <c r="I98" s="1"/>
    </row>
    <row r="99" spans="1:9" ht="13.5" customHeight="1" x14ac:dyDescent="0.2">
      <c r="A99" s="161"/>
      <c r="B99" s="161"/>
      <c r="C99" s="161"/>
      <c r="D99" s="161"/>
      <c r="E99" s="163"/>
      <c r="F99" s="163"/>
      <c r="G99" s="1"/>
      <c r="H99" s="1"/>
      <c r="I99" s="1"/>
    </row>
    <row r="100" spans="1:9" ht="13.5" customHeight="1" x14ac:dyDescent="0.2">
      <c r="A100" s="161"/>
      <c r="B100" s="161"/>
      <c r="C100" s="161"/>
      <c r="D100" s="161"/>
      <c r="E100" s="163"/>
      <c r="F100" s="163"/>
      <c r="G100" s="1"/>
      <c r="H100" s="1"/>
      <c r="I100" s="1"/>
    </row>
    <row r="101" spans="1:9" ht="13.5" customHeight="1" x14ac:dyDescent="0.2">
      <c r="A101" s="161"/>
      <c r="B101" s="161"/>
      <c r="C101" s="161"/>
      <c r="D101" s="161"/>
      <c r="E101" s="163"/>
      <c r="F101" s="163"/>
      <c r="G101" s="1"/>
      <c r="H101" s="1"/>
      <c r="I101" s="1"/>
    </row>
    <row r="102" spans="1:9" ht="13.5" customHeight="1" x14ac:dyDescent="0.2">
      <c r="A102" s="161"/>
      <c r="B102" s="161"/>
      <c r="C102" s="161"/>
      <c r="D102" s="161"/>
      <c r="E102" s="163"/>
      <c r="F102" s="163"/>
      <c r="G102" s="1"/>
      <c r="H102" s="1"/>
      <c r="I102" s="1"/>
    </row>
    <row r="103" spans="1:9" ht="13.5" customHeight="1" x14ac:dyDescent="0.2">
      <c r="A103" s="161"/>
      <c r="B103" s="161"/>
      <c r="C103" s="161"/>
      <c r="D103" s="161"/>
      <c r="E103" s="163"/>
      <c r="F103" s="163"/>
      <c r="G103" s="1"/>
      <c r="H103" s="1"/>
      <c r="I103" s="1"/>
    </row>
    <row r="104" spans="1:9" ht="13.5" customHeight="1" x14ac:dyDescent="0.2">
      <c r="A104" s="161"/>
      <c r="B104" s="161"/>
      <c r="C104" s="161"/>
      <c r="D104" s="161"/>
      <c r="E104" s="163"/>
      <c r="F104" s="163"/>
      <c r="G104" s="1"/>
      <c r="H104" s="1"/>
      <c r="I104" s="1"/>
    </row>
    <row r="105" spans="1:9" ht="13.5" customHeight="1" x14ac:dyDescent="0.2">
      <c r="A105" s="161"/>
      <c r="B105" s="161"/>
      <c r="C105" s="161"/>
      <c r="D105" s="161"/>
      <c r="E105" s="163"/>
      <c r="F105" s="163"/>
      <c r="G105" s="1"/>
      <c r="H105" s="1"/>
      <c r="I105" s="1"/>
    </row>
    <row r="106" spans="1:9" ht="13.5" customHeight="1" x14ac:dyDescent="0.2">
      <c r="A106" s="161"/>
      <c r="B106" s="161"/>
      <c r="C106" s="161"/>
      <c r="D106" s="161"/>
      <c r="E106" s="163"/>
      <c r="F106" s="163"/>
      <c r="G106" s="1"/>
      <c r="H106" s="1"/>
      <c r="I106" s="1"/>
    </row>
    <row r="107" spans="1:9" ht="13.5" customHeight="1" x14ac:dyDescent="0.2">
      <c r="A107" s="161"/>
      <c r="B107" s="161"/>
      <c r="C107" s="161"/>
      <c r="D107" s="161"/>
      <c r="E107" s="163"/>
      <c r="F107" s="163"/>
      <c r="G107" s="1"/>
      <c r="H107" s="1"/>
      <c r="I107" s="1"/>
    </row>
    <row r="108" spans="1:9" ht="13.5" customHeight="1" x14ac:dyDescent="0.2">
      <c r="A108" s="164"/>
      <c r="B108" s="164"/>
      <c r="C108" s="164"/>
      <c r="D108" s="164"/>
      <c r="E108" s="165"/>
      <c r="F108" s="165"/>
      <c r="G108" s="1"/>
      <c r="H108" s="1"/>
      <c r="I108" s="1"/>
    </row>
    <row r="109" spans="1:9" ht="13.5" customHeight="1" x14ac:dyDescent="0.2">
      <c r="A109" s="161"/>
      <c r="B109" s="161"/>
      <c r="C109" s="161"/>
      <c r="D109" s="161"/>
      <c r="E109" s="163"/>
      <c r="F109" s="163"/>
      <c r="G109" s="1"/>
      <c r="H109" s="1"/>
      <c r="I109" s="1"/>
    </row>
    <row r="110" spans="1:9" ht="13.5" customHeight="1" x14ac:dyDescent="0.2">
      <c r="A110" s="166"/>
      <c r="B110" s="166"/>
      <c r="C110" s="166"/>
      <c r="D110" s="166"/>
      <c r="E110" s="167"/>
      <c r="F110" s="167"/>
      <c r="G110" s="1"/>
      <c r="H110" s="1"/>
      <c r="I110" s="1"/>
    </row>
    <row r="111" spans="1:9" ht="13.5" customHeight="1" x14ac:dyDescent="0.2">
      <c r="A111" s="166"/>
      <c r="B111" s="166"/>
      <c r="C111" s="166"/>
      <c r="D111" s="166"/>
      <c r="E111" s="167"/>
      <c r="F111" s="167"/>
      <c r="G111" s="1"/>
      <c r="H111" s="1"/>
      <c r="I111" s="1"/>
    </row>
    <row r="112" spans="1:9" ht="13.5" customHeight="1" x14ac:dyDescent="0.2">
      <c r="A112" s="166"/>
      <c r="B112" s="166"/>
      <c r="C112" s="166"/>
      <c r="D112" s="166"/>
      <c r="E112" s="167"/>
      <c r="F112" s="167"/>
      <c r="G112" s="1"/>
      <c r="H112" s="1"/>
      <c r="I112" s="1"/>
    </row>
    <row r="113" spans="1:9" ht="13.5" customHeight="1" x14ac:dyDescent="0.2">
      <c r="A113" s="166"/>
      <c r="B113" s="166"/>
      <c r="C113" s="166"/>
      <c r="D113" s="166"/>
      <c r="E113" s="167"/>
      <c r="F113" s="167"/>
      <c r="G113" s="1"/>
      <c r="H113" s="1"/>
      <c r="I113" s="1"/>
    </row>
    <row r="114" spans="1:9" ht="13.5" customHeight="1" x14ac:dyDescent="0.2">
      <c r="A114" s="166"/>
      <c r="B114" s="166"/>
      <c r="C114" s="166"/>
      <c r="D114" s="166"/>
      <c r="E114" s="167"/>
      <c r="F114" s="167"/>
      <c r="G114" s="1"/>
      <c r="H114" s="1"/>
      <c r="I114" s="1"/>
    </row>
    <row r="115" spans="1:9" ht="13.5" customHeight="1" x14ac:dyDescent="0.2">
      <c r="A115" s="166"/>
      <c r="B115" s="166"/>
      <c r="C115" s="166"/>
      <c r="D115" s="166"/>
      <c r="E115" s="167"/>
      <c r="F115" s="167"/>
      <c r="G115" s="1"/>
      <c r="H115" s="1"/>
      <c r="I115" s="1"/>
    </row>
    <row r="116" spans="1:9" ht="13.5" customHeight="1" x14ac:dyDescent="0.2">
      <c r="A116" s="166"/>
      <c r="B116" s="166"/>
      <c r="C116" s="166"/>
      <c r="D116" s="166"/>
      <c r="E116" s="167"/>
      <c r="F116" s="167"/>
      <c r="G116" s="1"/>
      <c r="H116" s="1"/>
      <c r="I116" s="1"/>
    </row>
    <row r="117" spans="1:9" ht="13.5" customHeight="1" x14ac:dyDescent="0.2">
      <c r="A117" s="166"/>
      <c r="B117" s="166"/>
      <c r="C117" s="166"/>
      <c r="D117" s="166"/>
      <c r="E117" s="167"/>
      <c r="F117" s="167"/>
      <c r="G117" s="1"/>
      <c r="H117" s="1"/>
      <c r="I117" s="1"/>
    </row>
    <row r="118" spans="1:9" ht="13.5" customHeight="1" x14ac:dyDescent="0.2">
      <c r="A118" s="166"/>
      <c r="B118" s="166"/>
      <c r="C118" s="166"/>
      <c r="D118" s="166"/>
      <c r="E118" s="167"/>
      <c r="F118" s="167"/>
      <c r="G118" s="1"/>
      <c r="H118" s="1"/>
      <c r="I118" s="1"/>
    </row>
    <row r="119" spans="1:9" ht="13.5" customHeight="1" x14ac:dyDescent="0.2">
      <c r="A119" s="166"/>
      <c r="B119" s="166"/>
      <c r="C119" s="166"/>
      <c r="D119" s="166"/>
      <c r="E119" s="167"/>
      <c r="F119" s="167"/>
      <c r="G119" s="1"/>
      <c r="H119" s="1"/>
      <c r="I119" s="1"/>
    </row>
    <row r="120" spans="1:9" ht="13.5" customHeight="1" x14ac:dyDescent="0.2">
      <c r="A120" s="166"/>
      <c r="B120" s="166"/>
      <c r="C120" s="166"/>
      <c r="D120" s="166"/>
      <c r="E120" s="167"/>
      <c r="F120" s="167"/>
      <c r="G120" s="1"/>
      <c r="H120" s="1"/>
      <c r="I120" s="1"/>
    </row>
    <row r="121" spans="1:9" ht="13.5" customHeight="1" x14ac:dyDescent="0.2">
      <c r="A121" s="166"/>
      <c r="B121" s="166"/>
      <c r="C121" s="166"/>
      <c r="D121" s="166"/>
      <c r="E121" s="167"/>
      <c r="F121" s="167"/>
      <c r="G121" s="1"/>
      <c r="H121" s="1"/>
      <c r="I121" s="1"/>
    </row>
    <row r="122" spans="1:9" ht="13.5" customHeight="1" x14ac:dyDescent="0.2">
      <c r="A122" s="166"/>
      <c r="B122" s="166"/>
      <c r="C122" s="166"/>
      <c r="D122" s="166"/>
      <c r="E122" s="167"/>
      <c r="F122" s="167"/>
      <c r="G122" s="1"/>
      <c r="H122" s="1"/>
      <c r="I122" s="1"/>
    </row>
    <row r="123" spans="1:9" ht="13.5" customHeight="1" x14ac:dyDescent="0.2">
      <c r="A123" s="168"/>
      <c r="B123" s="168"/>
      <c r="C123" s="168"/>
      <c r="D123" s="168"/>
      <c r="E123" s="169"/>
      <c r="F123" s="169"/>
      <c r="G123" s="1"/>
      <c r="H123" s="1"/>
      <c r="I123" s="1"/>
    </row>
    <row r="124" spans="1:9" ht="13.5" customHeight="1" x14ac:dyDescent="0.2">
      <c r="A124" s="168"/>
      <c r="B124" s="168"/>
      <c r="C124" s="168"/>
      <c r="D124" s="168"/>
      <c r="E124" s="169"/>
      <c r="F124" s="169"/>
      <c r="G124" s="1"/>
      <c r="H124" s="1"/>
      <c r="I124" s="1"/>
    </row>
    <row r="125" spans="1:9" ht="13.5" customHeight="1" x14ac:dyDescent="0.2">
      <c r="A125" s="168"/>
      <c r="B125" s="168"/>
      <c r="C125" s="168"/>
      <c r="D125" s="168"/>
      <c r="E125" s="169"/>
      <c r="F125" s="169"/>
      <c r="G125" s="1"/>
      <c r="H125" s="1"/>
      <c r="I125" s="1"/>
    </row>
    <row r="126" spans="1:9" ht="13.5" customHeight="1" x14ac:dyDescent="0.2">
      <c r="A126" s="168"/>
      <c r="B126" s="168"/>
      <c r="C126" s="168"/>
      <c r="D126" s="168"/>
      <c r="E126" s="169"/>
      <c r="F126" s="169"/>
      <c r="G126" s="1"/>
      <c r="H126" s="1"/>
      <c r="I126" s="1"/>
    </row>
    <row r="127" spans="1:9" ht="13.5" customHeight="1" x14ac:dyDescent="0.2">
      <c r="A127" s="168"/>
      <c r="B127" s="168"/>
      <c r="C127" s="168"/>
      <c r="D127" s="168"/>
      <c r="E127" s="169"/>
      <c r="F127" s="169"/>
      <c r="G127" s="1"/>
      <c r="H127" s="1"/>
      <c r="I127" s="1"/>
    </row>
    <row r="128" spans="1:9" ht="13.5" customHeight="1" x14ac:dyDescent="0.2">
      <c r="A128" s="1"/>
      <c r="B128" s="1"/>
      <c r="C128" s="1"/>
      <c r="D128" s="1"/>
      <c r="E128" s="170"/>
      <c r="F128" s="170"/>
      <c r="G128" s="1"/>
      <c r="H128" s="1"/>
      <c r="I128" s="1"/>
    </row>
    <row r="129" spans="1:9" ht="13.5" customHeight="1" x14ac:dyDescent="0.2">
      <c r="A129" s="1"/>
      <c r="B129" s="1"/>
      <c r="C129" s="1"/>
      <c r="D129" s="1"/>
      <c r="E129" s="170"/>
      <c r="F129" s="170"/>
      <c r="G129" s="1"/>
      <c r="H129" s="1"/>
      <c r="I129" s="1"/>
    </row>
    <row r="130" spans="1:9" ht="13.5" customHeight="1" x14ac:dyDescent="0.2">
      <c r="A130" s="1"/>
      <c r="B130" s="1"/>
      <c r="C130" s="1"/>
      <c r="D130" s="1"/>
      <c r="E130" s="170"/>
      <c r="F130" s="170"/>
      <c r="G130" s="1"/>
      <c r="H130" s="1"/>
      <c r="I130" s="1"/>
    </row>
    <row r="131" spans="1:9" ht="13.5" customHeight="1" x14ac:dyDescent="0.2">
      <c r="A131" s="171"/>
      <c r="B131" s="171"/>
      <c r="C131" s="171"/>
      <c r="D131" s="171"/>
      <c r="E131" s="172"/>
      <c r="F131" s="172"/>
      <c r="G131" s="1"/>
      <c r="H131" s="1"/>
      <c r="I131" s="1"/>
    </row>
  </sheetData>
  <mergeCells count="8">
    <mergeCell ref="A4:F4"/>
    <mergeCell ref="A3:F3"/>
    <mergeCell ref="A2:F2"/>
    <mergeCell ref="C84:F84"/>
    <mergeCell ref="A6:F6"/>
    <mergeCell ref="C72:F72"/>
    <mergeCell ref="A75:B75"/>
    <mergeCell ref="C75:F75"/>
  </mergeCells>
  <dataValidations count="1">
    <dataValidation type="list" allowBlank="1" showErrorMessage="1" sqref="B5">
      <formula1>$B$2:$B$67</formula1>
    </dataValidation>
  </dataValidations>
  <printOptions horizontalCentered="1"/>
  <pageMargins left="0.31496062992125984" right="0.31496062992125984" top="0.35433070866141736" bottom="0.35433070866141736" header="0" footer="0"/>
  <pageSetup orientation="portrait" r:id="rId1"/>
  <headerFooter>
    <oddFooter>&amp;CAmpliación Acueducto de Higüey, Sector Las Caobas (Parte 4)&amp;R&amp;P/</oddFooter>
  </headerFooter>
  <rowBreaks count="1" manualBreakCount="1">
    <brk id="4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0"/>
  <sheetViews>
    <sheetView tabSelected="1" topLeftCell="A139" workbookViewId="0">
      <selection activeCell="F169" sqref="F169"/>
    </sheetView>
  </sheetViews>
  <sheetFormatPr baseColWidth="10" defaultColWidth="14.28515625" defaultRowHeight="15" customHeight="1" x14ac:dyDescent="0.2"/>
  <cols>
    <col min="1" max="1" width="9" customWidth="1"/>
    <col min="2" max="2" width="50.28515625" customWidth="1"/>
    <col min="3" max="3" width="12.85546875" customWidth="1"/>
    <col min="4" max="4" width="8.42578125" customWidth="1"/>
    <col min="5" max="5" width="11.42578125" customWidth="1"/>
    <col min="6" max="6" width="22.140625" customWidth="1"/>
  </cols>
  <sheetData>
    <row r="3" spans="1:6" ht="24.75" customHeight="1" x14ac:dyDescent="0.35">
      <c r="A3" s="578" t="s">
        <v>166</v>
      </c>
      <c r="B3" s="578"/>
      <c r="C3" s="578"/>
      <c r="D3" s="578"/>
      <c r="E3" s="578"/>
      <c r="F3" s="578"/>
    </row>
    <row r="5" spans="1:6" ht="13.5" customHeight="1" x14ac:dyDescent="0.2">
      <c r="A5" s="3"/>
      <c r="B5" s="3"/>
      <c r="C5" s="3"/>
      <c r="D5" s="3"/>
      <c r="E5" s="4"/>
      <c r="F5" s="4"/>
    </row>
    <row r="6" spans="1:6" ht="15" customHeight="1" x14ac:dyDescent="0.2">
      <c r="A6" s="577" t="s">
        <v>239</v>
      </c>
      <c r="B6" s="568"/>
      <c r="C6" s="568"/>
      <c r="D6" s="568"/>
      <c r="E6" s="568"/>
      <c r="F6" s="569"/>
    </row>
    <row r="7" spans="1:6" ht="14.25" customHeight="1" x14ac:dyDescent="0.2">
      <c r="A7" s="567" t="s">
        <v>5</v>
      </c>
      <c r="B7" s="568"/>
      <c r="C7" s="568"/>
      <c r="D7" s="568"/>
      <c r="E7" s="568"/>
      <c r="F7" s="569"/>
    </row>
    <row r="8" spans="1:6" ht="15" customHeight="1" x14ac:dyDescent="0.2">
      <c r="A8" s="5" t="s">
        <v>6</v>
      </c>
      <c r="B8" s="6"/>
      <c r="C8" s="7" t="s">
        <v>7</v>
      </c>
      <c r="D8" s="6" t="s">
        <v>8</v>
      </c>
      <c r="E8" s="6"/>
      <c r="F8" s="6"/>
    </row>
    <row r="9" spans="1:6" ht="15" customHeight="1" x14ac:dyDescent="0.2">
      <c r="A9" s="5"/>
      <c r="B9" s="6"/>
      <c r="C9" s="7"/>
      <c r="D9" s="6"/>
      <c r="E9" s="6"/>
      <c r="F9" s="6"/>
    </row>
    <row r="10" spans="1:6" ht="13.5" customHeight="1" x14ac:dyDescent="0.2">
      <c r="A10" s="580"/>
      <c r="B10" s="568"/>
      <c r="C10" s="568"/>
      <c r="D10" s="568"/>
      <c r="E10" s="568"/>
      <c r="F10" s="569"/>
    </row>
    <row r="11" spans="1:6" s="377" customFormat="1" ht="15.75" customHeight="1" x14ac:dyDescent="0.2">
      <c r="A11" s="378" t="s">
        <v>9</v>
      </c>
      <c r="B11" s="378" t="s">
        <v>10</v>
      </c>
      <c r="C11" s="379" t="s">
        <v>11</v>
      </c>
      <c r="D11" s="379" t="s">
        <v>12</v>
      </c>
      <c r="E11" s="379" t="s">
        <v>13</v>
      </c>
      <c r="F11" s="379" t="s">
        <v>14</v>
      </c>
    </row>
    <row r="12" spans="1:6" s="377" customFormat="1" ht="12.75" customHeight="1" x14ac:dyDescent="0.2">
      <c r="A12" s="380"/>
      <c r="B12" s="380"/>
      <c r="C12" s="381"/>
      <c r="D12" s="381"/>
      <c r="E12" s="381"/>
      <c r="F12" s="381"/>
    </row>
    <row r="13" spans="1:6" s="377" customFormat="1" ht="13.5" customHeight="1" x14ac:dyDescent="0.2">
      <c r="A13" s="382" t="s">
        <v>15</v>
      </c>
      <c r="B13" s="383" t="s">
        <v>16</v>
      </c>
      <c r="C13" s="384"/>
      <c r="D13" s="385"/>
      <c r="E13" s="386"/>
      <c r="F13" s="387"/>
    </row>
    <row r="14" spans="1:6" s="377" customFormat="1" ht="13.5" customHeight="1" x14ac:dyDescent="0.2">
      <c r="A14" s="388"/>
      <c r="B14" s="383"/>
      <c r="C14" s="384"/>
      <c r="D14" s="385"/>
      <c r="E14" s="386"/>
      <c r="F14" s="387"/>
    </row>
    <row r="15" spans="1:6" s="377" customFormat="1" ht="12.75" customHeight="1" x14ac:dyDescent="0.2">
      <c r="A15" s="389">
        <v>1</v>
      </c>
      <c r="B15" s="390" t="s">
        <v>17</v>
      </c>
      <c r="C15" s="386">
        <v>3676.72</v>
      </c>
      <c r="D15" s="385" t="s">
        <v>18</v>
      </c>
      <c r="E15" s="386">
        <v>32.19</v>
      </c>
      <c r="F15" s="391">
        <f>ROUND(E15*C15,2)</f>
        <v>118353.62</v>
      </c>
    </row>
    <row r="16" spans="1:6" s="377" customFormat="1" ht="12.75" customHeight="1" x14ac:dyDescent="0.2">
      <c r="A16" s="388"/>
      <c r="B16" s="392"/>
      <c r="C16" s="386"/>
      <c r="D16" s="385"/>
      <c r="E16" s="386"/>
      <c r="F16" s="391"/>
    </row>
    <row r="17" spans="1:6" s="377" customFormat="1" ht="13.5" customHeight="1" x14ac:dyDescent="0.2">
      <c r="A17" s="389">
        <v>2</v>
      </c>
      <c r="B17" s="390" t="s">
        <v>19</v>
      </c>
      <c r="C17" s="393"/>
      <c r="D17" s="394"/>
      <c r="E17" s="393"/>
      <c r="F17" s="391"/>
    </row>
    <row r="18" spans="1:6" s="377" customFormat="1" ht="13.5" customHeight="1" x14ac:dyDescent="0.2">
      <c r="A18" s="388">
        <v>2.1</v>
      </c>
      <c r="B18" s="392" t="s">
        <v>20</v>
      </c>
      <c r="C18" s="393">
        <v>647.48</v>
      </c>
      <c r="D18" s="394" t="s">
        <v>18</v>
      </c>
      <c r="E18" s="393">
        <v>47.72</v>
      </c>
      <c r="F18" s="391">
        <f t="shared" ref="F18:F20" si="0">ROUND(E18*C18,2)</f>
        <v>30897.75</v>
      </c>
    </row>
    <row r="19" spans="1:6" s="377" customFormat="1" ht="12.75" customHeight="1" x14ac:dyDescent="0.2">
      <c r="A19" s="388">
        <v>2.2000000000000002</v>
      </c>
      <c r="B19" s="392" t="s">
        <v>21</v>
      </c>
      <c r="C19" s="393">
        <v>242.81</v>
      </c>
      <c r="D19" s="394" t="s">
        <v>230</v>
      </c>
      <c r="E19" s="393">
        <v>41.24</v>
      </c>
      <c r="F19" s="391">
        <f t="shared" si="0"/>
        <v>10013.48</v>
      </c>
    </row>
    <row r="20" spans="1:6" s="377" customFormat="1" ht="13.5" customHeight="1" x14ac:dyDescent="0.2">
      <c r="A20" s="388">
        <v>2.2999999999999998</v>
      </c>
      <c r="B20" s="392" t="s">
        <v>23</v>
      </c>
      <c r="C20" s="395">
        <v>16.649999999999999</v>
      </c>
      <c r="D20" s="396" t="s">
        <v>231</v>
      </c>
      <c r="E20" s="395">
        <v>463.21</v>
      </c>
      <c r="F20" s="397">
        <f t="shared" si="0"/>
        <v>7712.45</v>
      </c>
    </row>
    <row r="21" spans="1:6" s="377" customFormat="1" ht="12.75" customHeight="1" x14ac:dyDescent="0.2">
      <c r="A21" s="388"/>
      <c r="B21" s="392"/>
      <c r="C21" s="386"/>
      <c r="D21" s="385"/>
      <c r="E21" s="386"/>
      <c r="F21" s="391"/>
    </row>
    <row r="22" spans="1:6" s="377" customFormat="1" ht="13.5" customHeight="1" x14ac:dyDescent="0.2">
      <c r="A22" s="398">
        <v>3</v>
      </c>
      <c r="B22" s="383" t="s">
        <v>25</v>
      </c>
      <c r="C22" s="399"/>
      <c r="D22" s="400"/>
      <c r="E22" s="401"/>
      <c r="F22" s="391"/>
    </row>
    <row r="23" spans="1:6" s="377" customFormat="1" ht="13.5" customHeight="1" x14ac:dyDescent="0.2">
      <c r="A23" s="402">
        <v>3.1</v>
      </c>
      <c r="B23" s="392" t="s">
        <v>26</v>
      </c>
      <c r="C23" s="403">
        <v>2006.19</v>
      </c>
      <c r="D23" s="394" t="s">
        <v>232</v>
      </c>
      <c r="E23" s="403">
        <v>154.49</v>
      </c>
      <c r="F23" s="391">
        <f t="shared" ref="F23:F28" si="1">ROUND(E23*C23,2)</f>
        <v>309936.28999999998</v>
      </c>
    </row>
    <row r="24" spans="1:6" s="377" customFormat="1" ht="13.5" customHeight="1" x14ac:dyDescent="0.2">
      <c r="A24" s="402">
        <v>3.2</v>
      </c>
      <c r="B24" s="392" t="s">
        <v>28</v>
      </c>
      <c r="C24" s="403">
        <v>859.79</v>
      </c>
      <c r="D24" s="394" t="s">
        <v>232</v>
      </c>
      <c r="E24" s="403">
        <v>1656</v>
      </c>
      <c r="F24" s="391">
        <f t="shared" si="1"/>
        <v>1423812.24</v>
      </c>
    </row>
    <row r="25" spans="1:6" s="377" customFormat="1" ht="13.5" customHeight="1" x14ac:dyDescent="0.2">
      <c r="A25" s="402">
        <v>3.3</v>
      </c>
      <c r="B25" s="392" t="s">
        <v>29</v>
      </c>
      <c r="C25" s="403">
        <v>268.20999999999998</v>
      </c>
      <c r="D25" s="394" t="s">
        <v>233</v>
      </c>
      <c r="E25" s="403">
        <v>1717.14</v>
      </c>
      <c r="F25" s="391">
        <f t="shared" si="1"/>
        <v>460554.12</v>
      </c>
    </row>
    <row r="26" spans="1:6" s="377" customFormat="1" ht="13.5" customHeight="1" x14ac:dyDescent="0.2">
      <c r="A26" s="402">
        <v>3.4</v>
      </c>
      <c r="B26" s="392" t="s">
        <v>31</v>
      </c>
      <c r="C26" s="403">
        <v>1117.73</v>
      </c>
      <c r="D26" s="394" t="s">
        <v>231</v>
      </c>
      <c r="E26" s="403">
        <v>645.25</v>
      </c>
      <c r="F26" s="391">
        <f t="shared" si="1"/>
        <v>721215.28</v>
      </c>
    </row>
    <row r="27" spans="1:6" s="377" customFormat="1" ht="13.5" customHeight="1" x14ac:dyDescent="0.2">
      <c r="A27" s="402">
        <v>3.5</v>
      </c>
      <c r="B27" s="392" t="s">
        <v>32</v>
      </c>
      <c r="C27" s="403">
        <v>2329.73</v>
      </c>
      <c r="D27" s="394" t="s">
        <v>234</v>
      </c>
      <c r="E27" s="403">
        <v>184.22</v>
      </c>
      <c r="F27" s="391">
        <f t="shared" si="1"/>
        <v>429182.86</v>
      </c>
    </row>
    <row r="28" spans="1:6" s="377" customFormat="1" ht="13.5" customHeight="1" x14ac:dyDescent="0.2">
      <c r="A28" s="402">
        <v>3.6</v>
      </c>
      <c r="B28" s="392" t="s">
        <v>23</v>
      </c>
      <c r="C28" s="403">
        <v>670.31</v>
      </c>
      <c r="D28" s="394" t="s">
        <v>231</v>
      </c>
      <c r="E28" s="403">
        <f>+E20</f>
        <v>463.21</v>
      </c>
      <c r="F28" s="391">
        <f t="shared" si="1"/>
        <v>310494.3</v>
      </c>
    </row>
    <row r="29" spans="1:6" s="377" customFormat="1" ht="12.75" customHeight="1" x14ac:dyDescent="0.2">
      <c r="A29" s="402"/>
      <c r="B29" s="392"/>
      <c r="C29" s="403"/>
      <c r="D29" s="404"/>
      <c r="E29" s="403"/>
      <c r="F29" s="391"/>
    </row>
    <row r="30" spans="1:6" s="377" customFormat="1" ht="12.75" customHeight="1" x14ac:dyDescent="0.2">
      <c r="A30" s="389">
        <v>4</v>
      </c>
      <c r="B30" s="383" t="s">
        <v>34</v>
      </c>
      <c r="C30" s="386"/>
      <c r="D30" s="385"/>
      <c r="E30" s="386"/>
      <c r="F30" s="391"/>
    </row>
    <row r="31" spans="1:6" s="377" customFormat="1" ht="13.5" customHeight="1" x14ac:dyDescent="0.2">
      <c r="A31" s="388">
        <v>4.0999999999999996</v>
      </c>
      <c r="B31" s="405" t="s">
        <v>35</v>
      </c>
      <c r="C31" s="386">
        <v>1117.06</v>
      </c>
      <c r="D31" s="406" t="s">
        <v>18</v>
      </c>
      <c r="E31" s="407">
        <v>1633.99</v>
      </c>
      <c r="F31" s="391">
        <f t="shared" ref="F31:F33" si="2">ROUND(E31*C31,2)</f>
        <v>1825264.87</v>
      </c>
    </row>
    <row r="32" spans="1:6" s="377" customFormat="1" ht="13.5" customHeight="1" x14ac:dyDescent="0.2">
      <c r="A32" s="388">
        <v>4.2</v>
      </c>
      <c r="B32" s="405" t="s">
        <v>36</v>
      </c>
      <c r="C32" s="386">
        <v>1036.47</v>
      </c>
      <c r="D32" s="406" t="s">
        <v>18</v>
      </c>
      <c r="E32" s="386">
        <v>897</v>
      </c>
      <c r="F32" s="391">
        <f t="shared" si="2"/>
        <v>929713.59</v>
      </c>
    </row>
    <row r="33" spans="1:6" s="377" customFormat="1" ht="13.5" customHeight="1" x14ac:dyDescent="0.2">
      <c r="A33" s="388">
        <v>4.4000000000000004</v>
      </c>
      <c r="B33" s="405" t="s">
        <v>37</v>
      </c>
      <c r="C33" s="386">
        <v>1607.57</v>
      </c>
      <c r="D33" s="406" t="s">
        <v>18</v>
      </c>
      <c r="E33" s="386">
        <v>476.94</v>
      </c>
      <c r="F33" s="391">
        <f t="shared" si="2"/>
        <v>766714.44</v>
      </c>
    </row>
    <row r="34" spans="1:6" s="377" customFormat="1" ht="12.75" customHeight="1" x14ac:dyDescent="0.2">
      <c r="A34" s="388"/>
      <c r="B34" s="405"/>
      <c r="C34" s="386"/>
      <c r="D34" s="406"/>
      <c r="E34" s="386"/>
      <c r="F34" s="391"/>
    </row>
    <row r="35" spans="1:6" s="377" customFormat="1" ht="13.5" customHeight="1" x14ac:dyDescent="0.2">
      <c r="A35" s="389">
        <v>5</v>
      </c>
      <c r="B35" s="408" t="s">
        <v>38</v>
      </c>
      <c r="C35" s="386"/>
      <c r="D35" s="406"/>
      <c r="E35" s="386"/>
      <c r="F35" s="391"/>
    </row>
    <row r="36" spans="1:6" s="377" customFormat="1" ht="12.75" customHeight="1" x14ac:dyDescent="0.2">
      <c r="A36" s="388">
        <v>5.0999999999999996</v>
      </c>
      <c r="B36" s="405" t="s">
        <v>39</v>
      </c>
      <c r="C36" s="386">
        <v>1084.52</v>
      </c>
      <c r="D36" s="406" t="s">
        <v>18</v>
      </c>
      <c r="E36" s="386">
        <v>39.299999999999997</v>
      </c>
      <c r="F36" s="391">
        <f t="shared" ref="F36:F38" si="3">ROUND(E36*C36,2)</f>
        <v>42621.64</v>
      </c>
    </row>
    <row r="37" spans="1:6" s="377" customFormat="1" ht="12.75" customHeight="1" x14ac:dyDescent="0.2">
      <c r="A37" s="388">
        <v>5.2</v>
      </c>
      <c r="B37" s="405" t="s">
        <v>40</v>
      </c>
      <c r="C37" s="386">
        <v>1016.15</v>
      </c>
      <c r="D37" s="406" t="s">
        <v>18</v>
      </c>
      <c r="E37" s="386">
        <v>32.270000000000003</v>
      </c>
      <c r="F37" s="391">
        <f t="shared" si="3"/>
        <v>32791.160000000003</v>
      </c>
    </row>
    <row r="38" spans="1:6" s="377" customFormat="1" ht="12.75" customHeight="1" x14ac:dyDescent="0.2">
      <c r="A38" s="388">
        <v>5.4</v>
      </c>
      <c r="B38" s="405" t="s">
        <v>41</v>
      </c>
      <c r="C38" s="386">
        <v>1576.05</v>
      </c>
      <c r="D38" s="406" t="s">
        <v>18</v>
      </c>
      <c r="E38" s="386">
        <v>27.98</v>
      </c>
      <c r="F38" s="391">
        <f t="shared" si="3"/>
        <v>44097.88</v>
      </c>
    </row>
    <row r="39" spans="1:6" s="377" customFormat="1" ht="12.75" customHeight="1" x14ac:dyDescent="0.2">
      <c r="A39" s="388"/>
      <c r="B39" s="405"/>
      <c r="C39" s="386"/>
      <c r="D39" s="406"/>
      <c r="E39" s="386"/>
      <c r="F39" s="391"/>
    </row>
    <row r="40" spans="1:6" s="377" customFormat="1" ht="13.5" customHeight="1" x14ac:dyDescent="0.2">
      <c r="A40" s="389">
        <v>6</v>
      </c>
      <c r="B40" s="409" t="s">
        <v>42</v>
      </c>
      <c r="C40" s="410"/>
      <c r="D40" s="406"/>
      <c r="E40" s="386"/>
      <c r="F40" s="391"/>
    </row>
    <row r="41" spans="1:6" s="377" customFormat="1" ht="12.75" customHeight="1" x14ac:dyDescent="0.2">
      <c r="A41" s="388">
        <v>6.1</v>
      </c>
      <c r="B41" s="405" t="s">
        <v>43</v>
      </c>
      <c r="C41" s="386">
        <v>1084.52</v>
      </c>
      <c r="D41" s="406" t="s">
        <v>18</v>
      </c>
      <c r="E41" s="386">
        <v>36.01</v>
      </c>
      <c r="F41" s="391">
        <f t="shared" ref="F41:F43" si="4">ROUND(E41*C41,2)</f>
        <v>39053.57</v>
      </c>
    </row>
    <row r="42" spans="1:6" s="377" customFormat="1" ht="12.75" customHeight="1" x14ac:dyDescent="0.2">
      <c r="A42" s="388">
        <v>6.2</v>
      </c>
      <c r="B42" s="405" t="s">
        <v>44</v>
      </c>
      <c r="C42" s="386">
        <v>1016.15</v>
      </c>
      <c r="D42" s="406" t="s">
        <v>18</v>
      </c>
      <c r="E42" s="386">
        <v>35.42</v>
      </c>
      <c r="F42" s="391">
        <f t="shared" si="4"/>
        <v>35992.03</v>
      </c>
    </row>
    <row r="43" spans="1:6" s="377" customFormat="1" ht="13.5" customHeight="1" x14ac:dyDescent="0.2">
      <c r="A43" s="388">
        <v>6.4</v>
      </c>
      <c r="B43" s="405" t="s">
        <v>45</v>
      </c>
      <c r="C43" s="386">
        <v>1576.05</v>
      </c>
      <c r="D43" s="406" t="s">
        <v>18</v>
      </c>
      <c r="E43" s="386">
        <v>105.46</v>
      </c>
      <c r="F43" s="391">
        <f t="shared" si="4"/>
        <v>166210.23000000001</v>
      </c>
    </row>
    <row r="44" spans="1:6" s="377" customFormat="1" ht="12.75" customHeight="1" x14ac:dyDescent="0.2">
      <c r="A44" s="388"/>
      <c r="B44" s="405"/>
      <c r="C44" s="386"/>
      <c r="D44" s="394"/>
      <c r="E44" s="386"/>
      <c r="F44" s="391"/>
    </row>
    <row r="45" spans="1:6" s="377" customFormat="1" ht="13.5" customHeight="1" x14ac:dyDescent="0.2">
      <c r="A45" s="389">
        <v>7</v>
      </c>
      <c r="B45" s="390" t="s">
        <v>46</v>
      </c>
      <c r="C45" s="411"/>
      <c r="D45" s="412"/>
      <c r="E45" s="411"/>
      <c r="F45" s="391"/>
    </row>
    <row r="46" spans="1:6" s="377" customFormat="1" ht="13.5" customHeight="1" x14ac:dyDescent="0.2">
      <c r="A46" s="388">
        <v>7.1</v>
      </c>
      <c r="B46" s="392" t="s">
        <v>47</v>
      </c>
      <c r="C46" s="386">
        <v>4</v>
      </c>
      <c r="D46" s="394" t="s">
        <v>48</v>
      </c>
      <c r="E46" s="386">
        <v>3431.53</v>
      </c>
      <c r="F46" s="391">
        <f t="shared" ref="F46:F61" si="5">ROUND(E46*C46,2)</f>
        <v>13726.12</v>
      </c>
    </row>
    <row r="47" spans="1:6" s="377" customFormat="1" ht="13.5" customHeight="1" x14ac:dyDescent="0.2">
      <c r="A47" s="388">
        <f t="shared" ref="A47:A54" si="6">+A46+0.1</f>
        <v>7.1999999999999993</v>
      </c>
      <c r="B47" s="392" t="s">
        <v>49</v>
      </c>
      <c r="C47" s="386">
        <v>1</v>
      </c>
      <c r="D47" s="394" t="s">
        <v>48</v>
      </c>
      <c r="E47" s="386">
        <v>521.24</v>
      </c>
      <c r="F47" s="391">
        <f t="shared" si="5"/>
        <v>521.24</v>
      </c>
    </row>
    <row r="48" spans="1:6" s="377" customFormat="1" ht="13.5" customHeight="1" x14ac:dyDescent="0.2">
      <c r="A48" s="388">
        <f t="shared" si="6"/>
        <v>7.2999999999999989</v>
      </c>
      <c r="B48" s="392" t="s">
        <v>50</v>
      </c>
      <c r="C48" s="386">
        <v>5</v>
      </c>
      <c r="D48" s="394" t="s">
        <v>48</v>
      </c>
      <c r="E48" s="386">
        <v>894.37</v>
      </c>
      <c r="F48" s="391">
        <f t="shared" si="5"/>
        <v>4471.8500000000004</v>
      </c>
    </row>
    <row r="49" spans="1:6" s="377" customFormat="1" ht="13.5" customHeight="1" x14ac:dyDescent="0.2">
      <c r="A49" s="388">
        <f t="shared" si="6"/>
        <v>7.3999999999999986</v>
      </c>
      <c r="B49" s="392" t="s">
        <v>51</v>
      </c>
      <c r="C49" s="386">
        <v>3</v>
      </c>
      <c r="D49" s="394" t="s">
        <v>48</v>
      </c>
      <c r="E49" s="386">
        <v>336.68</v>
      </c>
      <c r="F49" s="391">
        <f t="shared" si="5"/>
        <v>1010.04</v>
      </c>
    </row>
    <row r="50" spans="1:6" s="377" customFormat="1" ht="13.5" customHeight="1" x14ac:dyDescent="0.2">
      <c r="A50" s="388">
        <f t="shared" si="6"/>
        <v>7.4999999999999982</v>
      </c>
      <c r="B50" s="392" t="s">
        <v>52</v>
      </c>
      <c r="C50" s="386">
        <v>2</v>
      </c>
      <c r="D50" s="394" t="s">
        <v>48</v>
      </c>
      <c r="E50" s="386">
        <v>1230.55</v>
      </c>
      <c r="F50" s="391">
        <f t="shared" si="5"/>
        <v>2461.1</v>
      </c>
    </row>
    <row r="51" spans="1:6" s="377" customFormat="1" ht="13.5" customHeight="1" x14ac:dyDescent="0.2">
      <c r="A51" s="388">
        <f t="shared" si="6"/>
        <v>7.5999999999999979</v>
      </c>
      <c r="B51" s="392" t="s">
        <v>53</v>
      </c>
      <c r="C51" s="386">
        <v>1</v>
      </c>
      <c r="D51" s="394" t="s">
        <v>48</v>
      </c>
      <c r="E51" s="386">
        <v>3950.73</v>
      </c>
      <c r="F51" s="391">
        <f t="shared" si="5"/>
        <v>3950.73</v>
      </c>
    </row>
    <row r="52" spans="1:6" s="377" customFormat="1" ht="13.5" customHeight="1" x14ac:dyDescent="0.2">
      <c r="A52" s="388">
        <f t="shared" si="6"/>
        <v>7.6999999999999975</v>
      </c>
      <c r="B52" s="392" t="s">
        <v>54</v>
      </c>
      <c r="C52" s="386">
        <v>2</v>
      </c>
      <c r="D52" s="394" t="s">
        <v>48</v>
      </c>
      <c r="E52" s="386">
        <v>413.13</v>
      </c>
      <c r="F52" s="391">
        <f t="shared" si="5"/>
        <v>826.26</v>
      </c>
    </row>
    <row r="53" spans="1:6" s="377" customFormat="1" ht="13.5" customHeight="1" x14ac:dyDescent="0.2">
      <c r="A53" s="388">
        <f t="shared" si="6"/>
        <v>7.7999999999999972</v>
      </c>
      <c r="B53" s="392" t="s">
        <v>55</v>
      </c>
      <c r="C53" s="386">
        <v>2</v>
      </c>
      <c r="D53" s="394" t="s">
        <v>48</v>
      </c>
      <c r="E53" s="386">
        <v>340.92</v>
      </c>
      <c r="F53" s="391">
        <f t="shared" si="5"/>
        <v>681.84</v>
      </c>
    </row>
    <row r="54" spans="1:6" s="377" customFormat="1" ht="13.5" customHeight="1" x14ac:dyDescent="0.2">
      <c r="A54" s="388">
        <f t="shared" si="6"/>
        <v>7.8999999999999968</v>
      </c>
      <c r="B54" s="392" t="s">
        <v>56</v>
      </c>
      <c r="C54" s="386">
        <v>2</v>
      </c>
      <c r="D54" s="394" t="s">
        <v>48</v>
      </c>
      <c r="E54" s="386">
        <v>266.27999999999997</v>
      </c>
      <c r="F54" s="391">
        <f t="shared" si="5"/>
        <v>532.55999999999995</v>
      </c>
    </row>
    <row r="55" spans="1:6" s="377" customFormat="1" ht="13.5" customHeight="1" x14ac:dyDescent="0.2">
      <c r="A55" s="413">
        <v>7.1</v>
      </c>
      <c r="B55" s="392" t="s">
        <v>57</v>
      </c>
      <c r="C55" s="386">
        <v>4</v>
      </c>
      <c r="D55" s="394" t="s">
        <v>48</v>
      </c>
      <c r="E55" s="386">
        <v>195.91</v>
      </c>
      <c r="F55" s="391">
        <f t="shared" si="5"/>
        <v>783.64</v>
      </c>
    </row>
    <row r="56" spans="1:6" s="377" customFormat="1" ht="13.5" customHeight="1" x14ac:dyDescent="0.2">
      <c r="A56" s="413">
        <f t="shared" ref="A56:A61" si="7">+A55+0.01</f>
        <v>7.1099999999999994</v>
      </c>
      <c r="B56" s="392" t="s">
        <v>58</v>
      </c>
      <c r="C56" s="386">
        <v>1</v>
      </c>
      <c r="D56" s="394" t="s">
        <v>48</v>
      </c>
      <c r="E56" s="386">
        <v>2935.64</v>
      </c>
      <c r="F56" s="391">
        <f t="shared" si="5"/>
        <v>2935.64</v>
      </c>
    </row>
    <row r="57" spans="1:6" s="377" customFormat="1" ht="13.5" customHeight="1" x14ac:dyDescent="0.2">
      <c r="A57" s="413">
        <f t="shared" si="7"/>
        <v>7.1199999999999992</v>
      </c>
      <c r="B57" s="414" t="s">
        <v>59</v>
      </c>
      <c r="C57" s="386">
        <v>1</v>
      </c>
      <c r="D57" s="394" t="s">
        <v>48</v>
      </c>
      <c r="E57" s="386">
        <v>124.23</v>
      </c>
      <c r="F57" s="391">
        <f t="shared" si="5"/>
        <v>124.23</v>
      </c>
    </row>
    <row r="58" spans="1:6" s="377" customFormat="1" ht="12.75" customHeight="1" x14ac:dyDescent="0.2">
      <c r="A58" s="413">
        <f t="shared" si="7"/>
        <v>7.129999999999999</v>
      </c>
      <c r="B58" s="414" t="s">
        <v>60</v>
      </c>
      <c r="C58" s="386">
        <v>11</v>
      </c>
      <c r="D58" s="394" t="s">
        <v>48</v>
      </c>
      <c r="E58" s="386">
        <v>83.76</v>
      </c>
      <c r="F58" s="391">
        <f t="shared" si="5"/>
        <v>921.36</v>
      </c>
    </row>
    <row r="59" spans="1:6" s="377" customFormat="1" ht="13.5" customHeight="1" x14ac:dyDescent="0.2">
      <c r="A59" s="413">
        <f t="shared" si="7"/>
        <v>7.1399999999999988</v>
      </c>
      <c r="B59" s="414" t="s">
        <v>61</v>
      </c>
      <c r="C59" s="386">
        <v>4</v>
      </c>
      <c r="D59" s="394" t="s">
        <v>48</v>
      </c>
      <c r="E59" s="386">
        <v>1384.48</v>
      </c>
      <c r="F59" s="391">
        <f t="shared" si="5"/>
        <v>5537.92</v>
      </c>
    </row>
    <row r="60" spans="1:6" s="377" customFormat="1" ht="13.5" customHeight="1" x14ac:dyDescent="0.2">
      <c r="A60" s="413">
        <f t="shared" si="7"/>
        <v>7.1499999999999986</v>
      </c>
      <c r="B60" s="414" t="s">
        <v>62</v>
      </c>
      <c r="C60" s="384">
        <v>16</v>
      </c>
      <c r="D60" s="394" t="s">
        <v>48</v>
      </c>
      <c r="E60" s="407">
        <v>2390.48</v>
      </c>
      <c r="F60" s="391">
        <f t="shared" si="5"/>
        <v>38247.68</v>
      </c>
    </row>
    <row r="61" spans="1:6" s="377" customFormat="1" ht="13.5" customHeight="1" x14ac:dyDescent="0.2">
      <c r="A61" s="415">
        <f t="shared" si="7"/>
        <v>7.1599999999999984</v>
      </c>
      <c r="B61" s="416" t="s">
        <v>63</v>
      </c>
      <c r="C61" s="417">
        <v>6</v>
      </c>
      <c r="D61" s="418" t="s">
        <v>64</v>
      </c>
      <c r="E61" s="419">
        <v>5836.88</v>
      </c>
      <c r="F61" s="420">
        <f t="shared" si="5"/>
        <v>35021.279999999999</v>
      </c>
    </row>
    <row r="62" spans="1:6" s="377" customFormat="1" ht="12.75" customHeight="1" x14ac:dyDescent="0.2">
      <c r="A62" s="421"/>
      <c r="B62" s="422"/>
      <c r="C62" s="411"/>
      <c r="D62" s="412"/>
      <c r="E62" s="411"/>
      <c r="F62" s="391"/>
    </row>
    <row r="63" spans="1:6" s="377" customFormat="1" ht="12.75" customHeight="1" x14ac:dyDescent="0.2">
      <c r="A63" s="389">
        <v>8</v>
      </c>
      <c r="B63" s="383" t="s">
        <v>65</v>
      </c>
      <c r="C63" s="413"/>
      <c r="D63" s="385"/>
      <c r="E63" s="386"/>
      <c r="F63" s="391"/>
    </row>
    <row r="64" spans="1:6" s="377" customFormat="1" ht="13.5" customHeight="1" x14ac:dyDescent="0.2">
      <c r="A64" s="388">
        <v>8.1999999999999993</v>
      </c>
      <c r="B64" s="392" t="s">
        <v>66</v>
      </c>
      <c r="C64" s="413">
        <v>3</v>
      </c>
      <c r="D64" s="394" t="s">
        <v>48</v>
      </c>
      <c r="E64" s="386">
        <v>34444.57</v>
      </c>
      <c r="F64" s="391">
        <f t="shared" ref="F64:F66" si="8">ROUND(E64*C64,2)</f>
        <v>103333.71</v>
      </c>
    </row>
    <row r="65" spans="1:6" s="377" customFormat="1" ht="13.5" customHeight="1" x14ac:dyDescent="0.2">
      <c r="A65" s="388">
        <v>8.4</v>
      </c>
      <c r="B65" s="392" t="s">
        <v>67</v>
      </c>
      <c r="C65" s="413">
        <v>3</v>
      </c>
      <c r="D65" s="394" t="s">
        <v>48</v>
      </c>
      <c r="E65" s="386">
        <v>27844.6</v>
      </c>
      <c r="F65" s="391">
        <f t="shared" si="8"/>
        <v>83533.8</v>
      </c>
    </row>
    <row r="66" spans="1:6" s="377" customFormat="1" ht="13.5" customHeight="1" x14ac:dyDescent="0.2">
      <c r="A66" s="388">
        <v>8.5</v>
      </c>
      <c r="B66" s="392" t="s">
        <v>68</v>
      </c>
      <c r="C66" s="413">
        <v>6</v>
      </c>
      <c r="D66" s="394" t="s">
        <v>48</v>
      </c>
      <c r="E66" s="386">
        <v>5817.2</v>
      </c>
      <c r="F66" s="391">
        <f t="shared" si="8"/>
        <v>34903.199999999997</v>
      </c>
    </row>
    <row r="67" spans="1:6" s="377" customFormat="1" ht="12.75" customHeight="1" x14ac:dyDescent="0.2">
      <c r="A67" s="388"/>
      <c r="B67" s="414"/>
      <c r="C67" s="386"/>
      <c r="D67" s="394"/>
      <c r="E67" s="386"/>
      <c r="F67" s="391"/>
    </row>
    <row r="68" spans="1:6" s="377" customFormat="1" ht="12.75" customHeight="1" x14ac:dyDescent="0.2">
      <c r="A68" s="423">
        <v>9</v>
      </c>
      <c r="B68" s="409" t="s">
        <v>69</v>
      </c>
      <c r="C68" s="424"/>
      <c r="D68" s="406"/>
      <c r="E68" s="424"/>
      <c r="F68" s="391"/>
    </row>
    <row r="69" spans="1:6" s="377" customFormat="1" ht="13.5" customHeight="1" x14ac:dyDescent="0.2">
      <c r="A69" s="388">
        <v>9.1</v>
      </c>
      <c r="B69" s="392" t="s">
        <v>70</v>
      </c>
      <c r="C69" s="393">
        <v>242.81</v>
      </c>
      <c r="D69" s="394" t="s">
        <v>230</v>
      </c>
      <c r="E69" s="386">
        <v>36.020000000000003</v>
      </c>
      <c r="F69" s="391">
        <f t="shared" ref="F69:F76" si="9">ROUND(E69*C69,2)</f>
        <v>8746.02</v>
      </c>
    </row>
    <row r="70" spans="1:6" s="377" customFormat="1" ht="13.5" customHeight="1" x14ac:dyDescent="0.2">
      <c r="A70" s="388">
        <f t="shared" ref="A70:A73" si="10">+A69+0.1</f>
        <v>9.1999999999999993</v>
      </c>
      <c r="B70" s="392" t="s">
        <v>71</v>
      </c>
      <c r="C70" s="393">
        <v>242.81</v>
      </c>
      <c r="D70" s="394" t="s">
        <v>230</v>
      </c>
      <c r="E70" s="386">
        <v>153</v>
      </c>
      <c r="F70" s="391">
        <f t="shared" si="9"/>
        <v>37149.93</v>
      </c>
    </row>
    <row r="71" spans="1:6" s="377" customFormat="1" ht="13.5" customHeight="1" x14ac:dyDescent="0.2">
      <c r="A71" s="388">
        <f t="shared" si="10"/>
        <v>9.2999999999999989</v>
      </c>
      <c r="B71" s="392" t="s">
        <v>72</v>
      </c>
      <c r="C71" s="393">
        <v>12.33</v>
      </c>
      <c r="D71" s="394" t="s">
        <v>233</v>
      </c>
      <c r="E71" s="393">
        <v>12457</v>
      </c>
      <c r="F71" s="391">
        <f t="shared" si="9"/>
        <v>153594.81</v>
      </c>
    </row>
    <row r="72" spans="1:6" s="377" customFormat="1" ht="13.5" customHeight="1" x14ac:dyDescent="0.2">
      <c r="A72" s="388">
        <f t="shared" si="10"/>
        <v>9.3999999999999986</v>
      </c>
      <c r="B72" s="392" t="s">
        <v>73</v>
      </c>
      <c r="C72" s="393">
        <v>12.33</v>
      </c>
      <c r="D72" s="394" t="s">
        <v>234</v>
      </c>
      <c r="E72" s="393">
        <v>1078</v>
      </c>
      <c r="F72" s="391">
        <f t="shared" si="9"/>
        <v>13291.74</v>
      </c>
    </row>
    <row r="73" spans="1:6" s="377" customFormat="1" ht="17.25" customHeight="1" x14ac:dyDescent="0.2">
      <c r="A73" s="388">
        <f t="shared" si="10"/>
        <v>9.4999999999999982</v>
      </c>
      <c r="B73" s="392" t="s">
        <v>74</v>
      </c>
      <c r="C73" s="393">
        <v>369.9</v>
      </c>
      <c r="D73" s="425" t="s">
        <v>235</v>
      </c>
      <c r="E73" s="393">
        <v>24.32</v>
      </c>
      <c r="F73" s="391">
        <f t="shared" si="9"/>
        <v>8995.9699999999993</v>
      </c>
    </row>
    <row r="74" spans="1:6" s="377" customFormat="1" ht="12.75" customHeight="1" x14ac:dyDescent="0.2">
      <c r="A74" s="388"/>
      <c r="B74" s="426"/>
      <c r="C74" s="393"/>
      <c r="D74" s="425"/>
      <c r="E74" s="393"/>
      <c r="F74" s="391">
        <f t="shared" si="9"/>
        <v>0</v>
      </c>
    </row>
    <row r="75" spans="1:6" s="377" customFormat="1" ht="53.25" customHeight="1" x14ac:dyDescent="0.2">
      <c r="A75" s="389">
        <v>10</v>
      </c>
      <c r="B75" s="409" t="s">
        <v>76</v>
      </c>
      <c r="C75" s="413"/>
      <c r="D75" s="385"/>
      <c r="E75" s="386"/>
      <c r="F75" s="391">
        <f t="shared" si="9"/>
        <v>0</v>
      </c>
    </row>
    <row r="76" spans="1:6" s="377" customFormat="1" ht="13.5" customHeight="1" x14ac:dyDescent="0.2">
      <c r="A76" s="388">
        <v>10.1</v>
      </c>
      <c r="B76" s="392" t="s">
        <v>77</v>
      </c>
      <c r="C76" s="386">
        <v>1</v>
      </c>
      <c r="D76" s="394" t="s">
        <v>48</v>
      </c>
      <c r="E76" s="403">
        <v>160453.93</v>
      </c>
      <c r="F76" s="391">
        <f t="shared" si="9"/>
        <v>160453.93</v>
      </c>
    </row>
    <row r="77" spans="1:6" s="377" customFormat="1" ht="13.5" customHeight="1" x14ac:dyDescent="0.2">
      <c r="A77" s="388"/>
      <c r="B77" s="414"/>
      <c r="C77" s="386"/>
      <c r="D77" s="394"/>
      <c r="E77" s="386"/>
      <c r="F77" s="391"/>
    </row>
    <row r="78" spans="1:6" s="377" customFormat="1" ht="13.5" customHeight="1" x14ac:dyDescent="0.2">
      <c r="A78" s="427">
        <v>11</v>
      </c>
      <c r="B78" s="427" t="s">
        <v>78</v>
      </c>
      <c r="C78" s="387"/>
      <c r="D78" s="428"/>
      <c r="E78" s="387"/>
      <c r="F78" s="391"/>
    </row>
    <row r="79" spans="1:6" s="377" customFormat="1" ht="13.5" customHeight="1" x14ac:dyDescent="0.2">
      <c r="A79" s="414">
        <v>11.1</v>
      </c>
      <c r="B79" s="392" t="s">
        <v>79</v>
      </c>
      <c r="C79" s="387">
        <v>20</v>
      </c>
      <c r="D79" s="425" t="s">
        <v>48</v>
      </c>
      <c r="E79" s="387">
        <v>7459</v>
      </c>
      <c r="F79" s="391">
        <f t="shared" ref="F79:F80" si="11">ROUND(E79*C79,2)</f>
        <v>149180</v>
      </c>
    </row>
    <row r="80" spans="1:6" s="377" customFormat="1" ht="13.5" customHeight="1" x14ac:dyDescent="0.2">
      <c r="A80" s="429">
        <v>11.2</v>
      </c>
      <c r="B80" s="392" t="s">
        <v>80</v>
      </c>
      <c r="C80" s="403">
        <v>92</v>
      </c>
      <c r="D80" s="425" t="s">
        <v>48</v>
      </c>
      <c r="E80" s="403">
        <v>5582</v>
      </c>
      <c r="F80" s="391">
        <f t="shared" si="11"/>
        <v>513544</v>
      </c>
    </row>
    <row r="81" spans="1:6" s="377" customFormat="1" ht="13.5" customHeight="1" x14ac:dyDescent="0.2">
      <c r="A81" s="388"/>
      <c r="B81" s="426"/>
      <c r="C81" s="393"/>
      <c r="D81" s="425"/>
      <c r="E81" s="393"/>
      <c r="F81" s="391"/>
    </row>
    <row r="82" spans="1:6" s="377" customFormat="1" ht="13.5" customHeight="1" x14ac:dyDescent="0.2">
      <c r="A82" s="423">
        <v>12</v>
      </c>
      <c r="B82" s="430" t="s">
        <v>81</v>
      </c>
      <c r="C82" s="387"/>
      <c r="D82" s="428"/>
      <c r="E82" s="387"/>
      <c r="F82" s="391"/>
    </row>
    <row r="83" spans="1:6" s="377" customFormat="1" ht="13.5" customHeight="1" x14ac:dyDescent="0.2">
      <c r="A83" s="431"/>
      <c r="B83" s="409"/>
      <c r="C83" s="387"/>
      <c r="D83" s="428"/>
      <c r="E83" s="387"/>
      <c r="F83" s="391"/>
    </row>
    <row r="84" spans="1:6" s="377" customFormat="1" ht="13.5" customHeight="1" x14ac:dyDescent="0.2">
      <c r="A84" s="432">
        <v>12.1</v>
      </c>
      <c r="B84" s="409" t="s">
        <v>82</v>
      </c>
      <c r="C84" s="387"/>
      <c r="D84" s="428"/>
      <c r="E84" s="387"/>
      <c r="F84" s="391"/>
    </row>
    <row r="85" spans="1:6" s="377" customFormat="1" ht="6" customHeight="1" x14ac:dyDescent="0.2">
      <c r="A85" s="432"/>
      <c r="B85" s="409"/>
      <c r="C85" s="387"/>
      <c r="D85" s="428"/>
      <c r="E85" s="387"/>
      <c r="F85" s="391"/>
    </row>
    <row r="86" spans="1:6" s="377" customFormat="1" ht="13.5" customHeight="1" x14ac:dyDescent="0.2">
      <c r="A86" s="431" t="s">
        <v>83</v>
      </c>
      <c r="B86" s="409" t="s">
        <v>84</v>
      </c>
      <c r="C86" s="387"/>
      <c r="D86" s="428"/>
      <c r="E86" s="387"/>
      <c r="F86" s="391"/>
    </row>
    <row r="87" spans="1:6" s="377" customFormat="1" ht="13.5" customHeight="1" x14ac:dyDescent="0.2">
      <c r="A87" s="433" t="s">
        <v>85</v>
      </c>
      <c r="B87" s="434" t="s">
        <v>86</v>
      </c>
      <c r="C87" s="435">
        <v>3</v>
      </c>
      <c r="D87" s="436" t="s">
        <v>233</v>
      </c>
      <c r="E87" s="435">
        <v>1013.97</v>
      </c>
      <c r="F87" s="437">
        <f t="shared" ref="F87:F88" si="12">ROUND(E87*C87,2)</f>
        <v>3041.91</v>
      </c>
    </row>
    <row r="88" spans="1:6" s="377" customFormat="1" ht="13.5" customHeight="1" x14ac:dyDescent="0.2">
      <c r="A88" s="433" t="s">
        <v>87</v>
      </c>
      <c r="B88" s="392" t="s">
        <v>23</v>
      </c>
      <c r="C88" s="435">
        <v>4.05</v>
      </c>
      <c r="D88" s="436" t="s">
        <v>231</v>
      </c>
      <c r="E88" s="435">
        <f>+E20</f>
        <v>463.21</v>
      </c>
      <c r="F88" s="437">
        <f t="shared" si="12"/>
        <v>1876</v>
      </c>
    </row>
    <row r="89" spans="1:6" s="377" customFormat="1" ht="13.5" customHeight="1" x14ac:dyDescent="0.2">
      <c r="A89" s="431"/>
      <c r="B89" s="409"/>
      <c r="C89" s="435"/>
      <c r="D89" s="438"/>
      <c r="E89" s="435"/>
      <c r="F89" s="437"/>
    </row>
    <row r="90" spans="1:6" s="377" customFormat="1" ht="13.5" customHeight="1" x14ac:dyDescent="0.2">
      <c r="A90" s="431" t="s">
        <v>88</v>
      </c>
      <c r="B90" s="390" t="s">
        <v>89</v>
      </c>
      <c r="C90" s="387"/>
      <c r="D90" s="428"/>
      <c r="E90" s="387"/>
      <c r="F90" s="391"/>
    </row>
    <row r="91" spans="1:6" s="377" customFormat="1" ht="13.5" customHeight="1" x14ac:dyDescent="0.2">
      <c r="A91" s="433" t="s">
        <v>90</v>
      </c>
      <c r="B91" s="439" t="s">
        <v>236</v>
      </c>
      <c r="C91" s="387">
        <v>14.08</v>
      </c>
      <c r="D91" s="394" t="s">
        <v>230</v>
      </c>
      <c r="E91" s="387">
        <v>1259</v>
      </c>
      <c r="F91" s="391">
        <f t="shared" ref="F91:F92" si="13">ROUND(E91*C91,2)</f>
        <v>17726.72</v>
      </c>
    </row>
    <row r="92" spans="1:6" s="377" customFormat="1" ht="13.5" customHeight="1" x14ac:dyDescent="0.2">
      <c r="A92" s="433" t="s">
        <v>92</v>
      </c>
      <c r="B92" s="439" t="s">
        <v>93</v>
      </c>
      <c r="C92" s="387">
        <v>17.600000000000001</v>
      </c>
      <c r="D92" s="428" t="s">
        <v>18</v>
      </c>
      <c r="E92" s="387">
        <v>1067</v>
      </c>
      <c r="F92" s="391">
        <f t="shared" si="13"/>
        <v>18779.2</v>
      </c>
    </row>
    <row r="93" spans="1:6" s="377" customFormat="1" ht="13.5" customHeight="1" x14ac:dyDescent="0.2">
      <c r="A93" s="388"/>
      <c r="B93" s="426"/>
      <c r="C93" s="393"/>
      <c r="D93" s="425"/>
      <c r="E93" s="393"/>
      <c r="F93" s="391"/>
    </row>
    <row r="94" spans="1:6" s="377" customFormat="1" ht="15" customHeight="1" x14ac:dyDescent="0.2">
      <c r="A94" s="388">
        <v>13</v>
      </c>
      <c r="B94" s="409" t="s">
        <v>94</v>
      </c>
      <c r="C94" s="393"/>
      <c r="D94" s="425"/>
      <c r="E94" s="393"/>
      <c r="F94" s="391"/>
    </row>
    <row r="95" spans="1:6" s="377" customFormat="1" ht="13.5" customHeight="1" x14ac:dyDescent="0.2">
      <c r="A95" s="388">
        <v>13.1</v>
      </c>
      <c r="B95" s="440" t="s">
        <v>95</v>
      </c>
      <c r="C95" s="441">
        <v>1</v>
      </c>
      <c r="D95" s="436" t="s">
        <v>48</v>
      </c>
      <c r="E95" s="441">
        <v>6390.91</v>
      </c>
      <c r="F95" s="437">
        <f>ROUND(E95*C95,2)</f>
        <v>6390.91</v>
      </c>
    </row>
    <row r="96" spans="1:6" s="377" customFormat="1" ht="13.5" customHeight="1" x14ac:dyDescent="0.2">
      <c r="A96" s="388"/>
      <c r="B96" s="426"/>
      <c r="C96" s="393"/>
      <c r="D96" s="425"/>
      <c r="E96" s="393"/>
      <c r="F96" s="391"/>
    </row>
    <row r="97" spans="1:6" s="377" customFormat="1" ht="13.5" customHeight="1" x14ac:dyDescent="0.2">
      <c r="A97" s="388">
        <v>14</v>
      </c>
      <c r="B97" s="426" t="s">
        <v>96</v>
      </c>
      <c r="C97" s="442">
        <v>3676.72</v>
      </c>
      <c r="D97" s="443" t="s">
        <v>18</v>
      </c>
      <c r="E97" s="442">
        <v>56</v>
      </c>
      <c r="F97" s="444">
        <f>ROUND(E97*C97,2)</f>
        <v>205896.32000000001</v>
      </c>
    </row>
    <row r="98" spans="1:6" s="377" customFormat="1" ht="13.5" customHeight="1" x14ac:dyDescent="0.2">
      <c r="A98" s="388">
        <v>15</v>
      </c>
      <c r="B98" s="445" t="s">
        <v>97</v>
      </c>
      <c r="C98" s="442">
        <v>3676.72</v>
      </c>
      <c r="D98" s="443" t="s">
        <v>18</v>
      </c>
      <c r="E98" s="442">
        <v>27.38</v>
      </c>
      <c r="F98" s="442">
        <f>ROUND(C98*E98,2)</f>
        <v>100668.59</v>
      </c>
    </row>
    <row r="99" spans="1:6" s="377" customFormat="1" ht="13.5" customHeight="1" x14ac:dyDescent="0.2">
      <c r="A99" s="446"/>
      <c r="B99" s="447" t="s">
        <v>98</v>
      </c>
      <c r="C99" s="448"/>
      <c r="D99" s="449"/>
      <c r="E99" s="448"/>
      <c r="F99" s="450">
        <f>SUM(F15:F98)</f>
        <v>9437492.0499999989</v>
      </c>
    </row>
    <row r="100" spans="1:6" s="377" customFormat="1" ht="13.5" customHeight="1" x14ac:dyDescent="0.2">
      <c r="A100" s="388"/>
      <c r="B100" s="405"/>
      <c r="C100" s="413"/>
      <c r="D100" s="385"/>
      <c r="E100" s="386"/>
      <c r="F100" s="387"/>
    </row>
    <row r="101" spans="1:6" s="377" customFormat="1" ht="13.5" customHeight="1" x14ac:dyDescent="0.2">
      <c r="A101" s="451" t="s">
        <v>99</v>
      </c>
      <c r="B101" s="409" t="s">
        <v>100</v>
      </c>
      <c r="C101" s="403"/>
      <c r="D101" s="425"/>
      <c r="E101" s="403"/>
      <c r="F101" s="452"/>
    </row>
    <row r="102" spans="1:6" s="377" customFormat="1" ht="13.5" customHeight="1" x14ac:dyDescent="0.2">
      <c r="A102" s="414">
        <v>1</v>
      </c>
      <c r="B102" s="453" t="s">
        <v>101</v>
      </c>
      <c r="C102" s="387">
        <v>1</v>
      </c>
      <c r="D102" s="394" t="s">
        <v>48</v>
      </c>
      <c r="E102" s="454">
        <v>43500</v>
      </c>
      <c r="F102" s="391">
        <f t="shared" ref="F102:F103" si="14">ROUND(C102*E102,2)</f>
        <v>43500</v>
      </c>
    </row>
    <row r="103" spans="1:6" s="377" customFormat="1" ht="13.5" customHeight="1" x14ac:dyDescent="0.2">
      <c r="A103" s="414">
        <v>2</v>
      </c>
      <c r="B103" s="439" t="s">
        <v>102</v>
      </c>
      <c r="C103" s="403">
        <v>6</v>
      </c>
      <c r="D103" s="425" t="s">
        <v>103</v>
      </c>
      <c r="E103" s="403">
        <v>43789</v>
      </c>
      <c r="F103" s="391">
        <f t="shared" si="14"/>
        <v>262734</v>
      </c>
    </row>
    <row r="104" spans="1:6" s="377" customFormat="1" ht="13.5" customHeight="1" x14ac:dyDescent="0.2">
      <c r="A104" s="455"/>
      <c r="B104" s="456" t="s">
        <v>104</v>
      </c>
      <c r="C104" s="457"/>
      <c r="D104" s="458"/>
      <c r="E104" s="457"/>
      <c r="F104" s="459">
        <f>SUM(F102:F103)</f>
        <v>306234</v>
      </c>
    </row>
    <row r="105" spans="1:6" s="377" customFormat="1" ht="13.5" customHeight="1" x14ac:dyDescent="0.2">
      <c r="A105" s="460"/>
      <c r="B105" s="380"/>
      <c r="C105" s="460"/>
      <c r="D105" s="460"/>
      <c r="E105" s="460"/>
      <c r="F105" s="461"/>
    </row>
    <row r="106" spans="1:6" s="377" customFormat="1" ht="13.5" customHeight="1" x14ac:dyDescent="0.2">
      <c r="A106" s="455"/>
      <c r="B106" s="456" t="s">
        <v>105</v>
      </c>
      <c r="C106" s="462"/>
      <c r="D106" s="463"/>
      <c r="E106" s="462"/>
      <c r="F106" s="459">
        <f>+F104+F99</f>
        <v>9743726.0499999989</v>
      </c>
    </row>
    <row r="107" spans="1:6" s="377" customFormat="1" ht="13.5" customHeight="1" x14ac:dyDescent="0.2">
      <c r="A107" s="464"/>
      <c r="B107" s="465" t="s">
        <v>105</v>
      </c>
      <c r="C107" s="464"/>
      <c r="D107" s="464"/>
      <c r="E107" s="464"/>
      <c r="F107" s="466">
        <f>+F106</f>
        <v>9743726.0499999989</v>
      </c>
    </row>
    <row r="108" spans="1:6" s="377" customFormat="1" ht="13.5" customHeight="1" x14ac:dyDescent="0.2">
      <c r="A108" s="467"/>
      <c r="B108" s="468"/>
      <c r="C108" s="467"/>
      <c r="D108" s="467"/>
      <c r="E108" s="467"/>
      <c r="F108" s="469"/>
    </row>
    <row r="109" spans="1:6" s="377" customFormat="1" ht="21" customHeight="1" x14ac:dyDescent="0.2">
      <c r="A109" s="376" t="s">
        <v>238</v>
      </c>
      <c r="B109" s="376"/>
      <c r="C109" s="470"/>
      <c r="D109" s="470"/>
      <c r="E109" s="471"/>
      <c r="F109" s="471"/>
    </row>
    <row r="110" spans="1:6" s="377" customFormat="1" ht="0.75" customHeight="1" x14ac:dyDescent="0.2">
      <c r="A110" s="376"/>
      <c r="B110" s="376"/>
      <c r="C110" s="470"/>
      <c r="D110" s="470"/>
      <c r="E110" s="471"/>
      <c r="F110" s="471"/>
    </row>
    <row r="111" spans="1:6" s="377" customFormat="1" ht="21.75" customHeight="1" x14ac:dyDescent="0.2">
      <c r="A111" s="555" t="s">
        <v>9</v>
      </c>
      <c r="B111" s="556" t="s">
        <v>10</v>
      </c>
      <c r="C111" s="557" t="s">
        <v>11</v>
      </c>
      <c r="D111" s="557" t="s">
        <v>12</v>
      </c>
      <c r="E111" s="557" t="s">
        <v>13</v>
      </c>
      <c r="F111" s="558" t="s">
        <v>14</v>
      </c>
    </row>
    <row r="112" spans="1:6" s="377" customFormat="1" ht="13.5" customHeight="1" x14ac:dyDescent="0.2">
      <c r="A112" s="537"/>
      <c r="B112" s="538"/>
      <c r="C112" s="539"/>
      <c r="D112" s="539"/>
      <c r="E112" s="539"/>
      <c r="F112" s="540"/>
    </row>
    <row r="113" spans="1:6" s="377" customFormat="1" ht="13.5" customHeight="1" x14ac:dyDescent="0.2">
      <c r="A113" s="541" t="s">
        <v>15</v>
      </c>
      <c r="B113" s="383" t="s">
        <v>16</v>
      </c>
      <c r="C113" s="384"/>
      <c r="D113" s="385"/>
      <c r="E113" s="386"/>
      <c r="F113" s="542"/>
    </row>
    <row r="114" spans="1:6" s="377" customFormat="1" ht="13.5" customHeight="1" x14ac:dyDescent="0.2">
      <c r="A114" s="543"/>
      <c r="B114" s="392"/>
      <c r="C114" s="386"/>
      <c r="D114" s="385"/>
      <c r="E114" s="386"/>
      <c r="F114" s="475"/>
    </row>
    <row r="115" spans="1:6" s="377" customFormat="1" ht="13.5" customHeight="1" x14ac:dyDescent="0.2">
      <c r="A115" s="544">
        <v>3</v>
      </c>
      <c r="B115" s="383" t="s">
        <v>25</v>
      </c>
      <c r="C115" s="399"/>
      <c r="D115" s="400"/>
      <c r="E115" s="401"/>
      <c r="F115" s="475"/>
    </row>
    <row r="116" spans="1:6" s="377" customFormat="1" ht="13.5" customHeight="1" x14ac:dyDescent="0.2">
      <c r="A116" s="545">
        <v>3.1</v>
      </c>
      <c r="B116" s="472" t="s">
        <v>26</v>
      </c>
      <c r="C116" s="473">
        <v>803.06</v>
      </c>
      <c r="D116" s="474" t="s">
        <v>232</v>
      </c>
      <c r="E116" s="473">
        <v>127.38</v>
      </c>
      <c r="F116" s="480">
        <f t="shared" ref="F116:F118" si="15">ROUND(E116*C116,2)</f>
        <v>102293.78</v>
      </c>
    </row>
    <row r="117" spans="1:6" s="377" customFormat="1" ht="13.5" customHeight="1" x14ac:dyDescent="0.2">
      <c r="A117" s="545">
        <v>3.1</v>
      </c>
      <c r="B117" s="472" t="s">
        <v>26</v>
      </c>
      <c r="C117" s="473">
        <v>1203.1300000000001</v>
      </c>
      <c r="D117" s="474" t="s">
        <v>232</v>
      </c>
      <c r="E117" s="473">
        <v>127.38</v>
      </c>
      <c r="F117" s="480">
        <f>ROUND(E117*C117,2)</f>
        <v>153254.70000000001</v>
      </c>
    </row>
    <row r="118" spans="1:6" s="377" customFormat="1" ht="13.5" customHeight="1" x14ac:dyDescent="0.2">
      <c r="A118" s="546">
        <v>3.5</v>
      </c>
      <c r="B118" s="392" t="s">
        <v>32</v>
      </c>
      <c r="C118" s="403">
        <v>682.67</v>
      </c>
      <c r="D118" s="394" t="s">
        <v>234</v>
      </c>
      <c r="E118" s="403">
        <v>148.05999999999997</v>
      </c>
      <c r="F118" s="475">
        <f t="shared" si="15"/>
        <v>101076.12</v>
      </c>
    </row>
    <row r="119" spans="1:6" s="377" customFormat="1" ht="13.5" customHeight="1" x14ac:dyDescent="0.2">
      <c r="A119" s="546">
        <v>3.5</v>
      </c>
      <c r="B119" s="392" t="s">
        <v>32</v>
      </c>
      <c r="C119" s="403">
        <v>1619.07</v>
      </c>
      <c r="D119" s="394" t="s">
        <v>234</v>
      </c>
      <c r="E119" s="403">
        <v>148.05999999999997</v>
      </c>
      <c r="F119" s="475">
        <f>ROUND(E119*C119,2)</f>
        <v>239719.5</v>
      </c>
    </row>
    <row r="120" spans="1:6" s="377" customFormat="1" ht="13.5" customHeight="1" x14ac:dyDescent="0.2">
      <c r="A120" s="546">
        <v>3.5</v>
      </c>
      <c r="B120" s="392" t="s">
        <v>32</v>
      </c>
      <c r="C120" s="403">
        <v>27.99</v>
      </c>
      <c r="D120" s="394" t="s">
        <v>234</v>
      </c>
      <c r="E120" s="403">
        <v>148.05999999999997</v>
      </c>
      <c r="F120" s="475">
        <f t="shared" ref="F120" si="16">ROUND(E120*C120,2)</f>
        <v>4144.2</v>
      </c>
    </row>
    <row r="121" spans="1:6" s="377" customFormat="1" ht="13.5" customHeight="1" x14ac:dyDescent="0.2">
      <c r="A121" s="547"/>
      <c r="B121" s="476"/>
      <c r="C121" s="477"/>
      <c r="D121" s="478"/>
      <c r="E121" s="477"/>
      <c r="F121" s="480"/>
    </row>
    <row r="122" spans="1:6" s="377" customFormat="1" ht="13.5" customHeight="1" x14ac:dyDescent="0.2">
      <c r="A122" s="548">
        <v>5</v>
      </c>
      <c r="B122" s="479" t="s">
        <v>38</v>
      </c>
      <c r="C122" s="477"/>
      <c r="D122" s="478"/>
      <c r="E122" s="477"/>
      <c r="F122" s="480"/>
    </row>
    <row r="123" spans="1:6" s="377" customFormat="1" ht="13.5" customHeight="1" x14ac:dyDescent="0.2">
      <c r="A123" s="547">
        <v>5.0999999999999996</v>
      </c>
      <c r="B123" s="476" t="s">
        <v>39</v>
      </c>
      <c r="C123" s="477">
        <v>652.79999999999995</v>
      </c>
      <c r="D123" s="478" t="s">
        <v>18</v>
      </c>
      <c r="E123" s="477">
        <v>13.27</v>
      </c>
      <c r="F123" s="480">
        <f t="shared" ref="F123:F127" si="17">ROUND(E123*C123,2)</f>
        <v>8662.66</v>
      </c>
    </row>
    <row r="124" spans="1:6" s="377" customFormat="1" ht="13.5" customHeight="1" x14ac:dyDescent="0.2">
      <c r="A124" s="547">
        <v>5.0999999999999996</v>
      </c>
      <c r="B124" s="476" t="s">
        <v>39</v>
      </c>
      <c r="C124" s="477">
        <v>431.72</v>
      </c>
      <c r="D124" s="478" t="s">
        <v>18</v>
      </c>
      <c r="E124" s="477">
        <v>13.27</v>
      </c>
      <c r="F124" s="480">
        <f>ROUND(E124*C124,2)</f>
        <v>5728.92</v>
      </c>
    </row>
    <row r="125" spans="1:6" s="377" customFormat="1" ht="13.5" customHeight="1" x14ac:dyDescent="0.2">
      <c r="A125" s="547">
        <v>5.2</v>
      </c>
      <c r="B125" s="476" t="s">
        <v>40</v>
      </c>
      <c r="C125" s="477">
        <v>935.2</v>
      </c>
      <c r="D125" s="478" t="s">
        <v>18</v>
      </c>
      <c r="E125" s="477">
        <v>10.17</v>
      </c>
      <c r="F125" s="480">
        <f>ROUND(E125*C125,2)</f>
        <v>9510.98</v>
      </c>
    </row>
    <row r="126" spans="1:6" s="377" customFormat="1" ht="13.5" customHeight="1" x14ac:dyDescent="0.2">
      <c r="A126" s="547">
        <v>5.2</v>
      </c>
      <c r="B126" s="476" t="s">
        <v>40</v>
      </c>
      <c r="C126" s="477">
        <v>80.95</v>
      </c>
      <c r="D126" s="478" t="s">
        <v>18</v>
      </c>
      <c r="E126" s="477">
        <v>10.17</v>
      </c>
      <c r="F126" s="480">
        <f t="shared" ref="F126" si="18">ROUND(E126*C126,2)</f>
        <v>823.26</v>
      </c>
    </row>
    <row r="127" spans="1:6" s="377" customFormat="1" ht="13.5" customHeight="1" x14ac:dyDescent="0.2">
      <c r="A127" s="547">
        <v>5.4</v>
      </c>
      <c r="B127" s="476" t="s">
        <v>41</v>
      </c>
      <c r="C127" s="477">
        <v>415.6</v>
      </c>
      <c r="D127" s="478" t="s">
        <v>18</v>
      </c>
      <c r="E127" s="477">
        <v>9.4700000000000006</v>
      </c>
      <c r="F127" s="480">
        <f t="shared" si="17"/>
        <v>3935.73</v>
      </c>
    </row>
    <row r="128" spans="1:6" s="377" customFormat="1" ht="13.5" customHeight="1" x14ac:dyDescent="0.2">
      <c r="A128" s="547">
        <v>5.4</v>
      </c>
      <c r="B128" s="476" t="s">
        <v>41</v>
      </c>
      <c r="C128" s="477">
        <v>1033.99</v>
      </c>
      <c r="D128" s="478" t="s">
        <v>18</v>
      </c>
      <c r="E128" s="477">
        <v>9.4700000000000006</v>
      </c>
      <c r="F128" s="480">
        <f>ROUND(E128*C128,2)</f>
        <v>9791.89</v>
      </c>
    </row>
    <row r="129" spans="1:6" s="377" customFormat="1" ht="13.5" customHeight="1" x14ac:dyDescent="0.2">
      <c r="A129" s="547">
        <v>5.4</v>
      </c>
      <c r="B129" s="476" t="s">
        <v>41</v>
      </c>
      <c r="C129" s="477">
        <v>126.46</v>
      </c>
      <c r="D129" s="478" t="s">
        <v>18</v>
      </c>
      <c r="E129" s="477">
        <v>9.4700000000000006</v>
      </c>
      <c r="F129" s="480">
        <f t="shared" ref="F129" si="19">ROUND(E129*C129,2)</f>
        <v>1197.58</v>
      </c>
    </row>
    <row r="130" spans="1:6" s="377" customFormat="1" ht="13.5" customHeight="1" x14ac:dyDescent="0.2">
      <c r="A130" s="547"/>
      <c r="B130" s="476"/>
      <c r="C130" s="477"/>
      <c r="D130" s="478"/>
      <c r="E130" s="477"/>
      <c r="F130" s="480"/>
    </row>
    <row r="131" spans="1:6" s="377" customFormat="1" ht="13.5" customHeight="1" x14ac:dyDescent="0.2">
      <c r="A131" s="548">
        <v>6</v>
      </c>
      <c r="B131" s="481" t="s">
        <v>42</v>
      </c>
      <c r="C131" s="482"/>
      <c r="D131" s="478"/>
      <c r="E131" s="477"/>
      <c r="F131" s="480"/>
    </row>
    <row r="132" spans="1:6" s="377" customFormat="1" ht="13.5" customHeight="1" x14ac:dyDescent="0.2">
      <c r="A132" s="547">
        <v>6.1</v>
      </c>
      <c r="B132" s="476" t="s">
        <v>43</v>
      </c>
      <c r="C132" s="477">
        <v>652.79999999999995</v>
      </c>
      <c r="D132" s="478" t="s">
        <v>18</v>
      </c>
      <c r="E132" s="477">
        <v>48.99</v>
      </c>
      <c r="F132" s="480">
        <f>ROUND(E132*C132,2)</f>
        <v>31980.67</v>
      </c>
    </row>
    <row r="133" spans="1:6" s="377" customFormat="1" ht="13.5" customHeight="1" x14ac:dyDescent="0.2">
      <c r="A133" s="547">
        <v>6.1</v>
      </c>
      <c r="B133" s="476" t="s">
        <v>43</v>
      </c>
      <c r="C133" s="477">
        <v>431.72</v>
      </c>
      <c r="D133" s="478" t="s">
        <v>18</v>
      </c>
      <c r="E133" s="477">
        <v>48.99</v>
      </c>
      <c r="F133" s="480">
        <f t="shared" ref="F133:F134" si="20">ROUND(E133*C133,2)</f>
        <v>21149.96</v>
      </c>
    </row>
    <row r="134" spans="1:6" s="377" customFormat="1" ht="13.5" customHeight="1" x14ac:dyDescent="0.2">
      <c r="A134" s="547">
        <v>6.2</v>
      </c>
      <c r="B134" s="476" t="s">
        <v>44</v>
      </c>
      <c r="C134" s="477">
        <v>1016.15</v>
      </c>
      <c r="D134" s="478" t="s">
        <v>18</v>
      </c>
      <c r="E134" s="477">
        <v>34.58</v>
      </c>
      <c r="F134" s="480">
        <f t="shared" si="20"/>
        <v>35138.47</v>
      </c>
    </row>
    <row r="135" spans="1:6" s="377" customFormat="1" ht="13.5" customHeight="1" x14ac:dyDescent="0.2">
      <c r="A135" s="547"/>
      <c r="B135" s="476"/>
      <c r="C135" s="477"/>
      <c r="D135" s="478"/>
      <c r="E135" s="477"/>
      <c r="F135" s="480"/>
    </row>
    <row r="136" spans="1:6" s="377" customFormat="1" ht="3" customHeight="1" x14ac:dyDescent="0.2">
      <c r="A136" s="547"/>
      <c r="B136" s="476"/>
      <c r="C136" s="477"/>
      <c r="D136" s="474"/>
      <c r="E136" s="477"/>
      <c r="F136" s="480"/>
    </row>
    <row r="137" spans="1:6" s="377" customFormat="1" ht="13.5" customHeight="1" x14ac:dyDescent="0.2">
      <c r="A137" s="548">
        <v>7</v>
      </c>
      <c r="B137" s="483" t="s">
        <v>46</v>
      </c>
      <c r="C137" s="484"/>
      <c r="D137" s="485"/>
      <c r="E137" s="484"/>
      <c r="F137" s="480"/>
    </row>
    <row r="138" spans="1:6" s="377" customFormat="1" ht="13.5" customHeight="1" x14ac:dyDescent="0.2">
      <c r="A138" s="547">
        <v>7.1</v>
      </c>
      <c r="B138" s="472" t="s">
        <v>47</v>
      </c>
      <c r="C138" s="477">
        <v>1</v>
      </c>
      <c r="D138" s="474" t="s">
        <v>48</v>
      </c>
      <c r="E138" s="477">
        <v>1319.5419696969698</v>
      </c>
      <c r="F138" s="480">
        <f t="shared" ref="F138:F143" si="21">ROUND(E138*C138,2)</f>
        <v>1319.54</v>
      </c>
    </row>
    <row r="139" spans="1:6" s="377" customFormat="1" ht="13.5" customHeight="1" x14ac:dyDescent="0.2">
      <c r="A139" s="547">
        <v>7.1</v>
      </c>
      <c r="B139" s="472" t="s">
        <v>47</v>
      </c>
      <c r="C139" s="477">
        <v>3</v>
      </c>
      <c r="D139" s="474" t="s">
        <v>48</v>
      </c>
      <c r="E139" s="477">
        <v>1319.5419696969698</v>
      </c>
      <c r="F139" s="480">
        <f t="shared" si="21"/>
        <v>3958.63</v>
      </c>
    </row>
    <row r="140" spans="1:6" s="377" customFormat="1" ht="13.5" customHeight="1" x14ac:dyDescent="0.2">
      <c r="A140" s="547">
        <v>7.5</v>
      </c>
      <c r="B140" s="472" t="s">
        <v>52</v>
      </c>
      <c r="C140" s="477">
        <v>2</v>
      </c>
      <c r="D140" s="474" t="s">
        <v>48</v>
      </c>
      <c r="E140" s="477">
        <v>1139.9684</v>
      </c>
      <c r="F140" s="480">
        <f t="shared" si="21"/>
        <v>2279.94</v>
      </c>
    </row>
    <row r="141" spans="1:6" s="377" customFormat="1" ht="13.5" customHeight="1" x14ac:dyDescent="0.2">
      <c r="A141" s="549">
        <v>7.15</v>
      </c>
      <c r="B141" s="487" t="s">
        <v>62</v>
      </c>
      <c r="C141" s="488">
        <v>2</v>
      </c>
      <c r="D141" s="474" t="s">
        <v>48</v>
      </c>
      <c r="E141" s="489">
        <v>282.72000000000003</v>
      </c>
      <c r="F141" s="480">
        <f t="shared" si="21"/>
        <v>565.44000000000005</v>
      </c>
    </row>
    <row r="142" spans="1:6" s="377" customFormat="1" ht="13.5" customHeight="1" x14ac:dyDescent="0.2">
      <c r="A142" s="547">
        <v>7.15</v>
      </c>
      <c r="B142" s="487" t="s">
        <v>62</v>
      </c>
      <c r="C142" s="488">
        <v>4</v>
      </c>
      <c r="D142" s="474" t="s">
        <v>48</v>
      </c>
      <c r="E142" s="489">
        <v>282.72000000000003</v>
      </c>
      <c r="F142" s="480">
        <f t="shared" si="21"/>
        <v>1130.8800000000001</v>
      </c>
    </row>
    <row r="143" spans="1:6" s="377" customFormat="1" ht="13.5" customHeight="1" x14ac:dyDescent="0.2">
      <c r="A143" s="549">
        <v>7.15</v>
      </c>
      <c r="B143" s="487" t="s">
        <v>62</v>
      </c>
      <c r="C143" s="488">
        <v>10</v>
      </c>
      <c r="D143" s="474" t="s">
        <v>48</v>
      </c>
      <c r="E143" s="489">
        <v>282.72000000000003</v>
      </c>
      <c r="F143" s="480">
        <f t="shared" si="21"/>
        <v>2827.2</v>
      </c>
    </row>
    <row r="144" spans="1:6" s="377" customFormat="1" ht="13.5" customHeight="1" x14ac:dyDescent="0.2">
      <c r="A144" s="549"/>
      <c r="B144" s="487"/>
      <c r="C144" s="488"/>
      <c r="D144" s="474"/>
      <c r="E144" s="489"/>
      <c r="F144" s="480"/>
    </row>
    <row r="145" spans="1:9" s="377" customFormat="1" ht="12.75" customHeight="1" x14ac:dyDescent="0.2">
      <c r="A145" s="548">
        <v>10</v>
      </c>
      <c r="B145" s="481" t="s">
        <v>76</v>
      </c>
      <c r="C145" s="486"/>
      <c r="D145" s="490"/>
      <c r="E145" s="477"/>
      <c r="F145" s="480"/>
    </row>
    <row r="146" spans="1:9" s="377" customFormat="1" ht="13.5" customHeight="1" x14ac:dyDescent="0.2">
      <c r="A146" s="547">
        <v>10.1</v>
      </c>
      <c r="B146" s="472" t="s">
        <v>77</v>
      </c>
      <c r="C146" s="477">
        <v>1</v>
      </c>
      <c r="D146" s="474" t="s">
        <v>48</v>
      </c>
      <c r="E146" s="473">
        <v>72252.070000000007</v>
      </c>
      <c r="F146" s="480">
        <f t="shared" ref="F146" si="22">ROUND(E146*C146,2)</f>
        <v>72252.070000000007</v>
      </c>
    </row>
    <row r="147" spans="1:9" s="377" customFormat="1" ht="13.5" customHeight="1" x14ac:dyDescent="0.2">
      <c r="A147" s="549"/>
      <c r="B147" s="487"/>
      <c r="C147" s="488"/>
      <c r="D147" s="474"/>
      <c r="E147" s="489"/>
      <c r="F147" s="480"/>
    </row>
    <row r="148" spans="1:9" s="377" customFormat="1" ht="7.5" customHeight="1" x14ac:dyDescent="0.2">
      <c r="A148" s="547"/>
      <c r="B148" s="491"/>
      <c r="C148" s="492"/>
      <c r="D148" s="493"/>
      <c r="E148" s="492"/>
      <c r="F148" s="480"/>
    </row>
    <row r="149" spans="1:9" s="377" customFormat="1" ht="13.5" customHeight="1" x14ac:dyDescent="0.2">
      <c r="A149" s="543"/>
      <c r="B149" s="426"/>
      <c r="C149" s="393"/>
      <c r="D149" s="425"/>
      <c r="E149" s="393"/>
      <c r="F149" s="475"/>
    </row>
    <row r="150" spans="1:9" s="377" customFormat="1" ht="13.5" customHeight="1" x14ac:dyDescent="0.2">
      <c r="A150" s="550"/>
      <c r="B150" s="551" t="s">
        <v>229</v>
      </c>
      <c r="C150" s="552"/>
      <c r="D150" s="553"/>
      <c r="E150" s="552"/>
      <c r="F150" s="554">
        <f>SUM(F115:F149)</f>
        <v>812742.11999999988</v>
      </c>
    </row>
    <row r="151" spans="1:9" s="377" customFormat="1" ht="15" customHeight="1" x14ac:dyDescent="0.2">
      <c r="A151" s="550"/>
      <c r="B151" s="551" t="s">
        <v>229</v>
      </c>
      <c r="C151" s="552"/>
      <c r="D151" s="553"/>
      <c r="E151" s="552"/>
      <c r="F151" s="554">
        <f>SUM(F115:F149)</f>
        <v>812742.11999999988</v>
      </c>
    </row>
    <row r="152" spans="1:9" s="377" customFormat="1" ht="13.5" customHeight="1" x14ac:dyDescent="0.2">
      <c r="A152" s="460"/>
      <c r="B152" s="380"/>
      <c r="C152" s="460"/>
      <c r="D152" s="460"/>
      <c r="E152" s="460"/>
      <c r="F152" s="494"/>
    </row>
    <row r="153" spans="1:9" s="377" customFormat="1" ht="15" customHeight="1" x14ac:dyDescent="0.2">
      <c r="A153" s="495"/>
      <c r="B153" s="496" t="s">
        <v>105</v>
      </c>
      <c r="C153" s="497"/>
      <c r="D153" s="449"/>
      <c r="E153" s="497"/>
      <c r="F153" s="498">
        <f>+F151+F106</f>
        <v>10556468.169999998</v>
      </c>
    </row>
    <row r="154" spans="1:9" s="377" customFormat="1" ht="15" customHeight="1" x14ac:dyDescent="0.2">
      <c r="A154" s="499"/>
      <c r="B154" s="500" t="s">
        <v>105</v>
      </c>
      <c r="C154" s="499"/>
      <c r="D154" s="499"/>
      <c r="E154" s="499"/>
      <c r="F154" s="501">
        <f>+F153</f>
        <v>10556468.169999998</v>
      </c>
      <c r="G154" s="562"/>
    </row>
    <row r="155" spans="1:9" s="377" customFormat="1" ht="15" customHeight="1" x14ac:dyDescent="0.2">
      <c r="A155" s="502"/>
      <c r="B155" s="456"/>
      <c r="C155" s="502"/>
      <c r="D155" s="502"/>
      <c r="E155" s="502"/>
      <c r="F155" s="503"/>
    </row>
    <row r="156" spans="1:9" s="377" customFormat="1" ht="15" customHeight="1" x14ac:dyDescent="0.2">
      <c r="A156" s="460"/>
      <c r="B156" s="380"/>
      <c r="C156" s="460"/>
      <c r="D156" s="460"/>
      <c r="E156" s="460"/>
      <c r="F156" s="504"/>
    </row>
    <row r="157" spans="1:9" s="377" customFormat="1" ht="15" customHeight="1" x14ac:dyDescent="0.2">
      <c r="A157" s="460"/>
      <c r="B157" s="505" t="s">
        <v>106</v>
      </c>
      <c r="C157" s="506"/>
      <c r="D157" s="507"/>
      <c r="E157" s="506"/>
      <c r="F157" s="508"/>
    </row>
    <row r="158" spans="1:9" s="377" customFormat="1" ht="15" customHeight="1" x14ac:dyDescent="0.2">
      <c r="A158" s="460"/>
      <c r="B158" s="402" t="s">
        <v>107</v>
      </c>
      <c r="C158" s="509">
        <v>0.1</v>
      </c>
      <c r="D158" s="507"/>
      <c r="E158" s="506"/>
      <c r="F158" s="475">
        <f>ROUND(C158*$F$154,2)+0.005</f>
        <v>1055646.825</v>
      </c>
      <c r="G158" s="562"/>
      <c r="H158" s="561"/>
      <c r="I158" s="562"/>
    </row>
    <row r="159" spans="1:9" s="377" customFormat="1" ht="15" customHeight="1" x14ac:dyDescent="0.2">
      <c r="A159" s="460"/>
      <c r="B159" s="402" t="s">
        <v>108</v>
      </c>
      <c r="C159" s="509">
        <v>0.04</v>
      </c>
      <c r="D159" s="510"/>
      <c r="E159" s="506"/>
      <c r="F159" s="475">
        <f>ROUND(C159*$F$154,2)</f>
        <v>422258.73</v>
      </c>
      <c r="H159" s="561"/>
    </row>
    <row r="160" spans="1:9" s="377" customFormat="1" ht="15" customHeight="1" x14ac:dyDescent="0.2">
      <c r="A160" s="460"/>
      <c r="B160" s="402" t="s">
        <v>109</v>
      </c>
      <c r="C160" s="509">
        <v>0.05</v>
      </c>
      <c r="D160" s="510"/>
      <c r="E160" s="506"/>
      <c r="F160" s="391">
        <v>487186.3</v>
      </c>
      <c r="H160" s="561"/>
    </row>
    <row r="161" spans="1:8" s="377" customFormat="1" ht="15" customHeight="1" x14ac:dyDescent="0.2">
      <c r="A161" s="460"/>
      <c r="B161" s="402" t="s">
        <v>110</v>
      </c>
      <c r="C161" s="509">
        <v>0.01</v>
      </c>
      <c r="D161" s="510"/>
      <c r="E161" s="506"/>
      <c r="F161" s="475">
        <f>ROUND(C161*$F$154,2)</f>
        <v>105564.68</v>
      </c>
      <c r="H161" s="561"/>
    </row>
    <row r="162" spans="1:8" s="377" customFormat="1" ht="15" customHeight="1" x14ac:dyDescent="0.2">
      <c r="A162" s="460"/>
      <c r="B162" s="402" t="s">
        <v>111</v>
      </c>
      <c r="C162" s="509">
        <v>0.04</v>
      </c>
      <c r="D162" s="510"/>
      <c r="E162" s="506"/>
      <c r="F162" s="475">
        <f>ROUND(C162*$F$154,2)</f>
        <v>422258.73</v>
      </c>
      <c r="H162" s="561"/>
    </row>
    <row r="163" spans="1:8" s="377" customFormat="1" ht="15" customHeight="1" x14ac:dyDescent="0.2">
      <c r="A163" s="460"/>
      <c r="B163" s="402" t="s">
        <v>112</v>
      </c>
      <c r="C163" s="509">
        <v>0.03</v>
      </c>
      <c r="D163" s="510"/>
      <c r="E163" s="506"/>
      <c r="F163" s="475">
        <f>ROUND(C163*$F$154,2)</f>
        <v>316694.05</v>
      </c>
      <c r="H163" s="561"/>
    </row>
    <row r="164" spans="1:8" s="377" customFormat="1" ht="15" customHeight="1" x14ac:dyDescent="0.2">
      <c r="A164" s="460"/>
      <c r="B164" s="402" t="s">
        <v>113</v>
      </c>
      <c r="C164" s="509">
        <v>0.18</v>
      </c>
      <c r="D164" s="511"/>
      <c r="E164" s="461"/>
      <c r="F164" s="475">
        <f>ROUND(C164*F158,2)</f>
        <v>190016.43</v>
      </c>
      <c r="H164" s="561"/>
    </row>
    <row r="165" spans="1:8" s="377" customFormat="1" ht="15" customHeight="1" x14ac:dyDescent="0.2">
      <c r="A165" s="460"/>
      <c r="B165" s="388" t="s">
        <v>114</v>
      </c>
      <c r="C165" s="512">
        <v>1E-3</v>
      </c>
      <c r="D165" s="513"/>
      <c r="E165" s="514"/>
      <c r="F165" s="475">
        <f>ROUND(C165*$F$154,2)</f>
        <v>10556.47</v>
      </c>
      <c r="H165" s="561"/>
    </row>
    <row r="166" spans="1:8" s="377" customFormat="1" ht="15" customHeight="1" x14ac:dyDescent="0.2">
      <c r="A166" s="460"/>
      <c r="B166" s="515" t="s">
        <v>115</v>
      </c>
      <c r="C166" s="509">
        <v>0.05</v>
      </c>
      <c r="D166" s="511"/>
      <c r="E166" s="461"/>
      <c r="F166" s="475">
        <v>487186.26</v>
      </c>
      <c r="H166" s="561"/>
    </row>
    <row r="167" spans="1:8" s="377" customFormat="1" ht="15" customHeight="1" x14ac:dyDescent="0.2">
      <c r="A167" s="460"/>
      <c r="B167" s="402" t="s">
        <v>116</v>
      </c>
      <c r="C167" s="516">
        <v>0.1</v>
      </c>
      <c r="D167" s="517"/>
      <c r="E167" s="518"/>
      <c r="F167" s="475">
        <v>974372.61</v>
      </c>
      <c r="H167" s="561"/>
    </row>
    <row r="168" spans="1:8" s="377" customFormat="1" ht="15" customHeight="1" x14ac:dyDescent="0.2">
      <c r="A168" s="502"/>
      <c r="B168" s="519" t="s">
        <v>117</v>
      </c>
      <c r="C168" s="502"/>
      <c r="D168" s="520"/>
      <c r="E168" s="521"/>
      <c r="F168" s="522">
        <f>SUM(F158:F167)</f>
        <v>4471741.085</v>
      </c>
    </row>
    <row r="169" spans="1:8" s="377" customFormat="1" ht="15" customHeight="1" x14ac:dyDescent="0.2">
      <c r="A169" s="460"/>
      <c r="B169" s="523"/>
      <c r="C169" s="524"/>
      <c r="D169" s="525"/>
      <c r="E169" s="526"/>
      <c r="F169" s="527"/>
    </row>
    <row r="170" spans="1:8" s="377" customFormat="1" ht="15" customHeight="1" x14ac:dyDescent="0.2">
      <c r="A170" s="528"/>
      <c r="B170" s="529" t="s">
        <v>118</v>
      </c>
      <c r="C170" s="530"/>
      <c r="D170" s="530"/>
      <c r="E170" s="497"/>
      <c r="F170" s="531">
        <f>+F154+F168</f>
        <v>15028209.254999999</v>
      </c>
    </row>
    <row r="171" spans="1:8" s="377" customFormat="1" ht="15" customHeight="1" x14ac:dyDescent="0.2"/>
    <row r="172" spans="1:8" s="377" customFormat="1" ht="15" customHeight="1" x14ac:dyDescent="0.3">
      <c r="F172" s="565"/>
      <c r="G172" s="566"/>
    </row>
    <row r="173" spans="1:8" s="377" customFormat="1" ht="15" customHeight="1" x14ac:dyDescent="0.2"/>
    <row r="174" spans="1:8" s="377" customFormat="1" ht="15" customHeight="1" x14ac:dyDescent="0.2"/>
    <row r="175" spans="1:8" s="377" customFormat="1" ht="15" customHeight="1" x14ac:dyDescent="0.2">
      <c r="B175" s="532" t="s">
        <v>119</v>
      </c>
      <c r="C175" s="532"/>
    </row>
    <row r="176" spans="1:8" s="377" customFormat="1" ht="15" customHeight="1" x14ac:dyDescent="0.2">
      <c r="B176" s="532"/>
      <c r="C176" s="532"/>
    </row>
    <row r="177" spans="2:3" s="377" customFormat="1" ht="15" customHeight="1" x14ac:dyDescent="0.2">
      <c r="B177" s="532"/>
      <c r="C177" s="532"/>
    </row>
    <row r="178" spans="2:3" s="377" customFormat="1" ht="15" customHeight="1" x14ac:dyDescent="0.2">
      <c r="B178" s="579" t="s">
        <v>166</v>
      </c>
      <c r="C178" s="579"/>
    </row>
    <row r="179" spans="2:3" s="377" customFormat="1" ht="15" customHeight="1" x14ac:dyDescent="0.2">
      <c r="B179" s="202" t="s">
        <v>167</v>
      </c>
      <c r="C179" s="533"/>
    </row>
    <row r="180" spans="2:3" s="377" customFormat="1" ht="15" customHeight="1" x14ac:dyDescent="0.2">
      <c r="B180" s="202"/>
      <c r="C180" s="202"/>
    </row>
  </sheetData>
  <sheetProtection algorithmName="SHA-512" hashValue="mUImLQ5U6CXasIKOA/3OnAJmkPouhwA4DWZqaAF4tbh/TpJjQqhVRtTszUU9fAnh2pErK5KqL8JfvB0X95xEgw==" saltValue="6OSAE3bPM4M27HlZkHJdxQ==" spinCount="100000" sheet="1" objects="1" scenarios="1" selectLockedCells="1" selectUnlockedCells="1"/>
  <mergeCells count="5">
    <mergeCell ref="A3:F3"/>
    <mergeCell ref="B178:C178"/>
    <mergeCell ref="A10:F10"/>
    <mergeCell ref="A7:F7"/>
    <mergeCell ref="A6:F6"/>
  </mergeCells>
  <dataValidations count="1">
    <dataValidation type="list" allowBlank="1" showErrorMessage="1" sqref="B8:B9">
      <formula1>$B$5:$B$107</formula1>
    </dataValidation>
  </dataValidations>
  <printOptions horizontalCentered="1"/>
  <pageMargins left="0.31496062992125984" right="0.31496062992125984" top="0.35433070866141736" bottom="0.35433070866141736" header="0" footer="0"/>
  <pageSetup orientation="portrait" r:id="rId1"/>
  <headerFooter>
    <oddFooter>&amp;CAmpliación Acueducto de Higüey, Sector Las Caobas (Parte 4)&amp;R&amp;P/</oddFooter>
  </headerFooter>
  <rowBreaks count="2" manualBreakCount="2">
    <brk id="99" man="1"/>
    <brk id="6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2"/>
  <sheetViews>
    <sheetView topLeftCell="A116" workbookViewId="0">
      <selection activeCell="K130" sqref="K130"/>
    </sheetView>
  </sheetViews>
  <sheetFormatPr baseColWidth="10" defaultColWidth="11.85546875" defaultRowHeight="12.75" x14ac:dyDescent="0.2"/>
  <cols>
    <col min="1" max="1" width="2.28515625" customWidth="1"/>
    <col min="2" max="2" width="19.140625" customWidth="1"/>
    <col min="3" max="3" width="18.42578125" customWidth="1"/>
    <col min="7" max="7" width="12.5703125" customWidth="1"/>
    <col min="8" max="8" width="11.7109375" customWidth="1"/>
  </cols>
  <sheetData>
    <row r="2" spans="2:8" ht="23.25" x14ac:dyDescent="0.35">
      <c r="B2" s="581" t="s">
        <v>131</v>
      </c>
      <c r="C2" s="581"/>
      <c r="D2" s="581"/>
      <c r="E2" s="581"/>
      <c r="F2" s="581"/>
      <c r="G2" s="581"/>
      <c r="H2" s="581"/>
    </row>
    <row r="3" spans="2:8" ht="18.75" x14ac:dyDescent="0.3">
      <c r="B3" s="582" t="s">
        <v>132</v>
      </c>
      <c r="C3" s="582"/>
      <c r="D3" s="582"/>
      <c r="E3" s="582"/>
      <c r="F3" s="582"/>
      <c r="G3" s="582"/>
      <c r="H3" s="582"/>
    </row>
    <row r="4" spans="2:8" x14ac:dyDescent="0.2">
      <c r="B4" s="583" t="s">
        <v>133</v>
      </c>
      <c r="C4" s="583"/>
      <c r="D4" s="173" t="s">
        <v>11</v>
      </c>
      <c r="E4" s="173" t="s">
        <v>12</v>
      </c>
      <c r="F4" s="174" t="s">
        <v>134</v>
      </c>
      <c r="G4" s="175" t="s">
        <v>135</v>
      </c>
      <c r="H4" s="174" t="s">
        <v>13</v>
      </c>
    </row>
    <row r="5" spans="2:8" ht="15" x14ac:dyDescent="0.25">
      <c r="B5" s="584" t="s">
        <v>136</v>
      </c>
      <c r="C5" s="585"/>
      <c r="D5" s="304">
        <v>1</v>
      </c>
      <c r="E5" s="305" t="s">
        <v>137</v>
      </c>
      <c r="F5" s="306">
        <f>H13</f>
        <v>308.41360000000003</v>
      </c>
      <c r="G5" s="306">
        <f>F5*18%</f>
        <v>55.514448000000002</v>
      </c>
      <c r="H5" s="306">
        <f>F5+G5</f>
        <v>363.92804800000005</v>
      </c>
    </row>
    <row r="6" spans="2:8" ht="15" x14ac:dyDescent="0.25">
      <c r="B6" s="586"/>
      <c r="C6" s="587"/>
      <c r="D6" s="587"/>
      <c r="E6" s="587"/>
      <c r="F6" s="587"/>
      <c r="G6" s="587"/>
      <c r="H6" s="588"/>
    </row>
    <row r="7" spans="2:8" ht="15" x14ac:dyDescent="0.25">
      <c r="B7" s="660" t="s">
        <v>209</v>
      </c>
      <c r="C7" s="661"/>
      <c r="D7" s="321">
        <v>1</v>
      </c>
      <c r="E7" s="231" t="s">
        <v>207</v>
      </c>
      <c r="F7" s="235">
        <v>2200</v>
      </c>
      <c r="G7" s="239"/>
      <c r="H7" s="360">
        <f>F7</f>
        <v>2200</v>
      </c>
    </row>
    <row r="8" spans="2:8" x14ac:dyDescent="0.2">
      <c r="B8" s="660" t="s">
        <v>217</v>
      </c>
      <c r="C8" s="661"/>
      <c r="D8" s="334">
        <v>1</v>
      </c>
      <c r="E8" s="230" t="s">
        <v>207</v>
      </c>
      <c r="F8" s="236">
        <v>162.5</v>
      </c>
      <c r="G8" s="240"/>
      <c r="H8" s="361">
        <f>F8</f>
        <v>162.5</v>
      </c>
    </row>
    <row r="9" spans="2:8" x14ac:dyDescent="0.2">
      <c r="B9" s="660" t="s">
        <v>210</v>
      </c>
      <c r="C9" s="661"/>
      <c r="D9" s="334">
        <v>5</v>
      </c>
      <c r="E9" s="232" t="s">
        <v>208</v>
      </c>
      <c r="F9" s="236">
        <v>221</v>
      </c>
      <c r="G9" s="240"/>
      <c r="H9" s="242">
        <f>F9*5</f>
        <v>1105</v>
      </c>
    </row>
    <row r="10" spans="2:8" x14ac:dyDescent="0.2">
      <c r="B10" s="660" t="s">
        <v>214</v>
      </c>
      <c r="C10" s="661"/>
      <c r="D10" s="334">
        <v>20</v>
      </c>
      <c r="E10" s="232" t="s">
        <v>215</v>
      </c>
      <c r="F10" s="236">
        <v>1105</v>
      </c>
      <c r="G10" s="240"/>
      <c r="H10" s="361">
        <f>F10*20%</f>
        <v>221</v>
      </c>
    </row>
    <row r="11" spans="2:8" x14ac:dyDescent="0.2">
      <c r="B11" s="660" t="s">
        <v>211</v>
      </c>
      <c r="C11" s="661"/>
      <c r="D11" s="334">
        <v>12.5</v>
      </c>
      <c r="E11" s="232" t="s">
        <v>216</v>
      </c>
      <c r="F11" s="228"/>
      <c r="G11" s="240"/>
      <c r="H11" s="242"/>
    </row>
    <row r="12" spans="2:8" x14ac:dyDescent="0.2">
      <c r="B12" s="662" t="s">
        <v>218</v>
      </c>
      <c r="C12" s="663"/>
      <c r="D12" s="338">
        <v>1</v>
      </c>
      <c r="E12" s="233" t="s">
        <v>207</v>
      </c>
      <c r="F12" s="237">
        <v>166.67</v>
      </c>
      <c r="G12" s="241"/>
      <c r="H12" s="336">
        <f>F12</f>
        <v>166.67</v>
      </c>
    </row>
    <row r="13" spans="2:8" x14ac:dyDescent="0.2">
      <c r="B13" s="220"/>
      <c r="C13" s="212"/>
      <c r="D13" s="221"/>
      <c r="E13" s="221"/>
      <c r="F13" s="222"/>
      <c r="G13" s="222"/>
      <c r="H13" s="362">
        <f>SUM(H7:H12)/D11</f>
        <v>308.41360000000003</v>
      </c>
    </row>
    <row r="14" spans="2:8" x14ac:dyDescent="0.2">
      <c r="B14" s="223"/>
      <c r="C14" s="224"/>
      <c r="D14" s="224"/>
      <c r="E14" s="224"/>
      <c r="F14" s="225"/>
      <c r="G14" s="225"/>
      <c r="H14" s="225"/>
    </row>
    <row r="15" spans="2:8" ht="16.5" customHeight="1" x14ac:dyDescent="0.2">
      <c r="B15" s="664" t="s">
        <v>32</v>
      </c>
      <c r="C15" s="665"/>
      <c r="D15" s="173" t="s">
        <v>11</v>
      </c>
      <c r="E15" s="173" t="s">
        <v>12</v>
      </c>
      <c r="F15" s="174" t="s">
        <v>134</v>
      </c>
      <c r="G15" s="175" t="s">
        <v>135</v>
      </c>
      <c r="H15" s="174" t="s">
        <v>13</v>
      </c>
    </row>
    <row r="16" spans="2:8" ht="9.75" customHeight="1" x14ac:dyDescent="0.2">
      <c r="B16" s="666"/>
      <c r="C16" s="667"/>
      <c r="D16" s="304">
        <v>1</v>
      </c>
      <c r="E16" s="305" t="s">
        <v>137</v>
      </c>
      <c r="F16" s="306">
        <f>H28</f>
        <v>332.28399999999999</v>
      </c>
      <c r="G16" s="306">
        <f>F16*18%</f>
        <v>59.811119999999995</v>
      </c>
      <c r="H16" s="306">
        <f>F16+G16</f>
        <v>392.09512000000001</v>
      </c>
    </row>
    <row r="17" spans="2:11" ht="14.25" customHeight="1" x14ac:dyDescent="0.2">
      <c r="B17" s="589"/>
      <c r="C17" s="590"/>
      <c r="D17" s="590"/>
      <c r="E17" s="590"/>
      <c r="F17" s="590"/>
      <c r="G17" s="590"/>
      <c r="H17" s="591"/>
    </row>
    <row r="18" spans="2:11" ht="25.5" customHeight="1" x14ac:dyDescent="0.2">
      <c r="B18" s="592" t="s">
        <v>223</v>
      </c>
      <c r="C18" s="593"/>
      <c r="D18" s="334">
        <v>1</v>
      </c>
      <c r="E18" s="368" t="s">
        <v>198</v>
      </c>
      <c r="F18" s="371">
        <v>1300</v>
      </c>
      <c r="G18" s="215"/>
      <c r="H18" s="369">
        <f>F18</f>
        <v>1300</v>
      </c>
    </row>
    <row r="19" spans="2:11" ht="16.5" customHeight="1" x14ac:dyDescent="0.2">
      <c r="B19" s="592" t="s">
        <v>219</v>
      </c>
      <c r="C19" s="593"/>
      <c r="D19" s="334">
        <v>2</v>
      </c>
      <c r="E19" s="368" t="s">
        <v>220</v>
      </c>
      <c r="F19" s="372">
        <v>274.5</v>
      </c>
      <c r="G19" s="215"/>
      <c r="H19" s="215">
        <f>F19*2</f>
        <v>549</v>
      </c>
    </row>
    <row r="20" spans="2:11" ht="16.5" customHeight="1" x14ac:dyDescent="0.2">
      <c r="B20" s="592" t="s">
        <v>214</v>
      </c>
      <c r="C20" s="593"/>
      <c r="D20" s="334">
        <v>20</v>
      </c>
      <c r="E20" s="370" t="s">
        <v>215</v>
      </c>
      <c r="F20" s="373">
        <v>549</v>
      </c>
      <c r="G20" s="367"/>
      <c r="H20" s="215">
        <f>F20*20%</f>
        <v>109.80000000000001</v>
      </c>
    </row>
    <row r="21" spans="2:11" ht="14.25" customHeight="1" x14ac:dyDescent="0.2">
      <c r="B21" s="592" t="s">
        <v>212</v>
      </c>
      <c r="C21" s="593"/>
      <c r="D21" s="334">
        <v>1</v>
      </c>
      <c r="E21" s="370" t="s">
        <v>198</v>
      </c>
      <c r="F21" s="363">
        <v>275</v>
      </c>
      <c r="G21" s="367"/>
      <c r="H21" s="369">
        <f>F21</f>
        <v>275</v>
      </c>
    </row>
    <row r="22" spans="2:11" ht="27" customHeight="1" x14ac:dyDescent="0.2">
      <c r="B22" s="592" t="s">
        <v>222</v>
      </c>
      <c r="C22" s="593"/>
      <c r="D22" s="334">
        <v>1</v>
      </c>
      <c r="E22" s="370" t="s">
        <v>198</v>
      </c>
      <c r="F22" s="322">
        <v>112.5</v>
      </c>
      <c r="G22" s="367"/>
      <c r="H22" s="215">
        <f>F22</f>
        <v>112.5</v>
      </c>
    </row>
    <row r="23" spans="2:11" ht="14.25" customHeight="1" x14ac:dyDescent="0.2">
      <c r="B23" s="592" t="s">
        <v>213</v>
      </c>
      <c r="C23" s="593"/>
      <c r="D23" s="334">
        <v>1</v>
      </c>
      <c r="E23" s="370" t="s">
        <v>198</v>
      </c>
      <c r="F23" s="373">
        <v>112.5</v>
      </c>
      <c r="G23" s="367"/>
      <c r="H23" s="374">
        <f>F23</f>
        <v>112.5</v>
      </c>
      <c r="K23" s="217"/>
    </row>
    <row r="24" spans="2:11" ht="14.25" customHeight="1" x14ac:dyDescent="0.2">
      <c r="B24" s="592" t="s">
        <v>224</v>
      </c>
      <c r="C24" s="593"/>
      <c r="D24" s="334">
        <v>1</v>
      </c>
      <c r="E24" s="370" t="s">
        <v>198</v>
      </c>
      <c r="F24" s="373">
        <v>7.5</v>
      </c>
      <c r="G24" s="367"/>
      <c r="H24" s="215"/>
      <c r="K24" s="217"/>
    </row>
    <row r="25" spans="2:11" ht="14.25" customHeight="1" x14ac:dyDescent="0.2">
      <c r="B25" s="592" t="s">
        <v>221</v>
      </c>
      <c r="C25" s="593"/>
      <c r="D25" s="334">
        <v>1</v>
      </c>
      <c r="E25" s="370" t="s">
        <v>198</v>
      </c>
      <c r="F25" s="373">
        <v>33.33</v>
      </c>
      <c r="G25" s="367"/>
      <c r="H25" s="374">
        <f>F25</f>
        <v>33.33</v>
      </c>
      <c r="K25" s="217"/>
    </row>
    <row r="26" spans="2:11" ht="14.25" customHeight="1" x14ac:dyDescent="0.2">
      <c r="B26" s="594"/>
      <c r="C26" s="595"/>
      <c r="D26" s="321"/>
      <c r="E26" s="366"/>
      <c r="F26" s="367"/>
      <c r="G26" s="367"/>
      <c r="H26" s="215"/>
      <c r="K26" s="217"/>
    </row>
    <row r="27" spans="2:11" x14ac:dyDescent="0.2">
      <c r="B27" s="668"/>
      <c r="C27" s="669"/>
      <c r="D27" s="207"/>
      <c r="E27" s="207"/>
      <c r="F27" s="180"/>
      <c r="G27" s="180"/>
      <c r="H27" s="177"/>
    </row>
    <row r="28" spans="2:11" x14ac:dyDescent="0.2">
      <c r="B28" s="365"/>
      <c r="C28" s="365"/>
      <c r="D28" s="212"/>
      <c r="E28" s="212"/>
      <c r="F28" s="213"/>
      <c r="G28" s="214"/>
      <c r="H28" s="375">
        <f>SUM(H18:H25)/F24</f>
        <v>332.28399999999999</v>
      </c>
    </row>
    <row r="29" spans="2:11" x14ac:dyDescent="0.2">
      <c r="B29" s="364"/>
      <c r="C29" s="364"/>
      <c r="D29" s="221"/>
      <c r="E29" s="221"/>
      <c r="F29" s="222"/>
      <c r="G29" s="222"/>
      <c r="H29" s="222"/>
    </row>
    <row r="30" spans="2:11" x14ac:dyDescent="0.2">
      <c r="B30" s="364"/>
      <c r="C30" s="364"/>
      <c r="D30" s="221"/>
      <c r="E30" s="221"/>
      <c r="F30" s="222"/>
      <c r="G30" s="222"/>
      <c r="H30" s="222"/>
    </row>
    <row r="31" spans="2:11" x14ac:dyDescent="0.2">
      <c r="B31" s="670"/>
      <c r="C31" s="670"/>
      <c r="D31" s="670"/>
      <c r="E31" s="670"/>
      <c r="F31" s="670"/>
      <c r="G31" s="670"/>
      <c r="H31" s="670"/>
    </row>
    <row r="32" spans="2:11" ht="15" x14ac:dyDescent="0.25">
      <c r="B32" s="585" t="s">
        <v>139</v>
      </c>
      <c r="C32" s="585"/>
      <c r="D32" s="262" t="s">
        <v>11</v>
      </c>
      <c r="E32" s="262" t="s">
        <v>12</v>
      </c>
      <c r="F32" s="264" t="s">
        <v>134</v>
      </c>
      <c r="G32" s="265" t="s">
        <v>135</v>
      </c>
      <c r="H32" s="264" t="s">
        <v>13</v>
      </c>
    </row>
    <row r="33" spans="2:9" x14ac:dyDescent="0.2">
      <c r="B33" s="596" t="s">
        <v>140</v>
      </c>
      <c r="C33" s="597"/>
      <c r="D33" s="304">
        <v>1</v>
      </c>
      <c r="E33" s="307" t="s">
        <v>18</v>
      </c>
      <c r="F33" s="306">
        <f>(3247.6/71.26)+7</f>
        <v>52.573954532697158</v>
      </c>
      <c r="G33" s="308"/>
      <c r="H33" s="306">
        <f>F33</f>
        <v>52.573954532697158</v>
      </c>
    </row>
    <row r="34" spans="2:9" x14ac:dyDescent="0.2">
      <c r="B34" s="596" t="s">
        <v>141</v>
      </c>
      <c r="C34" s="597"/>
      <c r="D34" s="309">
        <v>1</v>
      </c>
      <c r="E34" s="310" t="s">
        <v>18</v>
      </c>
      <c r="F34" s="311">
        <f>(3247.6/86.74)+5</f>
        <v>42.440627161632463</v>
      </c>
      <c r="G34" s="312"/>
      <c r="H34" s="311">
        <f>F34</f>
        <v>42.440627161632463</v>
      </c>
    </row>
    <row r="35" spans="2:9" x14ac:dyDescent="0.2">
      <c r="B35" s="598" t="s">
        <v>142</v>
      </c>
      <c r="C35" s="599"/>
      <c r="D35" s="313">
        <v>1</v>
      </c>
      <c r="E35" s="314" t="s">
        <v>18</v>
      </c>
      <c r="F35" s="315">
        <f>(3247.6/100.07)+5</f>
        <v>37.453282702108524</v>
      </c>
      <c r="G35" s="316"/>
      <c r="H35" s="315">
        <f>F35</f>
        <v>37.453282702108524</v>
      </c>
    </row>
    <row r="36" spans="2:9" x14ac:dyDescent="0.2">
      <c r="B36" s="181"/>
      <c r="C36" s="182"/>
      <c r="D36" s="263"/>
      <c r="E36" s="263"/>
      <c r="F36" s="266"/>
      <c r="G36" s="266"/>
      <c r="H36" s="267"/>
    </row>
    <row r="37" spans="2:9" ht="25.5" customHeight="1" x14ac:dyDescent="0.2">
      <c r="B37" s="603" t="s">
        <v>181</v>
      </c>
      <c r="C37" s="604"/>
      <c r="D37" s="178">
        <v>1</v>
      </c>
      <c r="E37" s="226" t="s">
        <v>178</v>
      </c>
      <c r="F37" s="227">
        <v>3247</v>
      </c>
      <c r="G37" s="179"/>
      <c r="H37" s="179"/>
    </row>
    <row r="38" spans="2:9" x14ac:dyDescent="0.2">
      <c r="B38" s="605" t="s">
        <v>144</v>
      </c>
      <c r="C38" s="606"/>
      <c r="D38" s="257">
        <v>71.260000000000005</v>
      </c>
      <c r="E38" s="270" t="s">
        <v>180</v>
      </c>
      <c r="F38" s="257">
        <v>45.57</v>
      </c>
      <c r="G38" s="257"/>
      <c r="H38" s="257"/>
      <c r="I38" t="s">
        <v>237</v>
      </c>
    </row>
    <row r="39" spans="2:9" x14ac:dyDescent="0.2">
      <c r="B39" s="597" t="s">
        <v>147</v>
      </c>
      <c r="C39" s="607"/>
      <c r="D39" s="269">
        <v>1</v>
      </c>
      <c r="E39" s="279" t="s">
        <v>178</v>
      </c>
      <c r="F39" s="245">
        <v>7</v>
      </c>
      <c r="G39" s="245"/>
      <c r="H39" s="257"/>
    </row>
    <row r="40" spans="2:9" x14ac:dyDescent="0.2">
      <c r="B40" s="221"/>
      <c r="C40" s="221"/>
      <c r="D40" s="221"/>
      <c r="E40" s="221"/>
      <c r="F40" s="221"/>
      <c r="G40" s="221"/>
      <c r="H40" s="294">
        <f>F38+F39</f>
        <v>52.57</v>
      </c>
    </row>
    <row r="41" spans="2:9" x14ac:dyDescent="0.2">
      <c r="B41" s="221"/>
      <c r="C41" s="221"/>
      <c r="D41" s="221"/>
      <c r="E41" s="221"/>
      <c r="F41" s="221"/>
      <c r="G41" s="221"/>
      <c r="H41" s="212"/>
    </row>
    <row r="42" spans="2:9" ht="26.25" customHeight="1" x14ac:dyDescent="0.2">
      <c r="B42" s="603" t="s">
        <v>182</v>
      </c>
      <c r="C42" s="604"/>
      <c r="D42" s="178">
        <v>1</v>
      </c>
      <c r="E42" s="226" t="s">
        <v>178</v>
      </c>
      <c r="F42" s="283">
        <v>3247</v>
      </c>
      <c r="G42" s="179"/>
      <c r="H42" s="179"/>
    </row>
    <row r="43" spans="2:9" x14ac:dyDescent="0.2">
      <c r="B43" s="618" t="s">
        <v>144</v>
      </c>
      <c r="C43" s="619"/>
      <c r="D43" s="257">
        <v>86.74</v>
      </c>
      <c r="E43" s="270" t="s">
        <v>180</v>
      </c>
      <c r="F43" s="257">
        <v>37.44</v>
      </c>
      <c r="G43" s="257"/>
      <c r="H43" s="257"/>
    </row>
    <row r="44" spans="2:9" x14ac:dyDescent="0.2">
      <c r="B44" s="620" t="s">
        <v>147</v>
      </c>
      <c r="C44" s="621"/>
      <c r="D44" s="268">
        <v>1</v>
      </c>
      <c r="E44" s="286" t="s">
        <v>178</v>
      </c>
      <c r="F44" s="258">
        <v>5</v>
      </c>
      <c r="G44" s="273"/>
      <c r="H44" s="276"/>
    </row>
    <row r="45" spans="2:9" x14ac:dyDescent="0.2">
      <c r="B45" s="288"/>
      <c r="C45" s="288"/>
      <c r="D45" s="254"/>
      <c r="E45" s="289"/>
      <c r="F45" s="290"/>
      <c r="G45" s="291"/>
      <c r="H45" s="343">
        <f>F43+F44</f>
        <v>42.44</v>
      </c>
    </row>
    <row r="46" spans="2:9" x14ac:dyDescent="0.2">
      <c r="B46" s="287"/>
      <c r="C46" s="287"/>
      <c r="D46" s="280"/>
      <c r="E46" s="284"/>
      <c r="F46" s="285"/>
      <c r="G46" s="274"/>
      <c r="H46" s="275"/>
    </row>
    <row r="47" spans="2:9" ht="25.5" x14ac:dyDescent="0.2">
      <c r="B47" s="183" t="s">
        <v>145</v>
      </c>
      <c r="C47" s="250" t="s">
        <v>143</v>
      </c>
      <c r="D47" s="178">
        <v>1</v>
      </c>
      <c r="E47" s="278">
        <v>3247</v>
      </c>
      <c r="F47" s="278">
        <v>3247</v>
      </c>
      <c r="G47" s="258"/>
      <c r="H47" s="258"/>
    </row>
    <row r="48" spans="2:9" x14ac:dyDescent="0.2">
      <c r="B48" s="185" t="s">
        <v>144</v>
      </c>
      <c r="C48" s="210" t="s">
        <v>146</v>
      </c>
      <c r="D48" s="257">
        <v>100.07</v>
      </c>
      <c r="E48" s="270" t="s">
        <v>180</v>
      </c>
      <c r="F48" s="257">
        <v>32.450000000000003</v>
      </c>
      <c r="G48" s="257"/>
      <c r="H48" s="257"/>
    </row>
    <row r="49" spans="2:11" x14ac:dyDescent="0.2">
      <c r="B49" s="207" t="s">
        <v>147</v>
      </c>
      <c r="C49" s="210" t="s">
        <v>148</v>
      </c>
      <c r="D49" s="269">
        <v>1</v>
      </c>
      <c r="E49" s="279" t="s">
        <v>178</v>
      </c>
      <c r="F49" s="245">
        <v>5</v>
      </c>
      <c r="G49" s="245"/>
      <c r="H49" s="245"/>
    </row>
    <row r="50" spans="2:11" x14ac:dyDescent="0.2">
      <c r="B50" s="212"/>
      <c r="C50" s="212"/>
      <c r="D50" s="251"/>
      <c r="E50" s="292"/>
      <c r="F50" s="252"/>
      <c r="G50" s="252"/>
      <c r="H50" s="295">
        <f>F48+F49</f>
        <v>37.450000000000003</v>
      </c>
      <c r="K50" s="217"/>
    </row>
    <row r="51" spans="2:11" x14ac:dyDescent="0.2">
      <c r="B51" s="224"/>
      <c r="C51" s="224"/>
      <c r="D51" s="280"/>
      <c r="E51" s="281"/>
      <c r="F51" s="253"/>
      <c r="G51" s="253"/>
      <c r="H51" s="253"/>
    </row>
    <row r="52" spans="2:11" ht="15" x14ac:dyDescent="0.2">
      <c r="B52" s="600" t="s">
        <v>149</v>
      </c>
      <c r="C52" s="601"/>
      <c r="D52" s="601"/>
      <c r="E52" s="601"/>
      <c r="F52" s="601"/>
      <c r="G52" s="601"/>
      <c r="H52" s="602"/>
    </row>
    <row r="53" spans="2:11" ht="15" customHeight="1" x14ac:dyDescent="0.2">
      <c r="B53" s="610" t="s">
        <v>150</v>
      </c>
      <c r="C53" s="611"/>
      <c r="D53" s="262" t="s">
        <v>11</v>
      </c>
      <c r="E53" s="262" t="s">
        <v>12</v>
      </c>
      <c r="F53" s="264" t="s">
        <v>134</v>
      </c>
      <c r="G53" s="265" t="s">
        <v>135</v>
      </c>
      <c r="H53" s="264" t="s">
        <v>13</v>
      </c>
    </row>
    <row r="54" spans="2:11" ht="15" customHeight="1" x14ac:dyDescent="0.2">
      <c r="B54" s="612"/>
      <c r="C54" s="613"/>
      <c r="D54" s="302">
        <v>1</v>
      </c>
      <c r="E54" s="293" t="s">
        <v>151</v>
      </c>
      <c r="F54" s="303">
        <f>3850+1230</f>
        <v>5080</v>
      </c>
      <c r="G54" s="282">
        <f>3850*18%</f>
        <v>693</v>
      </c>
      <c r="H54" s="303">
        <f>F54+G54</f>
        <v>5773</v>
      </c>
    </row>
    <row r="55" spans="2:11" ht="15" x14ac:dyDescent="0.25">
      <c r="B55" s="622"/>
      <c r="C55" s="623"/>
      <c r="D55" s="624"/>
      <c r="E55" s="624"/>
      <c r="F55" s="624"/>
      <c r="G55" s="624"/>
      <c r="H55" s="625"/>
    </row>
    <row r="56" spans="2:11" x14ac:dyDescent="0.2">
      <c r="B56" s="626" t="s">
        <v>184</v>
      </c>
      <c r="C56" s="627"/>
      <c r="D56" s="255">
        <v>1</v>
      </c>
      <c r="E56" s="179" t="s">
        <v>151</v>
      </c>
      <c r="F56" s="283">
        <v>3850</v>
      </c>
      <c r="G56" s="179"/>
      <c r="H56" s="261"/>
    </row>
    <row r="57" spans="2:11" ht="17.25" customHeight="1" x14ac:dyDescent="0.2">
      <c r="B57" s="603" t="s">
        <v>188</v>
      </c>
      <c r="C57" s="608"/>
      <c r="D57" s="272">
        <v>1</v>
      </c>
      <c r="E57" s="234" t="s">
        <v>178</v>
      </c>
      <c r="F57" s="268">
        <v>3247.6</v>
      </c>
      <c r="G57" s="257"/>
      <c r="H57" s="260"/>
    </row>
    <row r="58" spans="2:11" x14ac:dyDescent="0.2">
      <c r="B58" s="603" t="s">
        <v>186</v>
      </c>
      <c r="C58" s="609"/>
      <c r="D58" s="256">
        <v>2.64</v>
      </c>
      <c r="E58" s="246" t="s">
        <v>183</v>
      </c>
      <c r="F58" s="318">
        <f>F57/D58</f>
        <v>1230.151515151515</v>
      </c>
      <c r="G58" s="245"/>
      <c r="H58" s="259"/>
    </row>
    <row r="59" spans="2:11" x14ac:dyDescent="0.2">
      <c r="B59" s="299"/>
      <c r="C59" s="300"/>
      <c r="D59" s="252"/>
      <c r="E59" s="292"/>
      <c r="F59" s="252"/>
      <c r="G59" s="260"/>
      <c r="H59" s="317">
        <f>F56+F58</f>
        <v>5080.151515151515</v>
      </c>
    </row>
    <row r="60" spans="2:11" x14ac:dyDescent="0.2">
      <c r="B60" s="297"/>
      <c r="C60" s="298"/>
      <c r="D60" s="252"/>
      <c r="E60" s="292"/>
      <c r="F60" s="252"/>
      <c r="G60" s="252"/>
      <c r="H60" s="301"/>
    </row>
    <row r="61" spans="2:11" ht="15" customHeight="1" x14ac:dyDescent="0.2">
      <c r="B61" s="614" t="s">
        <v>154</v>
      </c>
      <c r="C61" s="615"/>
      <c r="D61" s="262" t="s">
        <v>11</v>
      </c>
      <c r="E61" s="262" t="s">
        <v>12</v>
      </c>
      <c r="F61" s="264" t="s">
        <v>134</v>
      </c>
      <c r="G61" s="265" t="s">
        <v>135</v>
      </c>
      <c r="H61" s="264" t="s">
        <v>13</v>
      </c>
    </row>
    <row r="62" spans="2:11" ht="11.25" customHeight="1" x14ac:dyDescent="0.2">
      <c r="B62" s="616"/>
      <c r="C62" s="617"/>
      <c r="D62" s="304">
        <v>1</v>
      </c>
      <c r="E62" s="307" t="s">
        <v>151</v>
      </c>
      <c r="F62" s="308">
        <f>4200+1230</f>
        <v>5430</v>
      </c>
      <c r="G62" s="308">
        <f>4200*18%</f>
        <v>756</v>
      </c>
      <c r="H62" s="306">
        <f>H67+G62</f>
        <v>6186.151515151515</v>
      </c>
    </row>
    <row r="63" spans="2:11" ht="11.25" customHeight="1" x14ac:dyDescent="0.25">
      <c r="B63" s="643"/>
      <c r="C63" s="644"/>
      <c r="D63" s="645"/>
      <c r="E63" s="644"/>
      <c r="F63" s="644"/>
      <c r="G63" s="644"/>
      <c r="H63" s="646"/>
    </row>
    <row r="64" spans="2:11" ht="15" customHeight="1" x14ac:dyDescent="0.2">
      <c r="B64" s="626" t="s">
        <v>189</v>
      </c>
      <c r="C64" s="607"/>
      <c r="D64" s="321">
        <v>1</v>
      </c>
      <c r="E64" s="333" t="s">
        <v>187</v>
      </c>
      <c r="F64" s="283">
        <v>4200</v>
      </c>
      <c r="G64" s="179"/>
      <c r="H64" s="261"/>
    </row>
    <row r="65" spans="2:8" ht="19.5" customHeight="1" x14ac:dyDescent="0.2">
      <c r="B65" s="603" t="s">
        <v>188</v>
      </c>
      <c r="C65" s="604"/>
      <c r="D65" s="334">
        <v>1</v>
      </c>
      <c r="E65" s="234" t="s">
        <v>178</v>
      </c>
      <c r="F65" s="332">
        <v>3247.6</v>
      </c>
      <c r="G65" s="257"/>
      <c r="H65" s="260"/>
    </row>
    <row r="66" spans="2:8" x14ac:dyDescent="0.2">
      <c r="B66" s="603" t="s">
        <v>190</v>
      </c>
      <c r="C66" s="647"/>
      <c r="D66" s="256">
        <v>2.64</v>
      </c>
      <c r="E66" s="246" t="s">
        <v>183</v>
      </c>
      <c r="F66" s="318">
        <f>F65/D66</f>
        <v>1230.151515151515</v>
      </c>
      <c r="G66" s="245"/>
      <c r="H66" s="259"/>
    </row>
    <row r="67" spans="2:8" x14ac:dyDescent="0.2">
      <c r="B67" s="632"/>
      <c r="C67" s="632"/>
      <c r="D67" s="632"/>
      <c r="E67" s="632"/>
      <c r="F67" s="632"/>
      <c r="G67" s="632"/>
      <c r="H67" s="315">
        <f>F64+F66</f>
        <v>5430.151515151515</v>
      </c>
    </row>
    <row r="68" spans="2:8" x14ac:dyDescent="0.2">
      <c r="B68" s="319"/>
      <c r="C68" s="319"/>
      <c r="D68" s="319"/>
      <c r="E68" s="319"/>
      <c r="F68" s="319"/>
      <c r="G68" s="319"/>
      <c r="H68" s="222"/>
    </row>
    <row r="69" spans="2:8" ht="15" customHeight="1" x14ac:dyDescent="0.2">
      <c r="B69" s="628" t="s">
        <v>155</v>
      </c>
      <c r="C69" s="629"/>
      <c r="D69" s="262" t="s">
        <v>11</v>
      </c>
      <c r="E69" s="262" t="s">
        <v>12</v>
      </c>
      <c r="F69" s="264" t="s">
        <v>134</v>
      </c>
      <c r="G69" s="265" t="s">
        <v>135</v>
      </c>
      <c r="H69" s="248" t="s">
        <v>13</v>
      </c>
    </row>
    <row r="70" spans="2:8" ht="15" customHeight="1" x14ac:dyDescent="0.2">
      <c r="B70" s="630"/>
      <c r="C70" s="631"/>
      <c r="D70" s="302">
        <v>1</v>
      </c>
      <c r="E70" s="293" t="s">
        <v>151</v>
      </c>
      <c r="F70" s="282">
        <f>395+67.44</f>
        <v>462.44</v>
      </c>
      <c r="G70" s="282">
        <f>395*18%</f>
        <v>71.099999999999994</v>
      </c>
      <c r="H70" s="282">
        <f>F70+G70</f>
        <v>533.54</v>
      </c>
    </row>
    <row r="71" spans="2:8" ht="15" customHeight="1" x14ac:dyDescent="0.2">
      <c r="B71" s="648"/>
      <c r="C71" s="649"/>
      <c r="D71" s="650"/>
      <c r="E71" s="650"/>
      <c r="F71" s="650"/>
      <c r="G71" s="650"/>
      <c r="H71" s="651"/>
    </row>
    <row r="72" spans="2:8" x14ac:dyDescent="0.2">
      <c r="B72" s="626" t="s">
        <v>184</v>
      </c>
      <c r="C72" s="607"/>
      <c r="D72" s="321">
        <v>1</v>
      </c>
      <c r="E72" s="296" t="s">
        <v>187</v>
      </c>
      <c r="F72" s="179">
        <v>395</v>
      </c>
      <c r="G72" s="180"/>
      <c r="H72" s="214"/>
    </row>
    <row r="73" spans="2:8" ht="18.75" customHeight="1" x14ac:dyDescent="0.2">
      <c r="B73" s="652" t="s">
        <v>153</v>
      </c>
      <c r="C73" s="638"/>
      <c r="D73" s="245">
        <v>67.44</v>
      </c>
      <c r="E73" s="246" t="s">
        <v>191</v>
      </c>
      <c r="F73" s="245">
        <f>F72+D73</f>
        <v>462.44</v>
      </c>
      <c r="G73" s="184"/>
      <c r="H73" s="244"/>
    </row>
    <row r="74" spans="2:8" x14ac:dyDescent="0.2">
      <c r="C74" s="300"/>
      <c r="D74" s="221"/>
      <c r="E74" s="218"/>
      <c r="F74" s="222"/>
      <c r="G74" s="243"/>
      <c r="H74" s="335">
        <f>F73</f>
        <v>462.44</v>
      </c>
    </row>
    <row r="75" spans="2:8" x14ac:dyDescent="0.2">
      <c r="B75" s="218"/>
      <c r="C75" s="298"/>
      <c r="D75" s="221"/>
      <c r="E75" s="221"/>
      <c r="F75" s="222"/>
      <c r="G75" s="222"/>
      <c r="H75" s="222"/>
    </row>
    <row r="76" spans="2:8" ht="15" customHeight="1" x14ac:dyDescent="0.2">
      <c r="B76" s="628" t="s">
        <v>156</v>
      </c>
      <c r="C76" s="629"/>
      <c r="D76" s="247" t="s">
        <v>11</v>
      </c>
      <c r="E76" s="247" t="s">
        <v>12</v>
      </c>
      <c r="F76" s="248" t="s">
        <v>134</v>
      </c>
      <c r="G76" s="249" t="s">
        <v>135</v>
      </c>
      <c r="H76" s="248" t="s">
        <v>13</v>
      </c>
    </row>
    <row r="77" spans="2:8" ht="15" customHeight="1" x14ac:dyDescent="0.2">
      <c r="B77" s="630"/>
      <c r="C77" s="631"/>
      <c r="D77" s="304">
        <v>1</v>
      </c>
      <c r="E77" s="307" t="s">
        <v>151</v>
      </c>
      <c r="F77" s="308">
        <f>1275+67.44</f>
        <v>1342.44</v>
      </c>
      <c r="G77" s="308">
        <f>675*18%</f>
        <v>121.5</v>
      </c>
      <c r="H77" s="308">
        <f>F77+G77</f>
        <v>1463.94</v>
      </c>
    </row>
    <row r="78" spans="2:8" ht="15" customHeight="1" x14ac:dyDescent="0.2">
      <c r="B78" s="648"/>
      <c r="C78" s="649"/>
      <c r="D78" s="649"/>
      <c r="E78" s="649"/>
      <c r="F78" s="649"/>
      <c r="G78" s="649"/>
      <c r="H78" s="653"/>
    </row>
    <row r="79" spans="2:8" x14ac:dyDescent="0.2">
      <c r="B79" s="626" t="s">
        <v>184</v>
      </c>
      <c r="C79" s="607"/>
      <c r="D79" s="321">
        <v>1</v>
      </c>
      <c r="E79" s="296" t="s">
        <v>187</v>
      </c>
      <c r="F79" s="283">
        <v>1275</v>
      </c>
      <c r="G79" s="180"/>
      <c r="H79" s="214"/>
    </row>
    <row r="80" spans="2:8" ht="17.25" customHeight="1" x14ac:dyDescent="0.2">
      <c r="B80" s="652" t="s">
        <v>153</v>
      </c>
      <c r="C80" s="638"/>
      <c r="D80" s="245">
        <v>67.44</v>
      </c>
      <c r="E80" s="246" t="s">
        <v>191</v>
      </c>
      <c r="F80" s="318">
        <f>F79+D80</f>
        <v>1342.44</v>
      </c>
      <c r="G80" s="184"/>
      <c r="H80" s="244"/>
    </row>
    <row r="81" spans="2:8" x14ac:dyDescent="0.2">
      <c r="B81" s="320"/>
      <c r="C81" s="212"/>
      <c r="D81" s="221"/>
      <c r="E81" s="221"/>
      <c r="F81" s="222"/>
      <c r="G81" s="243"/>
      <c r="H81" s="337">
        <f>F80</f>
        <v>1342.44</v>
      </c>
    </row>
    <row r="82" spans="2:8" x14ac:dyDescent="0.2">
      <c r="B82" s="218"/>
      <c r="C82" s="221"/>
      <c r="D82" s="221"/>
      <c r="E82" s="221"/>
      <c r="F82" s="222"/>
      <c r="G82" s="222"/>
      <c r="H82" s="213"/>
    </row>
    <row r="83" spans="2:8" ht="15" customHeight="1" x14ac:dyDescent="0.2">
      <c r="B83" s="633" t="s">
        <v>157</v>
      </c>
      <c r="C83" s="634"/>
      <c r="D83" s="247" t="s">
        <v>11</v>
      </c>
      <c r="E83" s="247" t="s">
        <v>12</v>
      </c>
      <c r="F83" s="248" t="s">
        <v>134</v>
      </c>
      <c r="G83" s="249" t="s">
        <v>135</v>
      </c>
      <c r="H83" s="248" t="s">
        <v>13</v>
      </c>
    </row>
    <row r="84" spans="2:8" ht="15" customHeight="1" x14ac:dyDescent="0.2">
      <c r="B84" s="635"/>
      <c r="C84" s="636"/>
      <c r="D84" s="304">
        <v>1</v>
      </c>
      <c r="E84" s="307" t="s">
        <v>151</v>
      </c>
      <c r="F84" s="308">
        <f>1461+150+367</f>
        <v>1978</v>
      </c>
      <c r="G84" s="308">
        <f>1828*18%</f>
        <v>329.03999999999996</v>
      </c>
      <c r="H84" s="308">
        <f>F84+G84</f>
        <v>2307.04</v>
      </c>
    </row>
    <row r="85" spans="2:8" ht="15" customHeight="1" x14ac:dyDescent="0.2">
      <c r="B85" s="648"/>
      <c r="C85" s="649"/>
      <c r="D85" s="649"/>
      <c r="E85" s="649"/>
      <c r="F85" s="649"/>
      <c r="G85" s="649"/>
      <c r="H85" s="653"/>
    </row>
    <row r="86" spans="2:8" ht="15" customHeight="1" x14ac:dyDescent="0.2">
      <c r="B86" s="626" t="s">
        <v>192</v>
      </c>
      <c r="C86" s="607"/>
      <c r="D86" s="321">
        <v>1</v>
      </c>
      <c r="E86" s="339" t="s">
        <v>187</v>
      </c>
      <c r="F86" s="283">
        <v>1461</v>
      </c>
      <c r="G86" s="180"/>
      <c r="H86" s="214" t="s">
        <v>170</v>
      </c>
    </row>
    <row r="87" spans="2:8" x14ac:dyDescent="0.2">
      <c r="B87" s="626" t="s">
        <v>193</v>
      </c>
      <c r="C87" s="607"/>
      <c r="D87" s="334">
        <v>1</v>
      </c>
      <c r="E87" s="340" t="s">
        <v>187</v>
      </c>
      <c r="F87" s="257">
        <v>367</v>
      </c>
      <c r="G87" s="242"/>
      <c r="H87" s="243"/>
    </row>
    <row r="88" spans="2:8" ht="15.75" customHeight="1" x14ac:dyDescent="0.2">
      <c r="B88" s="637" t="s">
        <v>185</v>
      </c>
      <c r="C88" s="638"/>
      <c r="D88" s="338">
        <v>1</v>
      </c>
      <c r="E88" s="342" t="s">
        <v>187</v>
      </c>
      <c r="F88" s="229">
        <v>150</v>
      </c>
      <c r="G88" s="184"/>
      <c r="H88" s="244"/>
    </row>
    <row r="89" spans="2:8" x14ac:dyDescent="0.2">
      <c r="B89" s="320"/>
      <c r="C89" s="212"/>
      <c r="D89" s="323"/>
      <c r="E89" s="324"/>
      <c r="F89" s="222"/>
      <c r="G89" s="243"/>
      <c r="H89" s="341">
        <f>F86+F87+F88</f>
        <v>1978</v>
      </c>
    </row>
    <row r="90" spans="2:8" x14ac:dyDescent="0.2">
      <c r="B90" s="218"/>
      <c r="C90" s="221"/>
      <c r="D90" s="323"/>
      <c r="E90" s="324"/>
      <c r="F90" s="222"/>
      <c r="G90" s="222"/>
      <c r="H90" s="222"/>
    </row>
    <row r="91" spans="2:8" ht="15" customHeight="1" x14ac:dyDescent="0.2">
      <c r="B91" s="633" t="s">
        <v>158</v>
      </c>
      <c r="C91" s="634"/>
      <c r="D91" s="247" t="s">
        <v>11</v>
      </c>
      <c r="E91" s="247" t="s">
        <v>12</v>
      </c>
      <c r="F91" s="248" t="s">
        <v>134</v>
      </c>
      <c r="G91" s="249" t="s">
        <v>135</v>
      </c>
      <c r="H91" s="248" t="s">
        <v>13</v>
      </c>
    </row>
    <row r="92" spans="2:8" ht="15" customHeight="1" x14ac:dyDescent="0.2">
      <c r="B92" s="635"/>
      <c r="C92" s="636"/>
      <c r="D92" s="302">
        <v>1</v>
      </c>
      <c r="E92" s="293" t="s">
        <v>151</v>
      </c>
      <c r="F92" s="282">
        <f>800+461.7</f>
        <v>1261.7</v>
      </c>
      <c r="G92" s="282">
        <f>800*18%</f>
        <v>144</v>
      </c>
      <c r="H92" s="282">
        <f>F92+G92</f>
        <v>1405.7</v>
      </c>
    </row>
    <row r="93" spans="2:8" ht="15" customHeight="1" x14ac:dyDescent="0.2">
      <c r="B93" s="648"/>
      <c r="C93" s="649"/>
      <c r="D93" s="650"/>
      <c r="E93" s="650"/>
      <c r="F93" s="650"/>
      <c r="G93" s="650"/>
      <c r="H93" s="651"/>
    </row>
    <row r="94" spans="2:8" x14ac:dyDescent="0.2">
      <c r="B94" s="176" t="s">
        <v>152</v>
      </c>
      <c r="C94" s="210" t="s">
        <v>159</v>
      </c>
      <c r="D94" s="321">
        <v>1</v>
      </c>
      <c r="E94" s="296" t="s">
        <v>187</v>
      </c>
      <c r="F94" s="261">
        <v>800</v>
      </c>
      <c r="G94" s="180"/>
      <c r="H94" s="214"/>
    </row>
    <row r="95" spans="2:8" ht="25.5" x14ac:dyDescent="0.2">
      <c r="B95" s="186" t="s">
        <v>153</v>
      </c>
      <c r="C95" s="271" t="s">
        <v>174</v>
      </c>
      <c r="D95" s="334">
        <v>1</v>
      </c>
      <c r="E95" s="270" t="s">
        <v>178</v>
      </c>
      <c r="F95" s="260">
        <v>1219.95</v>
      </c>
      <c r="G95" s="242"/>
      <c r="H95" s="243"/>
    </row>
    <row r="96" spans="2:8" x14ac:dyDescent="0.2">
      <c r="B96" s="325" t="s">
        <v>173</v>
      </c>
      <c r="C96" s="211"/>
      <c r="D96" s="245">
        <v>2.64</v>
      </c>
      <c r="E96" s="246" t="s">
        <v>183</v>
      </c>
      <c r="F96" s="344">
        <f>F95/D96</f>
        <v>462.10227272727275</v>
      </c>
      <c r="G96" s="184"/>
      <c r="H96" s="244"/>
    </row>
    <row r="97" spans="2:8" x14ac:dyDescent="0.2">
      <c r="B97" s="326"/>
      <c r="C97" s="212"/>
      <c r="D97" s="221"/>
      <c r="E97" s="221"/>
      <c r="F97" s="222"/>
      <c r="G97" s="243"/>
      <c r="H97" s="315">
        <f>F94+F96</f>
        <v>1262.1022727272727</v>
      </c>
    </row>
    <row r="98" spans="2:8" x14ac:dyDescent="0.2">
      <c r="B98" s="219"/>
      <c r="C98" s="221"/>
      <c r="D98" s="221"/>
      <c r="E98" s="221"/>
      <c r="F98" s="222"/>
      <c r="G98" s="222"/>
      <c r="H98" s="222"/>
    </row>
    <row r="99" spans="2:8" ht="15" customHeight="1" x14ac:dyDescent="0.2">
      <c r="B99" s="633" t="s">
        <v>160</v>
      </c>
      <c r="C99" s="634"/>
      <c r="D99" s="247" t="s">
        <v>11</v>
      </c>
      <c r="E99" s="247" t="s">
        <v>12</v>
      </c>
      <c r="F99" s="248" t="s">
        <v>134</v>
      </c>
      <c r="G99" s="249" t="s">
        <v>135</v>
      </c>
      <c r="H99" s="248" t="s">
        <v>13</v>
      </c>
    </row>
    <row r="100" spans="2:8" ht="15" customHeight="1" x14ac:dyDescent="0.2">
      <c r="B100" s="635"/>
      <c r="C100" s="636"/>
      <c r="D100" s="302">
        <v>1</v>
      </c>
      <c r="E100" s="293" t="s">
        <v>151</v>
      </c>
      <c r="F100" s="282">
        <f>900+461</f>
        <v>1361</v>
      </c>
      <c r="G100" s="282">
        <f>900*18%</f>
        <v>162</v>
      </c>
      <c r="H100" s="282">
        <f>F100+G100</f>
        <v>1523</v>
      </c>
    </row>
    <row r="101" spans="2:8" ht="15" customHeight="1" x14ac:dyDescent="0.2">
      <c r="B101" s="648"/>
      <c r="C101" s="649"/>
      <c r="D101" s="650"/>
      <c r="E101" s="650"/>
      <c r="F101" s="650"/>
      <c r="G101" s="650"/>
      <c r="H101" s="651"/>
    </row>
    <row r="102" spans="2:8" x14ac:dyDescent="0.2">
      <c r="B102" s="176" t="s">
        <v>152</v>
      </c>
      <c r="C102" s="210" t="s">
        <v>161</v>
      </c>
      <c r="D102" s="321">
        <v>1</v>
      </c>
      <c r="E102" s="296" t="s">
        <v>187</v>
      </c>
      <c r="F102" s="179">
        <v>900</v>
      </c>
      <c r="G102" s="179"/>
      <c r="H102" s="214"/>
    </row>
    <row r="103" spans="2:8" ht="25.5" x14ac:dyDescent="0.2">
      <c r="B103" s="186" t="s">
        <v>153</v>
      </c>
      <c r="C103" s="271" t="s">
        <v>175</v>
      </c>
      <c r="D103" s="334">
        <v>1</v>
      </c>
      <c r="E103" s="270" t="s">
        <v>178</v>
      </c>
      <c r="F103" s="345">
        <v>1219.95</v>
      </c>
      <c r="G103" s="257"/>
      <c r="H103" s="243"/>
    </row>
    <row r="104" spans="2:8" x14ac:dyDescent="0.2">
      <c r="B104" s="325" t="s">
        <v>173</v>
      </c>
      <c r="C104" s="211"/>
      <c r="D104" s="245">
        <v>2.64</v>
      </c>
      <c r="E104" s="246" t="s">
        <v>183</v>
      </c>
      <c r="F104" s="318">
        <f>F103/D104</f>
        <v>462.10227272727275</v>
      </c>
      <c r="G104" s="245"/>
      <c r="H104" s="244"/>
    </row>
    <row r="105" spans="2:8" x14ac:dyDescent="0.2">
      <c r="B105" s="326"/>
      <c r="C105" s="212"/>
      <c r="D105" s="221"/>
      <c r="E105" s="221"/>
      <c r="F105" s="222"/>
      <c r="G105" s="243"/>
      <c r="H105" s="315">
        <f>F102+F104</f>
        <v>1362.1022727272727</v>
      </c>
    </row>
    <row r="106" spans="2:8" x14ac:dyDescent="0.2">
      <c r="B106" s="327"/>
      <c r="C106" s="224"/>
      <c r="D106" s="224"/>
      <c r="E106" s="224"/>
      <c r="F106" s="225"/>
      <c r="G106" s="225"/>
      <c r="H106" s="225"/>
    </row>
    <row r="107" spans="2:8" ht="15" customHeight="1" x14ac:dyDescent="0.2">
      <c r="B107" s="633" t="s">
        <v>162</v>
      </c>
      <c r="C107" s="634"/>
      <c r="D107" s="247" t="s">
        <v>11</v>
      </c>
      <c r="E107" s="247" t="s">
        <v>12</v>
      </c>
      <c r="F107" s="248" t="s">
        <v>134</v>
      </c>
      <c r="G107" s="249" t="s">
        <v>135</v>
      </c>
      <c r="H107" s="248" t="s">
        <v>13</v>
      </c>
    </row>
    <row r="108" spans="2:8" ht="15" customHeight="1" x14ac:dyDescent="0.2">
      <c r="B108" s="635"/>
      <c r="C108" s="636"/>
      <c r="D108" s="313">
        <v>1</v>
      </c>
      <c r="E108" s="314" t="s">
        <v>151</v>
      </c>
      <c r="F108" s="316">
        <f>1500+903.6</f>
        <v>2403.6</v>
      </c>
      <c r="G108" s="316">
        <f>1500*18%</f>
        <v>270</v>
      </c>
      <c r="H108" s="316">
        <f>F108+G108</f>
        <v>2673.6</v>
      </c>
    </row>
    <row r="109" spans="2:8" ht="15" customHeight="1" x14ac:dyDescent="0.2">
      <c r="B109" s="648"/>
      <c r="C109" s="649"/>
      <c r="D109" s="650"/>
      <c r="E109" s="650"/>
      <c r="F109" s="650"/>
      <c r="G109" s="650"/>
      <c r="H109" s="651"/>
    </row>
    <row r="110" spans="2:8" x14ac:dyDescent="0.2">
      <c r="B110" s="176" t="s">
        <v>152</v>
      </c>
      <c r="C110" s="210" t="s">
        <v>163</v>
      </c>
      <c r="D110" s="321">
        <v>1</v>
      </c>
      <c r="E110" s="296" t="s">
        <v>187</v>
      </c>
      <c r="F110" s="283">
        <v>1500</v>
      </c>
      <c r="G110" s="180"/>
      <c r="H110" s="214"/>
    </row>
    <row r="111" spans="2:8" ht="25.5" x14ac:dyDescent="0.2">
      <c r="B111" s="186" t="s">
        <v>153</v>
      </c>
      <c r="C111" s="271" t="s">
        <v>177</v>
      </c>
      <c r="D111" s="334">
        <v>1</v>
      </c>
      <c r="E111" s="270" t="s">
        <v>178</v>
      </c>
      <c r="F111" s="346">
        <v>1590.34</v>
      </c>
      <c r="G111" s="242"/>
      <c r="H111" s="243"/>
    </row>
    <row r="112" spans="2:8" x14ac:dyDescent="0.2">
      <c r="B112" s="325" t="s">
        <v>176</v>
      </c>
      <c r="C112" s="211"/>
      <c r="D112" s="245">
        <v>1.76</v>
      </c>
      <c r="E112" s="246" t="s">
        <v>183</v>
      </c>
      <c r="F112" s="318">
        <f>F111/D112</f>
        <v>903.60227272727263</v>
      </c>
      <c r="G112" s="184"/>
      <c r="H112" s="244"/>
    </row>
    <row r="113" spans="2:8" x14ac:dyDescent="0.2">
      <c r="B113" s="326"/>
      <c r="C113" s="212"/>
      <c r="D113" s="221"/>
      <c r="E113" s="221"/>
      <c r="F113" s="222"/>
      <c r="G113" s="222"/>
      <c r="H113" s="311">
        <f>F110+F112</f>
        <v>2403.6022727272725</v>
      </c>
    </row>
    <row r="114" spans="2:8" ht="4.5" customHeight="1" x14ac:dyDescent="0.2">
      <c r="B114" s="219"/>
      <c r="C114" s="221"/>
      <c r="D114" s="221"/>
      <c r="E114" s="221"/>
      <c r="F114" s="222"/>
      <c r="G114" s="222"/>
      <c r="H114" s="213"/>
    </row>
    <row r="115" spans="2:8" ht="63.75" customHeight="1" x14ac:dyDescent="0.2">
      <c r="B115" s="639" t="s">
        <v>76</v>
      </c>
      <c r="C115" s="640"/>
      <c r="D115" s="328" t="s">
        <v>11</v>
      </c>
      <c r="E115" s="328" t="s">
        <v>12</v>
      </c>
      <c r="F115" s="329" t="s">
        <v>134</v>
      </c>
      <c r="G115" s="330" t="s">
        <v>135</v>
      </c>
      <c r="H115" s="329" t="s">
        <v>13</v>
      </c>
    </row>
    <row r="116" spans="2:8" ht="20.25" customHeight="1" x14ac:dyDescent="0.2">
      <c r="B116" s="641"/>
      <c r="C116" s="642"/>
      <c r="D116" s="313">
        <v>1</v>
      </c>
      <c r="E116" s="347" t="s">
        <v>12</v>
      </c>
      <c r="F116" s="348">
        <f>H132</f>
        <v>197208.89</v>
      </c>
      <c r="G116" s="349">
        <f>F116*18%</f>
        <v>35497.600200000001</v>
      </c>
      <c r="H116" s="348">
        <f>G116+F116</f>
        <v>232706.4902</v>
      </c>
    </row>
    <row r="117" spans="2:8" ht="7.5" customHeight="1" x14ac:dyDescent="0.2">
      <c r="B117" s="217"/>
      <c r="C117" s="216"/>
    </row>
    <row r="118" spans="2:8" x14ac:dyDescent="0.2">
      <c r="B118" s="656" t="s">
        <v>194</v>
      </c>
      <c r="C118" s="657"/>
      <c r="D118" s="321">
        <v>1</v>
      </c>
      <c r="E118" s="296" t="s">
        <v>187</v>
      </c>
      <c r="F118" s="358">
        <v>130333.89</v>
      </c>
      <c r="G118" s="207"/>
      <c r="H118" s="352">
        <f>F118</f>
        <v>130333.89</v>
      </c>
    </row>
    <row r="119" spans="2:8" x14ac:dyDescent="0.2">
      <c r="B119" s="654" t="s">
        <v>195</v>
      </c>
      <c r="C119" s="655"/>
      <c r="D119" s="334">
        <v>1</v>
      </c>
      <c r="E119" s="270" t="s">
        <v>187</v>
      </c>
      <c r="F119" s="345">
        <v>18020.330000000002</v>
      </c>
      <c r="G119" s="331"/>
      <c r="H119" s="353">
        <f>F119</f>
        <v>18020.330000000002</v>
      </c>
    </row>
    <row r="120" spans="2:8" x14ac:dyDescent="0.2">
      <c r="B120" s="654" t="s">
        <v>196</v>
      </c>
      <c r="C120" s="655"/>
      <c r="D120" s="334">
        <v>1</v>
      </c>
      <c r="E120" s="270" t="s">
        <v>187</v>
      </c>
      <c r="F120" s="345">
        <v>3036.44</v>
      </c>
      <c r="G120" s="331"/>
      <c r="H120" s="353">
        <f>F120</f>
        <v>3036.44</v>
      </c>
    </row>
    <row r="121" spans="2:8" x14ac:dyDescent="0.2">
      <c r="B121" s="654" t="s">
        <v>199</v>
      </c>
      <c r="C121" s="655"/>
      <c r="D121" s="334">
        <v>1</v>
      </c>
      <c r="E121" s="270" t="s">
        <v>187</v>
      </c>
      <c r="F121" s="345">
        <v>2992.37</v>
      </c>
      <c r="G121" s="331"/>
      <c r="H121" s="354">
        <f>F121*3</f>
        <v>8977.11</v>
      </c>
    </row>
    <row r="122" spans="2:8" x14ac:dyDescent="0.2">
      <c r="B122" s="654" t="s">
        <v>197</v>
      </c>
      <c r="C122" s="655"/>
      <c r="D122" s="334">
        <v>1</v>
      </c>
      <c r="E122" s="270" t="s">
        <v>187</v>
      </c>
      <c r="F122" s="345">
        <v>4082.2</v>
      </c>
      <c r="G122" s="331"/>
      <c r="H122" s="353">
        <f>F122</f>
        <v>4082.2</v>
      </c>
    </row>
    <row r="123" spans="2:8" x14ac:dyDescent="0.2">
      <c r="B123" s="654" t="s">
        <v>200</v>
      </c>
      <c r="C123" s="655"/>
      <c r="D123" s="334">
        <v>1</v>
      </c>
      <c r="E123" s="270" t="s">
        <v>187</v>
      </c>
      <c r="F123" s="345">
        <v>1023.72</v>
      </c>
      <c r="G123" s="331"/>
      <c r="H123" s="353">
        <f>F123*2</f>
        <v>2047.44</v>
      </c>
    </row>
    <row r="124" spans="2:8" x14ac:dyDescent="0.2">
      <c r="B124" s="654" t="s">
        <v>201</v>
      </c>
      <c r="C124" s="655"/>
      <c r="D124" s="334">
        <v>1</v>
      </c>
      <c r="E124" s="270" t="s">
        <v>187</v>
      </c>
      <c r="F124" s="345">
        <v>1495.76</v>
      </c>
      <c r="G124" s="331"/>
      <c r="H124" s="354">
        <f>F124*2</f>
        <v>2991.52</v>
      </c>
    </row>
    <row r="125" spans="2:8" x14ac:dyDescent="0.2">
      <c r="B125" s="654" t="s">
        <v>202</v>
      </c>
      <c r="C125" s="655"/>
      <c r="D125" s="334">
        <v>1</v>
      </c>
      <c r="E125" s="270" t="s">
        <v>187</v>
      </c>
      <c r="F125" s="345">
        <v>53.38</v>
      </c>
      <c r="G125" s="331"/>
      <c r="H125" s="354">
        <f>F125*24</f>
        <v>1281.1200000000001</v>
      </c>
    </row>
    <row r="126" spans="2:8" x14ac:dyDescent="0.2">
      <c r="B126" s="654" t="s">
        <v>203</v>
      </c>
      <c r="C126" s="655"/>
      <c r="D126" s="334">
        <v>1</v>
      </c>
      <c r="E126" s="270" t="s">
        <v>187</v>
      </c>
      <c r="F126" s="257">
        <v>250</v>
      </c>
      <c r="G126" s="331"/>
      <c r="H126" s="354">
        <f>F126*3</f>
        <v>750</v>
      </c>
    </row>
    <row r="127" spans="2:8" ht="21.75" customHeight="1" x14ac:dyDescent="0.2">
      <c r="B127" s="350" t="s">
        <v>171</v>
      </c>
      <c r="C127" s="354"/>
      <c r="D127" s="331"/>
      <c r="E127" s="331"/>
      <c r="F127" s="331"/>
      <c r="G127" s="331"/>
      <c r="H127" s="354"/>
    </row>
    <row r="128" spans="2:8" x14ac:dyDescent="0.2">
      <c r="B128" s="654" t="s">
        <v>204</v>
      </c>
      <c r="C128" s="655"/>
      <c r="D128" s="334">
        <v>1</v>
      </c>
      <c r="E128" s="270" t="s">
        <v>198</v>
      </c>
      <c r="F128" s="277">
        <v>2200</v>
      </c>
      <c r="G128" s="331"/>
      <c r="H128" s="354">
        <f>F128*4</f>
        <v>8800</v>
      </c>
    </row>
    <row r="129" spans="2:8" x14ac:dyDescent="0.2">
      <c r="B129" s="351" t="s">
        <v>172</v>
      </c>
      <c r="C129" s="356" t="s">
        <v>138</v>
      </c>
      <c r="D129" s="334">
        <v>1</v>
      </c>
      <c r="E129" s="270" t="s">
        <v>178</v>
      </c>
      <c r="F129" s="277">
        <v>1173</v>
      </c>
      <c r="G129" s="331"/>
      <c r="H129" s="355">
        <f>F129</f>
        <v>1173</v>
      </c>
    </row>
    <row r="130" spans="2:8" ht="14.25" x14ac:dyDescent="0.2">
      <c r="B130" s="654" t="s">
        <v>205</v>
      </c>
      <c r="C130" s="655"/>
      <c r="D130" s="334">
        <v>1</v>
      </c>
      <c r="E130" s="357" t="s">
        <v>22</v>
      </c>
      <c r="F130" s="345">
        <v>1259</v>
      </c>
      <c r="G130" s="331"/>
      <c r="H130" s="354">
        <f>F130*1.76</f>
        <v>2215.84</v>
      </c>
    </row>
    <row r="131" spans="2:8" ht="24" customHeight="1" x14ac:dyDescent="0.2">
      <c r="B131" s="658" t="s">
        <v>206</v>
      </c>
      <c r="C131" s="659"/>
      <c r="D131" s="334">
        <v>1</v>
      </c>
      <c r="E131" s="234" t="s">
        <v>179</v>
      </c>
      <c r="F131" s="238">
        <v>13500</v>
      </c>
      <c r="G131" s="331"/>
      <c r="H131" s="355">
        <f>F131</f>
        <v>13500</v>
      </c>
    </row>
    <row r="132" spans="2:8" x14ac:dyDescent="0.2">
      <c r="B132" s="212"/>
      <c r="C132" s="212"/>
      <c r="D132" s="212"/>
      <c r="E132" s="212"/>
      <c r="F132" s="212"/>
      <c r="G132" s="206"/>
      <c r="H132" s="359">
        <f>SUM(H118:H131)</f>
        <v>197208.89</v>
      </c>
    </row>
  </sheetData>
  <mergeCells count="78">
    <mergeCell ref="B126:C126"/>
    <mergeCell ref="B128:C128"/>
    <mergeCell ref="B130:C130"/>
    <mergeCell ref="B131:C131"/>
    <mergeCell ref="B7:C7"/>
    <mergeCell ref="B8:C8"/>
    <mergeCell ref="B9:C9"/>
    <mergeCell ref="B10:C10"/>
    <mergeCell ref="B11:C11"/>
    <mergeCell ref="B12:C12"/>
    <mergeCell ref="B15:C16"/>
    <mergeCell ref="B27:C27"/>
    <mergeCell ref="B25:C25"/>
    <mergeCell ref="B31:H31"/>
    <mergeCell ref="B18:C18"/>
    <mergeCell ref="B121:C121"/>
    <mergeCell ref="B122:C122"/>
    <mergeCell ref="B123:C123"/>
    <mergeCell ref="B124:C124"/>
    <mergeCell ref="B125:C125"/>
    <mergeCell ref="B101:H101"/>
    <mergeCell ref="B109:H109"/>
    <mergeCell ref="B118:C118"/>
    <mergeCell ref="B119:C119"/>
    <mergeCell ref="B120:C120"/>
    <mergeCell ref="B99:C100"/>
    <mergeCell ref="B107:C108"/>
    <mergeCell ref="B115:C116"/>
    <mergeCell ref="B63:H63"/>
    <mergeCell ref="B64:C64"/>
    <mergeCell ref="B65:C65"/>
    <mergeCell ref="B66:C66"/>
    <mergeCell ref="B71:H71"/>
    <mergeCell ref="B73:C73"/>
    <mergeCell ref="B79:C79"/>
    <mergeCell ref="B80:C80"/>
    <mergeCell ref="B78:H78"/>
    <mergeCell ref="B85:H85"/>
    <mergeCell ref="B86:C86"/>
    <mergeCell ref="B87:C87"/>
    <mergeCell ref="B93:H93"/>
    <mergeCell ref="B69:C70"/>
    <mergeCell ref="B67:G67"/>
    <mergeCell ref="B76:C77"/>
    <mergeCell ref="B83:C84"/>
    <mergeCell ref="B91:C92"/>
    <mergeCell ref="B72:C72"/>
    <mergeCell ref="B88:C88"/>
    <mergeCell ref="B57:C57"/>
    <mergeCell ref="B58:C58"/>
    <mergeCell ref="B53:C54"/>
    <mergeCell ref="B61:C62"/>
    <mergeCell ref="B43:C43"/>
    <mergeCell ref="B44:C44"/>
    <mergeCell ref="B55:H55"/>
    <mergeCell ref="B56:C56"/>
    <mergeCell ref="B33:C33"/>
    <mergeCell ref="B34:C34"/>
    <mergeCell ref="B35:C35"/>
    <mergeCell ref="B52:H52"/>
    <mergeCell ref="B37:C37"/>
    <mergeCell ref="B38:C38"/>
    <mergeCell ref="B39:C39"/>
    <mergeCell ref="B42:C42"/>
    <mergeCell ref="B2:H2"/>
    <mergeCell ref="B3:H3"/>
    <mergeCell ref="B4:C4"/>
    <mergeCell ref="B5:C5"/>
    <mergeCell ref="B32:C32"/>
    <mergeCell ref="B6:H6"/>
    <mergeCell ref="B17:H17"/>
    <mergeCell ref="B19:C19"/>
    <mergeCell ref="B20:C20"/>
    <mergeCell ref="B21:C21"/>
    <mergeCell ref="B22:C22"/>
    <mergeCell ref="B23:C23"/>
    <mergeCell ref="B26:C26"/>
    <mergeCell ref="B24:C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Presupuesto Base</vt:lpstr>
      <vt:lpstr>P.EE Partidas cubicadas</vt:lpstr>
      <vt:lpstr>Presupuesto Actualizado</vt:lpstr>
      <vt:lpstr> Analis de costos 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Sofía De León Rosario</dc:creator>
  <cp:lastModifiedBy>Franklin Xavier Morillo Duluc</cp:lastModifiedBy>
  <cp:lastPrinted>2023-05-02T19:58:25Z</cp:lastPrinted>
  <dcterms:created xsi:type="dcterms:W3CDTF">2019-10-15T13:22:51Z</dcterms:created>
  <dcterms:modified xsi:type="dcterms:W3CDTF">2024-04-02T15:31:06Z</dcterms:modified>
</cp:coreProperties>
</file>