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s-fs-05\docs_compartidos$\Ingenieria\Direccion de Ingenieria\Documentos Compartidos\2022 SORTEO\DAJABON\"/>
    </mc:Choice>
  </mc:AlternateContent>
  <bookViews>
    <workbookView xWindow="-120" yWindow="-120" windowWidth="29040" windowHeight="15840"/>
  </bookViews>
  <sheets>
    <sheet name="Lote C - L.M. Partido Arrib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">[1]M.O.!#REF!</definedName>
    <definedName name="\a">#REF!</definedName>
    <definedName name="\b">'[2]CUB-10181-3(Rescision)'!#REF!</definedName>
    <definedName name="\c">#N/A</definedName>
    <definedName name="\d">#N/A</definedName>
    <definedName name="\f">'[2]CUB-10181-3(Rescision)'!#REF!</definedName>
    <definedName name="\i">'[2]CUB-10181-3(Rescision)'!#REF!</definedName>
    <definedName name="\m">'[2]CUB-10181-3(Rescision)'!#REF!</definedName>
    <definedName name="\o">#REF!</definedName>
    <definedName name="\p">#REF!</definedName>
    <definedName name="\q">#REF!</definedName>
    <definedName name="\S">#REF!</definedName>
    <definedName name="\w">#REF!</definedName>
    <definedName name="\z">#REF!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F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F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F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C2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'[3]anal term'!$G$1512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C2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[4]insumo!$D$11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FIN50">#REF!</definedName>
    <definedName name="_hor210">'[3]anal term'!$G$1512</definedName>
    <definedName name="_i">#REF!</definedName>
    <definedName name="_i_6">#REF!</definedName>
    <definedName name="_Key1" hidden="1">#REF!</definedName>
    <definedName name="_m">#REF!</definedName>
    <definedName name="_m_6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[4]Mezcla!$G$37</definedName>
    <definedName name="_mz125">[4]Mezcla!#REF!</definedName>
    <definedName name="_MZ13">[4]Mezcla!#REF!</definedName>
    <definedName name="_MZ14">[4]Mezcla!#REF!</definedName>
    <definedName name="_MZ17">[4]Mezcla!#REF!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1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TC110">#REF!</definedName>
    <definedName name="_PTC220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[5]Factura!#REF!</definedName>
    <definedName name="_tax2">[5]Factura!#REF!</definedName>
    <definedName name="_tax3">[5]Factura!#REF!</definedName>
    <definedName name="_tax4">[5]Factura!#REF!</definedName>
    <definedName name="_TC110">#REF!</definedName>
    <definedName name="_TC220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.I.US">[6]Resumen!#REF!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[7]M.O.!#REF!</definedName>
    <definedName name="AC">[4]insumo!$D$4</definedName>
    <definedName name="AC38G40">'[8]LISTADO INSUMOS DEL 2000'!$I$29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'[9]Detalle Acero'!$H$26</definedName>
    <definedName name="Acero.C1.2doN.Villa">#REF!</definedName>
    <definedName name="Acero.C2.1erN.Villa">'[9]Detalle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'[9]Detalle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'[9]Detalle Acero'!$F$26</definedName>
    <definedName name="acero_6">#REF!</definedName>
    <definedName name="acero_8">#REF!</definedName>
    <definedName name="Acero_Grado_60">'[10]LISTA DE PRECIO'!$C$6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S">#REF!</definedName>
    <definedName name="ACUEDUCTO">[11]INS!#REF!</definedName>
    <definedName name="ACUEDUCTO_8">#REF!</definedName>
    <definedName name="ADA">'[12]CUB-10181-3(Rescision)'!#REF!</definedName>
    <definedName name="ADAMIOSIN">[4]Mezcla!#REF!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REGADOS">#REF!</definedName>
    <definedName name="Agua">#REF!</definedName>
    <definedName name="Agua.MA">#REF!</definedName>
    <definedName name="Agua.Potable.1erN">[13]Análisis!$F$1816</definedName>
    <definedName name="Agua.Potable.3er.4toy5toN">[13]Análisis!$F$1956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RE">[4]insumo!#REF!</definedName>
    <definedName name="Alambre_galvanizago__18">'[10]LISTA DE PRECIO'!$C$7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[4]insumo!$D$5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TATENSION">#REF!</definedName>
    <definedName name="altura">[14]presupuesto!#REF!</definedName>
    <definedName name="ana">[15]PRESUPUESTO!$C$4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[16]M.O.!#REF!</definedName>
    <definedName name="analisis">#REF!</definedName>
    <definedName name="ANALISSSSS">#N/A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damio">#REF!</definedName>
    <definedName name="Andamio.Goteros">#REF!</definedName>
    <definedName name="Andamio.Panete">#REF!</definedName>
    <definedName name="Andamio.Pañete.pared.Exterior">[13]Insumos!$E$155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[4]Mezcla!$G$158</definedName>
    <definedName name="Anf.LosasYvuelos">[17]Análisis!#REF!</definedName>
    <definedName name="Anfi.Zap.Col">[17]Análisis!#REF!</definedName>
    <definedName name="Anfit.Col.C1">[17]Análisis!#REF!</definedName>
    <definedName name="Anfit.Col.CA">[17]Análisis!#REF!</definedName>
    <definedName name="ANFITEATRO">#REF!</definedName>
    <definedName name="ANGULAR">#REF!</definedName>
    <definedName name="ANGULAR_8">#REF!</definedName>
    <definedName name="ANIMACION">#REF!</definedName>
    <definedName name="Antepecho">[13]Análisis!$D$1212</definedName>
    <definedName name="Antepecho..superior.incluye.losa">[13]Análisis!$D$658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[14]presupuesto!#REF!</definedName>
    <definedName name="_xlnm.Extract">#REF!</definedName>
    <definedName name="_xlnm.Print_Area" localSheetId="0">'Lote C - L.M. Partido Arriba'!$A$1:$F$109</definedName>
    <definedName name="_xlnm.Print_Area">#REF!</definedName>
    <definedName name="ARENA">#REF!</definedName>
    <definedName name="Arena.Horm.Visto">[9]Insumos!$E$16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F">[4]insumo!#REF!</definedName>
    <definedName name="ARENAFINA">[4]insumo!$D$6</definedName>
    <definedName name="ARENAG">[4]insumo!#REF!</definedName>
    <definedName name="ARENAGRUESA">[4]insumo!$D$7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MINA">#REF!</definedName>
    <definedName name="ArenaOchoa.MA">[18]Insumos!$C$14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[19]M.O.!#REF!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T">#REF!</definedName>
    <definedName name="AUMENTO_OCB">#REF!</definedName>
    <definedName name="AY">#REF!</definedName>
    <definedName name="AYCARP">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[20]ADDENDA!#REF!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[21]Insumos!$E$90</definedName>
    <definedName name="Baldosines.GraniMármol">[13]Insumos!$E$71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RO">#REF!</definedName>
    <definedName name="bas3e">#N/A</definedName>
    <definedName name="bas3e_6">#REF!</definedName>
    <definedName name="base">#REF!</definedName>
    <definedName name="base.pedestal">#REF!</definedName>
    <definedName name="Base.piso.Mármol">[13]Análisis!$D$471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BBBBBBBBBBBB">#REF!</definedName>
    <definedName name="BENEFICIOS">'[10]LISTA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[4]insumo!$D$8</definedName>
    <definedName name="BLOCK0.15M">[4]insumo!$D$9</definedName>
    <definedName name="BLOCK0.20M">[4]insumo!$D$10</definedName>
    <definedName name="BLOCK12">#REF!</definedName>
    <definedName name="block4">[4]insumo!#REF!</definedName>
    <definedName name="BLOCK5">#REF!</definedName>
    <definedName name="BLOCK6">[4]insumo!#REF!</definedName>
    <definedName name="BLOCK640">#REF!</definedName>
    <definedName name="BLOCK6VIO2">#REF!</definedName>
    <definedName name="block8">[4]insumo!#REF!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[4]insumo!#REF!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[13]Análisis!$D$1112</definedName>
    <definedName name="Bloque.4.Barpis">[17]Análisis!#REF!</definedName>
    <definedName name="Bloque.4.MA">#REF!</definedName>
    <definedName name="Bloque.4.SNP.Mezc.Antillana">[17]Análisis!#REF!</definedName>
    <definedName name="Bloque.4.SNP.Villas">[13]Análisis!$D$915</definedName>
    <definedName name="Bloque.4BNP.Mezc.Antillana">[17]Análisis!#REF!</definedName>
    <definedName name="Bloque.6.BNP.Mezc.Antillana">[17]Análisis!#REF!</definedName>
    <definedName name="Bloque.6.BNP.Villas">#REF!</definedName>
    <definedName name="Bloque.6.MA">#REF!</definedName>
    <definedName name="Bloque.6.SNP.Mezc.Antillana">[17]Análisis!#REF!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[13]Insumos!#REF!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[17]Análisis!#REF!</definedName>
    <definedName name="Bloques.8.SNP.Mezc.Antillana">[17]Análisis!#REF!</definedName>
    <definedName name="Bloques.8.SNPT">[13]Análisis!$D$306</definedName>
    <definedName name="bloques.calados">#REF!</definedName>
    <definedName name="BLOQUESVID">#REF!</definedName>
    <definedName name="BOMBA">#REF!</definedName>
    <definedName name="Bomba.Arrastre">[13]Insumos!$E$142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[22]INSU!$B$42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[13]Insumos!#REF!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[5]Factura!#REF!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#REF!</definedName>
    <definedName name="BRIGADATOPOGRAFICA_6">#REF!</definedName>
    <definedName name="Brillado.Marmol">[13]Insumos!$E$134</definedName>
    <definedName name="Brillado_pisos">#REF!</definedName>
    <definedName name="button_area_1">#REF!</definedName>
    <definedName name="BVNBVNBV">#N/A</definedName>
    <definedName name="BVNBVNBV_6">#REF!</definedName>
    <definedName name="C._ADICIONAL">#N/A</definedName>
    <definedName name="C._ADICIONAL_6">NA()</definedName>
    <definedName name="C.Piscina.C1">[17]Análisis!#REF!</definedName>
    <definedName name="C.Piscina.C2">[17]Análisis!#REF!</definedName>
    <definedName name="C.Piscina.C3">[17]Análisis!#REF!</definedName>
    <definedName name="C.Piscina.C4">[17]Análisis!#REF!</definedName>
    <definedName name="C.Piscina.C5">[17]Análisis!#REF!</definedName>
    <definedName name="C.Piscina.Cc">[17]Análisis!#REF!</definedName>
    <definedName name="C.Piscina.Losa">[17]Análisis!#REF!</definedName>
    <definedName name="C.Piscina.V1">[17]Análisis!#REF!</definedName>
    <definedName name="C.Piscina.V2">[17]Análisis!#REF!</definedName>
    <definedName name="C.Piscina.V3">[17]Análisis!#REF!</definedName>
    <definedName name="C.Piscina.V4">[17]Análisis!#REF!</definedName>
    <definedName name="C.Piscina.V5">[17]Análisis!#REF!</definedName>
    <definedName name="C.Piscina.V6">[17]Análisis!#REF!</definedName>
    <definedName name="C.Piscina.ZC1">[17]Análisis!#REF!</definedName>
    <definedName name="C.Piscina.ZC2">[17]Análisis!#REF!</definedName>
    <definedName name="C.Piscina.ZC3">[17]Análisis!#REF!</definedName>
    <definedName name="C.Piscina.ZC4">[17]Análisis!#REF!</definedName>
    <definedName name="C.Piscina.ZC5">[17]Análisis!#REF!</definedName>
    <definedName name="C.Piscina.ZCc">[17]Análisis!#REF!</definedName>
    <definedName name="C.Tennis.C1">[17]Análisis!#REF!</definedName>
    <definedName name="C.Tennis.C2yC5">[17]Análisis!#REF!</definedName>
    <definedName name="C.Tennis.C4">[17]Análisis!#REF!</definedName>
    <definedName name="C.Tennis.V1">[17]Análisis!#REF!</definedName>
    <definedName name="C.Tennis.V10">[17]Análisis!#REF!</definedName>
    <definedName name="C.Tennis.V2">[17]Análisis!#REF!</definedName>
    <definedName name="C.Tennis.V3">[17]Análisis!#REF!</definedName>
    <definedName name="C.Tennis.V4">[17]Análisis!#REF!</definedName>
    <definedName name="C.Tennis.V5">[17]Análisis!#REF!</definedName>
    <definedName name="C.Tennis.V6">[17]Análisis!#REF!</definedName>
    <definedName name="C.Tennis.V7">[17]Análisis!#REF!</definedName>
    <definedName name="C.Tennis.V8">[17]Análisis!#REF!</definedName>
    <definedName name="C.Tennis.V9">[17]Análisis!#REF!</definedName>
    <definedName name="C.Tennis.ZC1">[17]Análisis!#REF!</definedName>
    <definedName name="C.Tennis.Zc2">[17]Análisis!#REF!</definedName>
    <definedName name="C.Tennis.ZC3">[17]Análisis!#REF!</definedName>
    <definedName name="C.Tennis.ZC4">[17]Análisis!#REF!</definedName>
    <definedName name="C.Tennis.ZC5">[17]Análisis!#REF!</definedName>
    <definedName name="C1.1erN.Villa">[13]Análisis!#REF!</definedName>
    <definedName name="C1.2doN.Villas">[13]Análisis!#REF!</definedName>
    <definedName name="C2.1erN.Villa">[13]Análisis!#REF!</definedName>
    <definedName name="C3.2do.N.Villa">[13]Análisis!#REF!</definedName>
    <definedName name="Caareteo.2do.N">#REF!</definedName>
    <definedName name="caballete.tejas.hispaniola">#REF!</definedName>
    <definedName name="caballeteasbecto">[23]precios!#REF!</definedName>
    <definedName name="caballeteasbecto_8">#REF!</definedName>
    <definedName name="caballeteasbeto">[23]precios!#REF!</definedName>
    <definedName name="caballeteasbeto_8">#REF!</definedName>
    <definedName name="CABALLETEBARRO">#REF!</definedName>
    <definedName name="CABALLETEZ29">#REF!</definedName>
    <definedName name="Cabañas.Ejecutivas">'[13]Cabañas Ejecutivas'!$G$109</definedName>
    <definedName name="Cabañas.Presidenciales">'[13]Cabañas Presidenciales '!$G$161</definedName>
    <definedName name="cabañas.simpleI">'[13]Cabañas simple Tipo I'!$G$106</definedName>
    <definedName name="cabañas.simpleII">'[13]Cabañas simple Tipo 2'!$G$106</definedName>
    <definedName name="cabañas.simpleIII">'[13]Cabañas simple Tipo 3'!$G$107</definedName>
    <definedName name="Cabañas.Vice.Presidenciales">'[13]Cabañas Vice Presidenciales'!$G$157</definedName>
    <definedName name="CABTEJAASFINST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[13]Insumos!$E$21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[4]insumo!$D$12</definedName>
    <definedName name="Calles.Acera.ycontenes">'[13]Calles,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DADO">#REF!</definedName>
    <definedName name="CANTO">#REF!</definedName>
    <definedName name="Canto.Antillano">[17]Análisis!#REF!</definedName>
    <definedName name="Cantos">[24]Análisis!$N$957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RACOL">[16]M.O.!#REF!</definedName>
    <definedName name="CARANTEPECHO">#REF!</definedName>
    <definedName name="CARANTEPECHO_6">#REF!</definedName>
    <definedName name="CARANTEPECHO_8">#REF!</definedName>
    <definedName name="CARCOL30">#REF!</definedName>
    <definedName name="CARCOL30_6">#REF!</definedName>
    <definedName name="CARCOL30_8">#REF!</definedName>
    <definedName name="CARCOL50">#REF!</definedName>
    <definedName name="CARCOL50_6">#REF!</definedName>
    <definedName name="CARCOL50_8">#REF!</definedName>
    <definedName name="CARCOL51">[16]M.O.!#REF!</definedName>
    <definedName name="CARCOLAMARRE">#REF!</definedName>
    <definedName name="CARCOLAMARRE_6">#REF!</definedName>
    <definedName name="CARCOLAMARRE_8">#REF!</definedName>
    <definedName name="Careteo">[24]Análisis!$N$890</definedName>
    <definedName name="careteo.3erN">#REF!</definedName>
    <definedName name="careteo.4to.N">#REF!</definedName>
    <definedName name="Careteo.Antillano">[17]Análisis!#REF!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#REF!</definedName>
    <definedName name="CARLOSAPLA_6">#REF!</definedName>
    <definedName name="CARLOSAPLA_8">#REF!</definedName>
    <definedName name="CARLOSAVARIASAGUAS">#REF!</definedName>
    <definedName name="CARLOSAVARIASAGUAS_6">#REF!</definedName>
    <definedName name="CARLOSAVARIASAGUAS_8">#REF!</definedName>
    <definedName name="CARMURO">#REF!</definedName>
    <definedName name="CARMURO_6">#REF!</definedName>
    <definedName name="CARMURO_8">#REF!</definedName>
    <definedName name="Caro.viga.25x50">[21]Insumos!$E$225</definedName>
    <definedName name="Carp.Atc.Vigas.25x50">#REF!</definedName>
    <definedName name="Carp.Col.25x25">[21]Insumos!$E$199</definedName>
    <definedName name="Carp.Col.30x30">[21]Insumos!$E$200</definedName>
    <definedName name="Carp.Col.35x35">[21]Insumos!$E$201</definedName>
    <definedName name="Carp.Col.45x45">[21]Insumos!$E$203</definedName>
    <definedName name="Carp.Col.50x50">[21]Insumos!$E$204</definedName>
    <definedName name="Carp.Col.55x55">[21]Insumos!$E$205</definedName>
    <definedName name="Carp.Col.60x60">[21]Insumos!$E$206</definedName>
    <definedName name="Carp.Col.Ø25cm">[21]Insumos!$E$208</definedName>
    <definedName name="Carp.Col.Ø30">[21]Insumos!$E$209</definedName>
    <definedName name="Carp.Col.Ø35">#REF!</definedName>
    <definedName name="Carp.Col.Ø40">[21]Insumos!$E$211</definedName>
    <definedName name="Carp.Col.Ø45">[21]Insumos!$E$212</definedName>
    <definedName name="Carp.Col.Ø65">#REF!</definedName>
    <definedName name="Carp.Col.Ø90">[21]Insumos!$E$217</definedName>
    <definedName name="Carp.col.tapaytapa">[21]Insumos!$E$198</definedName>
    <definedName name="carp.Col40x40">[21]Insumos!$E$202</definedName>
    <definedName name="Carp.Colm.Redonda.30cm">[13]Insumos!#REF!</definedName>
    <definedName name="Carp.ColØ60">[21]Insumos!$E$213</definedName>
    <definedName name="Carp.ColØ70">[21]Insumos!$E$215</definedName>
    <definedName name="Carp.ColØ80">[21]Insumos!$E$216</definedName>
    <definedName name="Carp.colum.Redon.60cm">[13]Insumos!#REF!</definedName>
    <definedName name="Carp.Column.atc">#REF!</definedName>
    <definedName name="Carp.Dintel">[21]Insumos!$E$235</definedName>
    <definedName name="Carp.Escal.atc">#REF!</definedName>
    <definedName name="Carp.Losa.Aligeradas.atc">[13]Insumos!$E$164</definedName>
    <definedName name="Carp.losa.Horm.Visto">[13]Insumos!$E$162</definedName>
    <definedName name="Carp.Losa.Horz.atc">#REF!</definedName>
    <definedName name="Carp.Losa.Incl.atc">#REF!</definedName>
    <definedName name="Carp.Muros.atc">[13]Insumos!$E$167</definedName>
    <definedName name="Carp.Platea.Zap.atc">[13]Insumos!$E$168</definedName>
    <definedName name="Carp.Viga.20x30">[21]Insumos!$E$218</definedName>
    <definedName name="Carp.Viga.20x40">[21]Insumos!$E$219</definedName>
    <definedName name="Carp.viga.20x50">#REF!</definedName>
    <definedName name="Carp.Viga.25x35">[21]Insumos!$E$222</definedName>
    <definedName name="Carp.Viga.25x40">[21]Insumos!$E$223</definedName>
    <definedName name="CArp.Viga.25x45">#REF!</definedName>
    <definedName name="Carp.viga.25x50">#REF!</definedName>
    <definedName name="CArp.Viga.25x60">[21]Insumos!$E$226</definedName>
    <definedName name="Carp.Viga.25x65">[21]Insumos!$E$227</definedName>
    <definedName name="Carp.Viga.25x70">[21]Insumos!$E$230</definedName>
    <definedName name="Carp.Viga.25x80">[21]Insumos!$E$231</definedName>
    <definedName name="Carp.viga.30x50">#REF!</definedName>
    <definedName name="Carp.Viga.30x60atc">#REF!</definedName>
    <definedName name="Carp.Viga.30x80">[21]Insumos!$E$229</definedName>
    <definedName name="Carp.viga.amarre">#REF!</definedName>
    <definedName name="Carp.Viga.Curva.20x50">[21]Insumos!$E$232</definedName>
    <definedName name="Carp.Vigas.atc">#REF!</definedName>
    <definedName name="Carp.Vigas.Curvas.30x70">[21]Insumos!$E$233</definedName>
    <definedName name="CARP1">#REF!</definedName>
    <definedName name="CARP1_6">#REF!</definedName>
    <definedName name="CARP1_8">#REF!</definedName>
    <definedName name="CARP2">#REF!</definedName>
    <definedName name="CARP2_6">#REF!</definedName>
    <definedName name="CARP2_8">#REF!</definedName>
    <definedName name="CARPDINTEL">#REF!</definedName>
    <definedName name="CARPDINTEL_6">#REF!</definedName>
    <definedName name="CARPDINTEL_8">#REF!</definedName>
    <definedName name="Carpin.Colum.redon.40">[13]Insumos!#REF!</definedName>
    <definedName name="Carpint.Columna.Redon.50cm">[13]Insumos!#REF!</definedName>
    <definedName name="Carpintería.vigas.20x32">[13]Insumos!$E$172</definedName>
    <definedName name="Carpintería__Puntales_y_M.O.">'[10]LISTA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[13]Insumos!$E$170</definedName>
    <definedName name="Carpintería_de_Vigas_15x40">[13]Insumos!$E$171</definedName>
    <definedName name="Carpintería_de_Vigas_20x130">[13]Insumos!$E$177</definedName>
    <definedName name="Carpintería_de_Vigas_20x20">[13]Insumos!$E$173</definedName>
    <definedName name="Carpintería_de_Vigas_20x30">[13]Insumos!$E$175</definedName>
    <definedName name="Carpintería_de_Vigas_20x40">[13]Insumos!$E$174</definedName>
    <definedName name="Carpintería_de_Vigas_20x60">[13]Insumos!$E$176</definedName>
    <definedName name="Carpintería_de_Vigas_40x40">[13]Insumos!$E$178</definedName>
    <definedName name="Carpintería_de_Vigas_40x50">[13]Insumos!$E$179</definedName>
    <definedName name="Carpintería_de_Vigas_40x70">[13]Insumos!$E$180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#REF!</definedName>
    <definedName name="CARPVIGA2040_6">#REF!</definedName>
    <definedName name="CARPVIGA2040_8">#REF!</definedName>
    <definedName name="CARPVIGA3050">#REF!</definedName>
    <definedName name="CARPVIGA3050_6">#REF!</definedName>
    <definedName name="CARPVIGA3050_8">#REF!</definedName>
    <definedName name="CARPVIGA3060">#REF!</definedName>
    <definedName name="CARPVIGA3060_6">#REF!</definedName>
    <definedName name="CARPVIGA3060_8">#REF!</definedName>
    <definedName name="CARPVIGA4080">#REF!</definedName>
    <definedName name="CARPVIGA4080_6">#REF!</definedName>
    <definedName name="CARPVIGA4080_8">#REF!</definedName>
    <definedName name="CARRAMPA">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[16]M.O.!#REF!</definedName>
    <definedName name="CASABE_8">#REF!</definedName>
    <definedName name="CASBESTO">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[13]Resumen!$D$26</definedName>
    <definedName name="Caseta.Playa">#REF!</definedName>
    <definedName name="CASETA_DE_PLANTA_ELECTRICA">'[13]Caseta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[17]Análisis!#REF!</definedName>
    <definedName name="Casino.Col.C1">[17]Análisis!#REF!</definedName>
    <definedName name="Casino.Col.C2">[17]Análisis!#REF!</definedName>
    <definedName name="Casino.Col.C3">[17]Análisis!#REF!</definedName>
    <definedName name="Casino.Col.C4">[17]Análisis!#REF!</definedName>
    <definedName name="Casino.Col.C5">[17]Análisis!#REF!</definedName>
    <definedName name="Casino.Losa">[17]Análisis!#REF!</definedName>
    <definedName name="Casino.V1">[17]Análisis!#REF!</definedName>
    <definedName name="Casino.V2">[17]Análisis!#REF!</definedName>
    <definedName name="Casino.V3">[17]Análisis!#REF!</definedName>
    <definedName name="Casino.V4">[17]Análisis!#REF!</definedName>
    <definedName name="Casino.V5">[17]Análisis!#REF!</definedName>
    <definedName name="Casino.V6">[17]Análisis!#REF!</definedName>
    <definedName name="Casino.Vp">[17]Análisis!#REF!</definedName>
    <definedName name="Casino.Zap.C2">[17]Análisis!#REF!</definedName>
    <definedName name="Casino.Zap.Z3">[17]Análisis!#REF!</definedName>
    <definedName name="Casino.Zap.Z4">[17]Análisis!#REF!</definedName>
    <definedName name="Casino.Zap.Zc1">[17]Análisis!#REF!</definedName>
    <definedName name="CAVOSC">[4]insumo!#REF!</definedName>
    <definedName name="CB">#REF!</definedName>
    <definedName name="CBLOCK10">#REF!</definedName>
    <definedName name="CBLOCK10_6">#REF!</definedName>
    <definedName name="CBLOCK10_8">#REF!</definedName>
    <definedName name="CC">[5]Personalizar!$G$22:$G$25</definedName>
    <definedName name="CCT">[5]Factura!#REF!</definedName>
    <definedName name="CEDRO">#REF!</definedName>
    <definedName name="cell">'[25]LISTADO INSUMOS DEL 2000'!$I$29</definedName>
    <definedName name="celltips_area">#REF!</definedName>
    <definedName name="Cem.Bco.Cisne.90Lb">#REF!</definedName>
    <definedName name="Cem.Bco.Rigas.88lb">[13]Insumos!$E$25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[13]Insumos!#REF!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G">[4]insumo!#REF!</definedName>
    <definedName name="CEMENTOP">[4]insumo!$D$13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[13]Insumos!$E$66</definedName>
    <definedName name="Ceram.Etrusco.30x30">[13]Insumos!$E$63</definedName>
    <definedName name="Ceram.Gres.piso">[21]Insumos!$E$78</definedName>
    <definedName name="ceram.imp.pared">#REF!</definedName>
    <definedName name="Ceram.Imperial.45x45">[13]Insumos!$E$60</definedName>
    <definedName name="Ceram.Import.">#REF!</definedName>
    <definedName name="Ceram.Ines.Gris30x30">[13]Insumos!$E$61</definedName>
    <definedName name="Ceram.Nevada.33x33">[13]Insumos!$E$64</definedName>
    <definedName name="Ceram.Ultra.Blanco.33x33">[13]Insumos!$E$62</definedName>
    <definedName name="CERAMICA">#REF!</definedName>
    <definedName name="Cerámica.para.Piso">[21]Insumos!$E$79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[4]insumo!$D$16</definedName>
    <definedName name="CERAMICAPAREDS">[4]insumo!$D$17</definedName>
    <definedName name="CERAMICAPISOP">[4]insumo!$D$14</definedName>
    <definedName name="CERAMICAPISOS">[4]insumo!$D$15</definedName>
    <definedName name="ceramicapp">[4]insumo!#REF!</definedName>
    <definedName name="CERAMICAS">#REF!</definedName>
    <definedName name="cerm15x15pared">#REF!</definedName>
    <definedName name="CERRAJERIA">#REF!</definedName>
    <definedName name="CG">#REF!</definedName>
    <definedName name="CHAZO">[22]INSU!$B$104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inta.sheetrock">[26]Insumos!$L$41</definedName>
    <definedName name="CINTAPELIGRO">#REF!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[26]Insumos!$L$36</definedName>
    <definedName name="clavos_6">#REF!</definedName>
    <definedName name="clavos_8">#REF!</definedName>
    <definedName name="CLAVOSAC">[4]insumo!#REF!</definedName>
    <definedName name="CLAVOSACERO">[4]insumo!$D$18</definedName>
    <definedName name="CLAVOSCORRIENTES">[4]insumo!$D$19</definedName>
    <definedName name="CLAVOZINC">[27]INS!$D$767</definedName>
    <definedName name="Clear">[13]Insumos!$E$70</definedName>
    <definedName name="Cloro">[13]Insumos!#REF!</definedName>
    <definedName name="Clu.Ejec.Viga.V6T">[17]Análisis!#REF!</definedName>
    <definedName name="Club.de.Playa">#REF!</definedName>
    <definedName name="CLUB.DE.TENNIS">#REF!</definedName>
    <definedName name="Club.Ejec.Col.C">[17]Análisis!#REF!</definedName>
    <definedName name="Club.Ejec.Col.Cc1">[17]Análisis!#REF!</definedName>
    <definedName name="Club.Ejec.Losa.2do.Entrepiso">[17]Análisis!#REF!</definedName>
    <definedName name="Club.Ejec.V10E">[17]Análisis!#REF!</definedName>
    <definedName name="Club.Ejec.V12E">[17]Análisis!#REF!</definedName>
    <definedName name="Club.Ejec.V13E">[17]Análisis!#REF!</definedName>
    <definedName name="Club.Ejec.V1E">[17]Análisis!#REF!</definedName>
    <definedName name="Club.Ejec.V2E">[17]Análisis!#REF!</definedName>
    <definedName name="Club.Ejec.V3E">[17]Análisis!#REF!</definedName>
    <definedName name="Club.Ejec.V3T">[17]Análisis!#REF!</definedName>
    <definedName name="Club.Ejec.V4E">[17]Análisis!#REF!</definedName>
    <definedName name="Club.Ejec.V6E">[17]Análisis!#REF!</definedName>
    <definedName name="Club.Ejec.V7E">[17]Análisis!#REF!</definedName>
    <definedName name="Club.Ejec.V9E">[17]Análisis!#REF!</definedName>
    <definedName name="Club.Ejec.Viga.V10T">[17]Análisis!#REF!</definedName>
    <definedName name="Club.Ejec.Viga.V11T">[17]Análisis!#REF!</definedName>
    <definedName name="Club.Ejec.Viga.V1T">[17]Análisis!#REF!</definedName>
    <definedName name="Club.Ejec.Viga.V2T">[17]Análisis!#REF!</definedName>
    <definedName name="Club.Ejec.Viga.V4T">[17]Análisis!#REF!</definedName>
    <definedName name="Club.Ejec.Viga.V5T">[17]Análisis!#REF!</definedName>
    <definedName name="Club.Ejec.Viga.V7T">[17]Análisis!#REF!</definedName>
    <definedName name="Club.Ejec.Viga.V8T">[17]Análisis!#REF!</definedName>
    <definedName name="Club.Ejec.Viga.V9T">[17]Análisis!#REF!</definedName>
    <definedName name="Club.Ejec.Zc.">[17]Análisis!#REF!</definedName>
    <definedName name="Club.Ejec.Zcc">[17]Análisis!#REF!</definedName>
    <definedName name="Club.Ejec.ZCc1">[17]Análisis!#REF!</definedName>
    <definedName name="CLUB.EJECUTIVO">#REF!</definedName>
    <definedName name="Club.Ejecutivo.Losa.1er.entrepiso">[17]Análisis!#REF!</definedName>
    <definedName name="CLUB.PISCINA">#REF!</definedName>
    <definedName name="Club.pla.Zap.ZC">[17]Análisis!#REF!</definedName>
    <definedName name="Club.play.Col.C1">[17]Análisis!#REF!</definedName>
    <definedName name="Club.playa.Col.C2">[17]Análisis!#REF!</definedName>
    <definedName name="Club.playa.Col.C3">[17]Análisis!#REF!</definedName>
    <definedName name="Club.playa.Viga.VH">[17]Análisis!#REF!</definedName>
    <definedName name="Club.playa.Viga.Vh2">[17]Análisis!#REF!</definedName>
    <definedName name="Club.playa.Zap.ZC3">[17]Análisis!#REF!</definedName>
    <definedName name="ClubPla.zap.Zc1">[17]Análisis!#REF!</definedName>
    <definedName name="Clubplaya.Col.C">[17]Análisis!#REF!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[28]Análisis!$D$261</definedName>
    <definedName name="Col.20X20">#REF!</definedName>
    <definedName name="col.20x20.area.noble">#REF!</definedName>
    <definedName name="col.20x20.plastbau">#REF!</definedName>
    <definedName name="col.25cm.diam.">[29]Análisis!$D$324</definedName>
    <definedName name="col.30x30.lobby">#REF!</definedName>
    <definedName name="col.50cm">[29]Análisis!$D$345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[13]Análisis!$D$775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[13]Análisis!#REF!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[13]Análisis!$D$765</definedName>
    <definedName name="Col.Camarre.4toN.Mod.II">#REF!</definedName>
    <definedName name="col.GFRC.red.25">[29]Insumos!$C$65</definedName>
    <definedName name="col.red.30cm">#REF!</definedName>
    <definedName name="Col.Redon.30cm.BNP.Administración">[13]Análisis!#REF!</definedName>
    <definedName name="Col.Redon.30cmSNP.Administración">[13]Análisis!#REF!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[13]Insumos!$E$84</definedName>
    <definedName name="Colc.Hormigón.Grua">[13]Análisis!$D$49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[13]Insumos!$E$69</definedName>
    <definedName name="Colum.60cm.Espectaculos">[13]Análisis!$D$1004</definedName>
    <definedName name="Colum.C.1">#REF!</definedName>
    <definedName name="Colum.C.3">#REF!</definedName>
    <definedName name="Colum.Cuad.Edif.Oficinas">[13]Análisis!$D$755</definedName>
    <definedName name="Colum.Horm.Convenc.Espectaculos">[13]Análisis!$D$1018</definedName>
    <definedName name="Colum.Ø45.Edif.Oficina">[13]Análisis!$D$785</definedName>
    <definedName name="Colum.Red40.Discot">#REF!</definedName>
    <definedName name="Colum.Red50.Casino">#REF!</definedName>
    <definedName name="Colum.redon.40.Area.Novle">[13]Análisis!#REF!</definedName>
    <definedName name="Colum.redonda.40.Comedor">[13]Análisis!#REF!</definedName>
    <definedName name="Column.horm.Administracion">[13]Análisis!#REF!</definedName>
    <definedName name="Columna.C1.15x20">[13]Análisis!$D$148</definedName>
    <definedName name="Columna.Cc.20x20">[13]Análisis!$D$156</definedName>
    <definedName name="Columna.Cocina">[13]Análisis!#REF!</definedName>
    <definedName name="Columna.Convenc.Villas">#REF!</definedName>
    <definedName name="Columna.Cr">[13]Análisis!$D$182</definedName>
    <definedName name="Columna.Horm.Area.Noble">[13]Análisis!#REF!</definedName>
    <definedName name="Columna.Lavanderia">[13]Análisis!$D$933</definedName>
    <definedName name="columna.pergolado">[30]Análisis!$D$1625</definedName>
    <definedName name="Columna.Redon.50.Area.Noble">[13]Análisis!#REF!</definedName>
    <definedName name="Columna.redonda.30.villas">#REF!</definedName>
    <definedName name="Columna30x30">#REF!</definedName>
    <definedName name="Columnas.C1s.C2s">[13]Análisis!$D$164</definedName>
    <definedName name="Columnas.Redonda.30cm">[13]Análisis!$D$173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[17]Análisis!#REF!</definedName>
    <definedName name="concreto.nivelacion">[29]Análisis!$D$207</definedName>
    <definedName name="concreto.pobre">#REF!</definedName>
    <definedName name="Concreto.pobre.bajo.zapata">[13]Análisis!#REF!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OL">#REF!</definedName>
    <definedName name="CONTROLADM">#REF!</definedName>
    <definedName name="CONTROLCOC">#REF!</definedName>
    <definedName name="CONTROLCOME">#REF!</definedName>
    <definedName name="CONTROLLAV">#REF!</definedName>
    <definedName name="Conv.Col.C1">[17]Análisis!#REF!</definedName>
    <definedName name="Conv.Col.C5">[17]Análisis!#REF!</definedName>
    <definedName name="Conv.Col.C6">[17]Análisis!#REF!</definedName>
    <definedName name="Conv.Col.C7">[17]Análisis!#REF!</definedName>
    <definedName name="Conv.Col.C8">[17]Análisis!#REF!</definedName>
    <definedName name="Conv.Losa">[17]Análisis!#REF!</definedName>
    <definedName name="Conv.V2">[17]Análisis!#REF!</definedName>
    <definedName name="Conv.V3">[17]Análisis!#REF!</definedName>
    <definedName name="Conv.V4">[17]Análisis!#REF!</definedName>
    <definedName name="Conv.V5">[17]Análisis!#REF!</definedName>
    <definedName name="Conv.V7">[17]Análisis!#REF!</definedName>
    <definedName name="Conv.V8">[17]Análisis!#REF!</definedName>
    <definedName name="Conv.Viga.V1">[17]Análisis!#REF!</definedName>
    <definedName name="Conv.Zap.ZC1">[17]Análisis!#REF!</definedName>
    <definedName name="Conv.Zap.ZC2">[17]Análisis!#REF!</definedName>
    <definedName name="Conv.Zap.Zc3">[17]Análisis!#REF!</definedName>
    <definedName name="Conv.Zap.Zc4">[17]Análisis!#REF!</definedName>
    <definedName name="Conv.Zap.ZC6">[17]Análisis!#REF!</definedName>
    <definedName name="Conv.Zap.ZC7">[17]Análisis!#REF!</definedName>
    <definedName name="Conv.Zap.ZC8">[17]Análisis!#REF!</definedName>
    <definedName name="COPIA">[11]INS!#REF!</definedName>
    <definedName name="COPIA_8">#REF!</definedName>
    <definedName name="corniza.2.62pies">'[31]Cornisa de 2.62 pie'!$E$60</definedName>
    <definedName name="corniza.2pies">'[31]Cornisa de 2 pie'!$E$60</definedName>
    <definedName name="Corte.Chazos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[13]Insumos!$E$136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[20]ADDENDA!#REF!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rado.Resane.Horm.Visto">[13]Insumos!$E$137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#REF!</definedName>
    <definedName name="CZINC_6">#REF!</definedName>
    <definedName name="CZINC_8">#REF!</definedName>
    <definedName name="D">#REF!</definedName>
    <definedName name="data14">[5]Factura!#REF!</definedName>
    <definedName name="data15">[5]Factura!#REF!</definedName>
    <definedName name="data16">[5]Factura!#REF!</definedName>
    <definedName name="data17">[5]Factura!#REF!</definedName>
    <definedName name="data18">[5]Factura!#REF!</definedName>
    <definedName name="data19">[5]Factura!#REF!</definedName>
    <definedName name="data20">[5]Factura!#REF!</definedName>
    <definedName name="data21">[5]Factura!#REF!</definedName>
    <definedName name="data22">[5]Factura!#REF!</definedName>
    <definedName name="data23">[5]Factura!#REF!</definedName>
    <definedName name="data24">[5]Factura!#REF!</definedName>
    <definedName name="data25">[5]Factura!#REF!</definedName>
    <definedName name="data26">[5]Factura!#REF!</definedName>
    <definedName name="data27">[5]Factura!#REF!</definedName>
    <definedName name="data28">[5]Factura!#REF!</definedName>
    <definedName name="data29">[5]Factura!#REF!</definedName>
    <definedName name="data30">[5]Factura!#REF!</definedName>
    <definedName name="data31">[5]Factura!#REF!</definedName>
    <definedName name="data32">[5]Factura!#REF!</definedName>
    <definedName name="data33">[5]Factura!#REF!</definedName>
    <definedName name="data34">[5]Factura!#REF!</definedName>
    <definedName name="data35">[5]Factura!#REF!</definedName>
    <definedName name="data36">[5]Factura!#REF!</definedName>
    <definedName name="data37">[5]Factura!#REF!</definedName>
    <definedName name="data38">[5]Factura!#REF!</definedName>
    <definedName name="data39">[5]Factura!#REF!</definedName>
    <definedName name="data40">[5]Factura!#REF!</definedName>
    <definedName name="data41">[5]Factura!#REF!</definedName>
    <definedName name="data42">[5]Factura!#REF!</definedName>
    <definedName name="data43">[5]Factura!#REF!</definedName>
    <definedName name="data44">[5]Factura!#REF!</definedName>
    <definedName name="data45">[5]Factura!#REF!</definedName>
    <definedName name="data46">[5]Factura!#REF!</definedName>
    <definedName name="data48">[5]Factura!#REF!</definedName>
    <definedName name="data50">[5]Factura!#REF!</definedName>
    <definedName name="data51">[5]Factura!#REF!</definedName>
    <definedName name="data52">[5]Factura!#REF!</definedName>
    <definedName name="data62">[5]Factura!#REF!</definedName>
    <definedName name="data63">[5]Factura!#REF!</definedName>
    <definedName name="data64">[5]Factura!#REF!</definedName>
    <definedName name="data65">[5]Factura!#REF!</definedName>
    <definedName name="data66">[5]Factura!#REF!</definedName>
    <definedName name="data67">[5]Factura!#REF!</definedName>
    <definedName name="data68">[5]Factura!#REF!</definedName>
    <definedName name="data69">[5]Factura!#REF!</definedName>
    <definedName name="data70">[5]Factura!#REF!</definedName>
    <definedName name="derop">[19]M.O.!#REF!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[4]insumo!#REF!</definedName>
    <definedName name="DERRCEMGRIS">[4]insumo!#REF!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[4]insumo!$D$20</definedName>
    <definedName name="derretidocrema">[4]insumo!#REF!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[13]Análisis!#REF!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[17]Análisis!#REF!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[17]Análisis!#REF!</definedName>
    <definedName name="Dintel.D2.15x40">[17]Análisis!#REF!</definedName>
    <definedName name="Dintel.D2.1erN">#REF!</definedName>
    <definedName name="Dintel.D2.20x40">[17]Análisis!#REF!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[17]Análisis!#REF!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[29]Análisis!$D$557</definedName>
    <definedName name="Dintel20x40">[13]Análisis!$D$230</definedName>
    <definedName name="DIOS">#REF!</definedName>
    <definedName name="Disc.Co.Cc2">[17]Análisis!#REF!</definedName>
    <definedName name="Disc.Col.C">[17]Análisis!#REF!</definedName>
    <definedName name="Disc.Col.C1">[17]Análisis!#REF!</definedName>
    <definedName name="Disc.Col.C2.45x45">[17]Análisis!#REF!</definedName>
    <definedName name="Disc.Col.CA">[17]Análisis!#REF!</definedName>
    <definedName name="Disc.Col.Cc1">[17]Análisis!#REF!</definedName>
    <definedName name="Disc.Losa.techo">[17]Análisis!#REF!</definedName>
    <definedName name="Disc.Muro.MH">[17]Análisis!#REF!</definedName>
    <definedName name="Disc.V3">[17]Análisis!#REF!</definedName>
    <definedName name="Disc.Viga.Curva.30x70">[17]Análisis!#REF!</definedName>
    <definedName name="Disc.Viga.Curva.Vcc1">[17]Análisis!#REF!</definedName>
    <definedName name="Disc.Viga.V1">[17]Análisis!#REF!</definedName>
    <definedName name="Disc.Viga.V10">[17]Análisis!#REF!</definedName>
    <definedName name="Disc.Viga.V2">[17]Análisis!#REF!</definedName>
    <definedName name="Disc.Viga.V4">[17]Análisis!#REF!</definedName>
    <definedName name="Disc.Viga.V5">[17]Análisis!#REF!</definedName>
    <definedName name="Disc.Viga.V6">[17]Análisis!#REF!</definedName>
    <definedName name="Disc.Viga.V7">[17]Análisis!#REF!</definedName>
    <definedName name="Disc.Viga.V7B">[17]Análisis!#REF!</definedName>
    <definedName name="Disc.Viga.V8">[17]Análisis!#REF!</definedName>
    <definedName name="Disc.Viga.V9">[17]Análisis!#REF!</definedName>
    <definedName name="Disc.Zap.Muro.HA">[17]Análisis!#REF!</definedName>
    <definedName name="Disc.Zap.ZC">[17]Análisis!#REF!</definedName>
    <definedName name="Disc.ZC1">[17]Análisis!#REF!</definedName>
    <definedName name="Disc.ZC2">[17]Análisis!#REF!</definedName>
    <definedName name="Disc.ZCA">[17]Análisis!#REF!</definedName>
    <definedName name="Disc.ZCc1">[17]Análisis!#REF!</definedName>
    <definedName name="Disc.ZCc2">[17]Análisis!#REF!</definedName>
    <definedName name="Disco.Col.Cc">[17]Análisis!#REF!</definedName>
    <definedName name="Discoteca">#REF!</definedName>
    <definedName name="DISTRIBUCION_DE_AREAS_POR_NIVEL">#REF!</definedName>
    <definedName name="DISTRIBUCION_DE_AREAS_POR_NIVEL_8">#REF!</definedName>
    <definedName name="DIVISAS">#REF!</definedName>
    <definedName name="dolar">#REF!</definedName>
    <definedName name="donatelo">[32]INS!#REF!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e">#REF!</definedName>
    <definedName name="EBANISTERIA">#REF!</definedName>
    <definedName name="Edi.Hab.Viga.V6">[17]Análisis!#REF!</definedName>
    <definedName name="Edif.Direc.">#REF!</definedName>
    <definedName name="Edif.Ejec.Losa.Techo">[17]Análisis!#REF!</definedName>
    <definedName name="Edif.Hab.Col.C1">[17]Análisis!#REF!</definedName>
    <definedName name="Edif.Hab.Col.C1.2doN">[17]Análisis!#REF!</definedName>
    <definedName name="Edif.Hab.Col.C1.3erN">[17]Análisis!#REF!</definedName>
    <definedName name="Edif.Hab.Col.C2">[17]Análisis!#REF!</definedName>
    <definedName name="Edif.Hab.Col.C2.2doN">[17]Análisis!#REF!</definedName>
    <definedName name="Edif.Hab.Col.C2.3erN">[17]Análisis!#REF!</definedName>
    <definedName name="Edif.Hab.Col.C3.1erN">[17]Análisis!#REF!</definedName>
    <definedName name="Edif.Hab.Col.C3.2doN">[17]Análisis!#REF!</definedName>
    <definedName name="Edif.Hab.Col.C4.2doN">[17]Análisis!#REF!</definedName>
    <definedName name="Edif.Hab.Col.CF">[17]Análisis!#REF!</definedName>
    <definedName name="Edif.Hab.Col4.1eN">[17]Análisis!#REF!</definedName>
    <definedName name="Edif.Hab.Losa.Entrepiso">[17]Análisis!#REF!</definedName>
    <definedName name="Edif.Hab.Losa.Techo">[17]Análisis!#REF!</definedName>
    <definedName name="Edif.Hab.Platea">[17]Análisis!#REF!</definedName>
    <definedName name="Edif.Hab.Viga.V1">[17]Análisis!#REF!</definedName>
    <definedName name="Edif.Hab.Viga.V10">[17]Análisis!#REF!</definedName>
    <definedName name="Edif.Hab.Viga.V3">[17]Análisis!#REF!</definedName>
    <definedName name="Edif.Hab.Viga.V4">[17]Análisis!#REF!</definedName>
    <definedName name="Edif.Hab.Viga.V5">[17]Análisis!#REF!</definedName>
    <definedName name="Edif.Hab.Viga.V5b">[17]Análisis!#REF!</definedName>
    <definedName name="Edif.Hab.Viga.V8">[17]Análisis!#REF!</definedName>
    <definedName name="Edif.Hab.VigaV2">[17]Análisis!#REF!</definedName>
    <definedName name="Edif.Hab.VigaV9">[17]Análisis!#REF!</definedName>
    <definedName name="Edif.Hab.Zap.Col.CF">[17]Análisis!#REF!</definedName>
    <definedName name="Edif.Hab.Zap.Escalera">[17]Análisis!#REF!</definedName>
    <definedName name="Edif.Hab.Zap.Zc3">[17]Análisis!#REF!</definedName>
    <definedName name="Edif.Hab.Zap.Zc4">[17]Análisis!#REF!</definedName>
    <definedName name="EDIF.HABIT.PLATEA">#REF!</definedName>
    <definedName name="EDIF.HABITACIONES">#REF!</definedName>
    <definedName name="Edif.Personal">#REF!</definedName>
    <definedName name="Edif.Serv.Col.C">[17]Análisis!#REF!</definedName>
    <definedName name="Edif.Serv.Col.C1">[17]Análisis!#REF!</definedName>
    <definedName name="Edif.Serv.Losa.Entrepiso">[17]Análisis!#REF!</definedName>
    <definedName name="Edif.Serv.Losa.Techo">[17]Análisis!#REF!</definedName>
    <definedName name="Edif.Serv.V1">[17]Análisis!#REF!</definedName>
    <definedName name="Edif.Serv.V10">[17]Análisis!#REF!</definedName>
    <definedName name="Edif.Serv.V11">[17]Análisis!#REF!</definedName>
    <definedName name="Edif.Serv.V12">[17]Análisis!#REF!</definedName>
    <definedName name="Edif.Serv.V13">[17]Análisis!#REF!</definedName>
    <definedName name="Edif.Serv.V14">[17]Análisis!#REF!</definedName>
    <definedName name="Edif.Serv.V15">[17]Análisis!#REF!</definedName>
    <definedName name="Edif.Serv.V2">[17]Análisis!#REF!</definedName>
    <definedName name="Edif.Serv.V3">[17]Análisis!#REF!</definedName>
    <definedName name="Edif.Serv.V4">[17]Análisis!#REF!</definedName>
    <definedName name="Edif.Serv.V5">[17]Análisis!#REF!</definedName>
    <definedName name="Edif.Serv.V6">[17]Análisis!#REF!</definedName>
    <definedName name="Edif.Serv.V7">[17]Análisis!#REF!</definedName>
    <definedName name="Edif.Serv.V8">[17]Análisis!#REF!</definedName>
    <definedName name="Edif.Serv.V9">[17]Análisis!#REF!</definedName>
    <definedName name="Edif.Serv.VA">[17]Análisis!#REF!</definedName>
    <definedName name="Edif.Serv.Zap.ZC">[17]Análisis!#REF!</definedName>
    <definedName name="Edif.Serv.Zap.ZC1">[17]Análisis!#REF!</definedName>
    <definedName name="Edificio.Administracion">'[13]Edificio Administracion'!$G$112</definedName>
    <definedName name="Edificio.de.Entrada">'[13]Edificio de Entrada'!$G$77</definedName>
    <definedName name="EDIFICIO.DE.SERVICIOS">#REF!</definedName>
    <definedName name="EEEEEEEEEEEEEEEEEEEE">#REF!</definedName>
    <definedName name="ELECTRICAS">#REF!</definedName>
    <definedName name="ELECTRICIDAD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erado.Marmol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[30]Análisis!$D$1354</definedName>
    <definedName name="escalon.de1.2">[30]Análisis!$D$1344</definedName>
    <definedName name="escalon.de1.6">[30]Análisis!$D$1334</definedName>
    <definedName name="escalon.de1.8">[30]Análisis!$D$1324</definedName>
    <definedName name="escalon.de2.0">[30]Análisis!$D$1314</definedName>
    <definedName name="escalon.de30">[30]Análisis!$D$1293</definedName>
    <definedName name="escalon.de60">[30]Análisis!$D$1304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[30]Análisis!$D$1278</definedName>
    <definedName name="escalones.ceramica">[29]Análisis!$D$1340</definedName>
    <definedName name="Escalones.Hormigon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SUPCHAB">#REF!</definedName>
    <definedName name="ESCVIBG">#REF!</definedName>
    <definedName name="espejo.cristaluz">#REF!</definedName>
    <definedName name="espejo.pulido">#REF!</definedName>
    <definedName name="esquineros">[26]Insumos!$L$43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c.Arena.Densa">#REF!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ansiones.3.8">[26]Insumos!$L$35</definedName>
    <definedName name="expl">[20]ADDENDA!#REF!</definedName>
    <definedName name="expl_6">#REF!</definedName>
    <definedName name="expl_8">#REF!</definedName>
    <definedName name="Exteriores">[13]Resumen!$F$32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hada.madera">#REF!</definedName>
    <definedName name="FALLEBA10">#REF!</definedName>
    <definedName name="FALLEBA6">#REF!</definedName>
    <definedName name="FE">'[33]med.mov.de tierras2'!$D$12</definedName>
    <definedName name="FECHACREACION">#REF!</definedName>
    <definedName name="FFFFF">#REF!</definedName>
    <definedName name="FFFFFFFFFFFFFFFFFFFF">#REF!</definedName>
    <definedName name="fino">[13]Insumos!$E$108</definedName>
    <definedName name="Fino.Inclinado">#REF!</definedName>
    <definedName name="Fino.Normal">#REF!</definedName>
    <definedName name="Fino.Techo.bermuda">[13]Análisis!$D$1202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RMALETA">#REF!</definedName>
    <definedName name="FRAGUA">#REF!</definedName>
    <definedName name="fraguache">[29]Análisis!$D$1042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[4]insumo!#REF!</definedName>
    <definedName name="FREGRADERODOBLE">[4]insumo!$D$21</definedName>
    <definedName name="Fridel">#REF!</definedName>
    <definedName name="FSDFS">#N/A</definedName>
    <definedName name="FSDFS_6">#REF!</definedName>
    <definedName name="fuente.entrada">[13]Resumen!$D$21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[34]INSUMOS!$F$303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[4]insumo!#REF!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otero.Colgante">#REF!</definedName>
    <definedName name="GOTEROCOL">#REF!</definedName>
    <definedName name="GOTERORAN">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[4]insumo!$D$22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[7]M.O.!#REF!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[35]Mezcla!$G$81</definedName>
    <definedName name="HGON140">[35]Mezcla!$G$106</definedName>
    <definedName name="HGON180">[35]Mezcla!$G$131</definedName>
    <definedName name="HGON210">[35]Mezcla!$G$156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DUSTRIAL100">[4]insumo!$D$33</definedName>
    <definedName name="HINDUSTRIAL210">[4]insumo!$D$36</definedName>
    <definedName name="hligadora">#REF!</definedName>
    <definedName name="HOJASEGUETA">#REF!</definedName>
    <definedName name="horind100">[4]insumo!#REF!</definedName>
    <definedName name="horind140">[4]insumo!#REF!</definedName>
    <definedName name="horind180">[4]insumo!#REF!</definedName>
    <definedName name="horind210">[4]insumo!#REF!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[13]Insumos!$E$35</definedName>
    <definedName name="Horm.Ind.160">#REF!</definedName>
    <definedName name="Horm.Ind.180">#REF!</definedName>
    <definedName name="Horm.Ind.180.Sin.Bomba">[13]Insumos!$E$37</definedName>
    <definedName name="Horm.Ind.210">#REF!</definedName>
    <definedName name="Horm.Ind.210.Sin.Bomba">[13]Insumos!$E$39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'[27]HORM.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[36]Ana!#REF!</definedName>
    <definedName name="HORM350">#REF!</definedName>
    <definedName name="HORM400">#REF!</definedName>
    <definedName name="HORMFROT">#REF!</definedName>
    <definedName name="Hormigón_210_kg_cm2_con_aditivos">'[10]LISTA DE PRECIO'!$C$10</definedName>
    <definedName name="HORMIGON_AN">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NDUS">#REF!</definedName>
    <definedName name="HuellaMarmol">#REF!</definedName>
    <definedName name="hwinche">#REF!</definedName>
    <definedName name="ilma">[16]M.O.!#REF!</definedName>
    <definedName name="imocolocjuntas">[34]INSUMOS!$F$261</definedName>
    <definedName name="Impermeabilizante">[13]Insumos!$E$48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[37]Directos!#REF!</definedName>
    <definedName name="IMPREV">#REF!</definedName>
    <definedName name="IMPREVISTO">#REF!</definedName>
    <definedName name="Imprimir_área_IM">[15]PRESUPUESTO!$A$1763:$L$1796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[19]M.O.!$C$10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[4]insumo!#REF!</definedName>
    <definedName name="INS_HORMIGON_124">[38]HORM_MOR!$A$7:$D$7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[13]Resumen!$D$23</definedName>
    <definedName name="Instalacion.sanitaria.Entrepiso">#REF!</definedName>
    <definedName name="INSUMO_1">'[39]AC. LOS LIMONES ACERO '!$D$2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BIS">[40]Insumos!$G$2</definedName>
    <definedName name="ITBS">#REF!</definedName>
    <definedName name="J">#REF!</definedName>
    <definedName name="Jamba.caoba">#REF!</definedName>
    <definedName name="JOEL">#REF!</definedName>
    <definedName name="junta.water.stop">[30]Análisis!$D$1570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[16]M.O.!#REF!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[13]Insumos!$E$112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[22]INSU!$B$41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[4]insumo!#REF!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_y_Vac_manual">#REF!</definedName>
    <definedName name="Liga_y_Vac_Tromp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ieza">#REF!</definedName>
    <definedName name="LIMPTUBOCPVC14">#REF!</definedName>
    <definedName name="LIMPTUBOCPVCPINTA">#REF!</definedName>
    <definedName name="Linea.Conex.Acueducto">#REF!</definedName>
    <definedName name="linea.impulsion.drenaje.sanitario">[13]Resumen!$D$29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[4]insumo!#REF!</definedName>
    <definedName name="LOBBY">#REF!</definedName>
    <definedName name="Lobby.Col.C1">[17]Análisis!#REF!</definedName>
    <definedName name="Lobby.Col.C2">[17]Análisis!#REF!</definedName>
    <definedName name="Lobby.Col.C3">[17]Análisis!#REF!</definedName>
    <definedName name="Lobby.Col.C4">[17]Análisis!#REF!</definedName>
    <definedName name="Lobby.losa.estrepiso">[17]Análisis!#REF!</definedName>
    <definedName name="Lobby.Viga.V1">[17]Análisis!#REF!</definedName>
    <definedName name="Lobby.Viga.V10">[17]Análisis!#REF!</definedName>
    <definedName name="Lobby.Viga.V11">[17]Análisis!#REF!</definedName>
    <definedName name="Lobby.Viga.V1A">[17]Análisis!#REF!</definedName>
    <definedName name="Lobby.Viga.V2.">[17]Análisis!#REF!</definedName>
    <definedName name="Lobby.Viga.V3">[17]Análisis!#REF!</definedName>
    <definedName name="Lobby.viga.V4">[17]Análisis!#REF!</definedName>
    <definedName name="Lobby.Viga.V4A">[17]Análisis!#REF!</definedName>
    <definedName name="Lobby.Viga.V6">[17]Análisis!#REF!</definedName>
    <definedName name="Lobby.Viga.V7">[17]Análisis!#REF!</definedName>
    <definedName name="Lobby.Viga.V8">[17]Análisis!#REF!</definedName>
    <definedName name="Lobby.Viga.V9">[17]Análisis!#REF!</definedName>
    <definedName name="Lobby.Viga.V9A">[17]Análisis!#REF!</definedName>
    <definedName name="Lobby.Zap.Zc1">[17]Análisis!#REF!</definedName>
    <definedName name="Lobby.Zap.Zc2">[17]Análisis!#REF!</definedName>
    <definedName name="Lobby.Zap.Zc3">[17]Análisis!#REF!</definedName>
    <definedName name="Lobby.Zap.Zc4">[17]Análisis!#REF!</definedName>
    <definedName name="Lobby.Zap.Zc9">[17]Análisis!#REF!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[29]Análisis!$D$242</definedName>
    <definedName name="losa.edif.Oficinas">#REF!</definedName>
    <definedName name="losa.edif.parqueo">#REF!</definedName>
    <definedName name="losa.entrepiso.villas">#REF!</definedName>
    <definedName name="Losa.Fondo">[13]Análisis!$D$241</definedName>
    <definedName name="losa.fundacion.15cm">#REF!</definedName>
    <definedName name="losa.fundacion.20cm">[29]Análisis!$D$503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[13]Análisis!$D$274</definedName>
    <definedName name="Losa.Piso.10cm">#REF!</definedName>
    <definedName name="Losa.Piso.15cm.Cocina">#REF!</definedName>
    <definedName name="Losa.piso.8cm">[24]Análisis!$N$439</definedName>
    <definedName name="Losa.plana.12cm">[17]Análisis!#REF!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[13]Análisis!$D$256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ces.Camino">#REF!</definedName>
    <definedName name="LUZCENITAL">#REF!</definedName>
    <definedName name="M.O._acero">'[10]LISTA DE PRECIO'!$C$12</definedName>
    <definedName name="M.O._acero_malla">'[10]LISTA DE PRECIO'!$C$13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'[10]LISTA DE PRECIO'!$C$14</definedName>
    <definedName name="M.O.Estrias">#REF!</definedName>
    <definedName name="M.O.Excavación.en.cal.">#REF!</definedName>
    <definedName name="M.o.granito.en.piso">[13]Insumos!$E$91</definedName>
    <definedName name="M.O.Pañete.exterior">#REF!</definedName>
    <definedName name="M.O.Panete.pared.exterior">#REF!</definedName>
    <definedName name="M.O.Panete.techo.inclinado">#REF!</definedName>
    <definedName name="M.O.Pintura.Exteriores">#REF!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[4]insumo!#REF!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[4]insumo!$D$28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'[10]LISTA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NG34NEGRACALENT">#REF!</definedName>
    <definedName name="MANOBRA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[4]insumo!#REF!</definedName>
    <definedName name="masilla.sheetrock">[26]Insumos!$L$40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[21]Insumos!$E$30</definedName>
    <definedName name="Mez.Antillana.Pañete">[21]Insumos!$E$31</definedName>
    <definedName name="Mez.Antillana.Pisos">[21]Insumos!$E$32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[4]Mezcla!$G$45</definedName>
    <definedName name="MEZCLA13">[4]Mezcla!$G$10</definedName>
    <definedName name="MEZCLA14">[4]Mezcla!$G$17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[4]Mezcla!$G$29</definedName>
    <definedName name="MEZCLAV">#REF!</definedName>
    <definedName name="MEZEMP">#REF!</definedName>
    <definedName name="mgf">#REF!</definedName>
    <definedName name="mmmm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[17]Análisis!#REF!</definedName>
    <definedName name="mochetas">#REF!</definedName>
    <definedName name="mochetas.8cm.h.a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#REF!</definedName>
    <definedName name="MOPISOCERAMICA_6">#REF!</definedName>
    <definedName name="MOPISOCERAMICA_8">#REF!</definedName>
    <definedName name="Mortero.1.2.Impermeabilizante">#REF!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[4]insumo!#REF!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zaicoFG">[4]insumo!#REF!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[24]Análisis!$N$845</definedName>
    <definedName name="Muro.Bloque.6cm.BNP">[24]Análisis!$N$821</definedName>
    <definedName name="Muro.Bloque.6cm.SNPT">[24]Análisis!$N$808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[30]Análisis!$D$729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[13]Análisis!$D$286</definedName>
    <definedName name="Muro.Hormigón.Estanque">#REF!</definedName>
    <definedName name="Muro.protector.parqueo">#REF!</definedName>
    <definedName name="muro.shee.ambas.caras">'[31]Muros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'[31]MurosInt.h=2.8 m Plycem 2 lados'!$E$64</definedName>
    <definedName name="muros.una.cshee.plycem">'[31]MurosInt.h=2.8 m U C con plycem'!$E$64</definedName>
    <definedName name="MUROS_AN">#REF!</definedName>
    <definedName name="NADA">[41]Insumos!#REF!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INGUNA">[41]Insumos!#REF!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UEVA">#REF!</definedName>
    <definedName name="num_linhas">#REF!</definedName>
    <definedName name="Obra.Civil.Ext.">#REF!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[27]SALARIOS!$C$10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[4]insumo!#REF!</definedName>
    <definedName name="ORIPEQBCO">#REF!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[42]peso!#REF!</definedName>
    <definedName name="p_8">#REF!</definedName>
    <definedName name="P12BLOCK12">#REF!</definedName>
    <definedName name="P12BLOCK6">#REF!</definedName>
    <definedName name="P12BLOCK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'[10]LISTA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ñete.col.ml">#REF!</definedName>
    <definedName name="Panete.Coloreado">#REF!</definedName>
    <definedName name="Pañete.Exterior.Antillano">[17]Análisis!#REF!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[17]Análisis!#REF!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ñete.Paredes">[24]Análisis!$N$906</definedName>
    <definedName name="Panete.patinillo">#REF!</definedName>
    <definedName name="Panete.rugoso">#REF!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[17]Análisis!#REF!</definedName>
    <definedName name="panete.techo.horizontal">#REF!</definedName>
    <definedName name="Pañ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on">#REF!</definedName>
    <definedName name="Peon.dia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[22]MO!$B$11</definedName>
    <definedName name="PEONCARP">#REF!</definedName>
    <definedName name="PEONCARP_6">#REF!</definedName>
    <definedName name="PEONCARP_8">#REF!</definedName>
    <definedName name="PERFIL_CUADRADO_34">[22]INSU!$B$91</definedName>
    <definedName name="Pergolado.9pies">[17]Análisis!#REF!</definedName>
    <definedName name="pergolado.area.piscina">[30]Análisis!$D$1633</definedName>
    <definedName name="Pergolado.Madera">[17]Análisis!#REF!</definedName>
    <definedName name="Pernos">#REF!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[27]INS!$D$770</definedName>
    <definedName name="Pino.Americano">#REF!</definedName>
    <definedName name="pino.tratado">[43]Insumos!$C$35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[30]Análisis!$D$1562</definedName>
    <definedName name="Pintura.Epoxica.Popular.MA">#REF!</definedName>
    <definedName name="pintura.man.puertas">[29]Análisis!$D$1549</definedName>
    <definedName name="pintura.mant.puertas">[28]Análisis!$D$1164</definedName>
    <definedName name="Pintura.Pared.Exteriores">#REF!</definedName>
    <definedName name="Pintura.pared.Interior">#REF!</definedName>
    <definedName name="pintura.sobre.clavot">[29]Análisis!$D$1556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[17]Análisis!#REF!</definedName>
    <definedName name="Piscina.Losa.Fondo">[17]Análisis!#REF!</definedName>
    <definedName name="Piscina.Muro">[17]Análisis!#REF!</definedName>
    <definedName name="PiscinaKurt">[17]Análisis!#REF!</definedName>
    <definedName name="Pisntura.Piscina">[17]Análisis!#REF!</definedName>
    <definedName name="Piso.Baldosin30x60">[17]Análisis!#REF!</definedName>
    <definedName name="Piso.Ceram">#REF!</definedName>
    <definedName name="Piso.Ceram.Blanca.20x20">#REF!</definedName>
    <definedName name="Piso.Ceram.Boston">[44]Análisis!#REF!</definedName>
    <definedName name="Piso.Ceram.Etrusco.30x30">#REF!</definedName>
    <definedName name="Piso.Ceram.Gres.Piso.Mezc.Antillana">[17]Análisis!#REF!</definedName>
    <definedName name="Piso.Ceram.Imperial.Gris">#REF!</definedName>
    <definedName name="Piso.Ceram.Ines.Gris">#REF!</definedName>
    <definedName name="Piso.Ceram.Nevada.33x33">#REF!</definedName>
    <definedName name="Piso.Ceram.Serv.">[13]Análisis!$D$580</definedName>
    <definedName name="Piso.Ceram.Ultra.Bco.">#REF!</definedName>
    <definedName name="Piso.Cerámica">[17]Análisis!#REF!</definedName>
    <definedName name="Piso.Ceramica.A">[13]Análisis!$D$522</definedName>
    <definedName name="piso.ceramica.antideslizante">#REF!</definedName>
    <definedName name="Piso.Ceramica.B">[13]Análisis!$D$541</definedName>
    <definedName name="Piso.Ceramica.C">[13]Análisis!$D$560</definedName>
    <definedName name="Piso.Cerámica.Importada">#REF!</definedName>
    <definedName name="Piso.Cerámica.Mezc.Antillana">[17]Análisis!#REF!</definedName>
    <definedName name="piso.de.marmol">#REF!</definedName>
    <definedName name="Piso.Granimarmol">#REF!</definedName>
    <definedName name="Piso.Granito.Blanco">#REF!</definedName>
    <definedName name="piso.granito.ext.crema">[13]Análisis!$D$415</definedName>
    <definedName name="piso.granito.ext.rosado">[13]Análisis!$D$427</definedName>
    <definedName name="piso.granito.ext.rozado">[13]Análisis!$D$427</definedName>
    <definedName name="Piso.granito.fondo.blanco">[13]Análisis!$D$449</definedName>
    <definedName name="Piso.granito.fondo.gris">[13]Análisis!$D$460</definedName>
    <definedName name="piso.granito.p.exterior.rojo">[13]Análisis!$D$438</definedName>
    <definedName name="piso.granito.p.exterior.rosado">[13]Análisis!$D$438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[17]Análisis!#REF!</definedName>
    <definedName name="Piso.marmol.Tipo.B">#REF!</definedName>
    <definedName name="piso.mosaico.25x25">[29]Análisis!$D$1256</definedName>
    <definedName name="piso.porcelanato.40x40">[13]Análisis!$D$491</definedName>
    <definedName name="Piso.Quary.Tile">#REF!</definedName>
    <definedName name="Piso.Vibrazo.Blanco30x30">#REF!</definedName>
    <definedName name="PISO_GRANITO_FONDO_BCO">[22]INSU!$B$103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[4]insumo!#REF!</definedName>
    <definedName name="PITECONOMICA">[4]insumo!#REF!</definedName>
    <definedName name="pitesmalte">[4]insumo!#REF!</definedName>
    <definedName name="PITMANTENIMIENTO">[4]insumo!#REF!</definedName>
    <definedName name="pitoxidoverde">[4]insumo!#REF!</definedName>
    <definedName name="PITSATINADA">[4]insumo!#REF!</definedName>
    <definedName name="pitsemiglos">[4]insumo!#REF!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'[31]Plafond Sheetrock'!$E$54</definedName>
    <definedName name="PLAJ4040GRI">#REF!</definedName>
    <definedName name="PLAMPARAFLUORES24">#REF!</definedName>
    <definedName name="PLAMPARAFLUORESSUP2TDIFTRANS">#REF!</definedName>
    <definedName name="planta.electrica500w">[13]Resumen!$D$25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SELECT">#REF!</definedName>
    <definedName name="PLASFONES">#REF!</definedName>
    <definedName name="PLASTICO">[22]INSU!$B$90</definedName>
    <definedName name="Platea.Fundación.Villa">#REF!</definedName>
    <definedName name="platea.piscina">[30]Análisis!$D$200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#REF!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#REF!</definedName>
    <definedName name="PLOMEROAYUDANTE_6">#REF!</definedName>
    <definedName name="PLOMEROAYUDANTE_8">#REF!</definedName>
    <definedName name="PLOMEROOFICIAL">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[4]insumo!#REF!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[23]precios!#REF!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[45]PRESUPUESTO!$O$9:$O$236</definedName>
    <definedName name="Poblado.Columnas">[17]Análisis!#REF!</definedName>
    <definedName name="Poblado.Comercial">#REF!</definedName>
    <definedName name="Poblado.Zap.Columna">[17]Análisis!#REF!</definedName>
    <definedName name="Porcelanato30x60">[13]Análisis!$D$512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'[46]med.mov.de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os">[47]Precios!$A$4:$F$1576</definedName>
    <definedName name="PREJASLIV">#REF!</definedName>
    <definedName name="PREJASREF">#REF!</definedName>
    <definedName name="premodificado">#REF!</definedName>
    <definedName name="PRESUPUESTO">#N/A</definedName>
    <definedName name="PRESUPUESTO_6">NA()</definedName>
    <definedName name="PRESUPUESTRO23">#REF!</definedName>
    <definedName name="Primer.Biocida.Popular">#REF!</definedName>
    <definedName name="PRINT_AREA_MI">#REF!</definedName>
    <definedName name="PRINT_TITLES_MI">#REF!</definedName>
    <definedName name="PROMEDIO">#REF!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rta.Apanelada.Pino">[17]Análisis!#REF!</definedName>
    <definedName name="Puerta.Caoba.Vidrio">[17]Análisis!#REF!</definedName>
    <definedName name="Puerta.Closet">[17]Análisis!#REF!</definedName>
    <definedName name="Puerta.closet.caoba">#REF!</definedName>
    <definedName name="puerta.enrollable.p.moteles">[13]Insumos!$E$42</definedName>
    <definedName name="Puerta.entrada.caoba">#REF!</definedName>
    <definedName name="Puerta.interior.caoba">#REF!</definedName>
    <definedName name="Puerta.Pino.Vidrio">[17]Análisis!#REF!</definedName>
    <definedName name="Puerta.Plywood">[17]Análisis!#REF!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#REF!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[48]INS!#REF!</definedName>
    <definedName name="QQQ">[7]M.O.!#REF!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[36]Ana!#REF!</definedName>
    <definedName name="QUICIOLAD">#REF!</definedName>
    <definedName name="QUICIOMOS25ROJ">#REF!</definedName>
    <definedName name="qw">[45]PRESUPUESTO!$M$10:$AH$731</definedName>
    <definedName name="qwe">[15]PRESUPUESTO!$D$133</definedName>
    <definedName name="qwe_6">#REF!</definedName>
    <definedName name="Rampa.2da">#REF!</definedName>
    <definedName name="Rampa.escalera.Villas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EAL">#REF!</definedName>
    <definedName name="rec.ceram.criolla">#REF!</definedName>
    <definedName name="Recreación">'[13]Hoja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[49]COF!$G$733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T.BUFFET.Y.COCINA">#REF!</definedName>
    <definedName name="Rest.Coc.C">[17]Análisis!#REF!</definedName>
    <definedName name="Rest.Coc.C1.3.5">[17]Análisis!#REF!</definedName>
    <definedName name="Rest.Coc.C2">[17]Análisis!#REF!</definedName>
    <definedName name="Rest.Coc.C4">[17]Análisis!#REF!</definedName>
    <definedName name="Rest.Coc.C6">[17]Análisis!#REF!</definedName>
    <definedName name="Rest.Coc.C7">[17]Análisis!#REF!</definedName>
    <definedName name="Rest.Coc.CA">[17]Análisis!#REF!</definedName>
    <definedName name="Rest.Coc.Techo.Cocina">[17]Análisis!#REF!</definedName>
    <definedName name="Rest.Coc.V1">[17]Análisis!#REF!</definedName>
    <definedName name="Rest.Coc.V12">[17]Análisis!#REF!</definedName>
    <definedName name="Rest.Coc.V13">[17]Análisis!#REF!</definedName>
    <definedName name="Rest.Coc.V14">[17]Análisis!#REF!</definedName>
    <definedName name="Rest.Coc.V2">[17]Análisis!#REF!</definedName>
    <definedName name="Rest.Coc.V3">[17]Análisis!#REF!</definedName>
    <definedName name="Rest.Coc.V4">[17]Análisis!#REF!</definedName>
    <definedName name="Rest.Coc.V5">[17]Análisis!#REF!</definedName>
    <definedName name="Rest.Coc.V6">[17]Análisis!#REF!</definedName>
    <definedName name="Rest.Coc.V7">[17]Análisis!#REF!</definedName>
    <definedName name="Rest.Coc.Zc">[17]Análisis!#REF!</definedName>
    <definedName name="Rest.Coc.Zc1">[17]Análisis!#REF!</definedName>
    <definedName name="Rest.Coc.Zc2">[17]Análisis!#REF!</definedName>
    <definedName name="Rest.Coc.Zc3">[17]Análisis!#REF!</definedName>
    <definedName name="Rest.Coc.Zc4">[17]Análisis!#REF!</definedName>
    <definedName name="Rest.Coc.Zc5">[17]Análisis!#REF!</definedName>
    <definedName name="Rest.Coc.Zc6">[17]Análisis!#REF!</definedName>
    <definedName name="Rest.Coc.Zc7">[17]Análisis!#REF!</definedName>
    <definedName name="Rest.Esp.Col.C1">[17]Análisis!#REF!</definedName>
    <definedName name="Rest.Esp.Col.C2">[17]Análisis!#REF!</definedName>
    <definedName name="Rest.Esp.Col.C3">[17]Análisis!#REF!</definedName>
    <definedName name="Rest.Esp.Col.C4">[17]Análisis!#REF!</definedName>
    <definedName name="Rest.Esp.Col.Cc">[17]Análisis!#REF!</definedName>
    <definedName name="Rest.Esp.Losa.Techo">[17]Análisis!#REF!</definedName>
    <definedName name="Rest.Esp.Viga.V1">[17]Análisis!#REF!</definedName>
    <definedName name="Rest.Esp.Viga.V2">[17]Análisis!#REF!</definedName>
    <definedName name="Rest.Esp.Viga.V3">[17]Análisis!#REF!</definedName>
    <definedName name="Rest.Esp.Viga.V4R">[17]Análisis!#REF!</definedName>
    <definedName name="Rest.Esp.Viga.V5">[17]Análisis!#REF!</definedName>
    <definedName name="Rest.Esp.Viga.V6R">[17]Análisis!#REF!</definedName>
    <definedName name="Rest.Esp.Viga.V7R">[17]Análisis!#REF!</definedName>
    <definedName name="Rest.Esp.Viga.V8R">[17]Análisis!#REF!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.Baldosines">#REF!</definedName>
    <definedName name="Rev.ceram.15x15.serv.">[13]Análisis!$D$620</definedName>
    <definedName name="Rev.ceram.cocina.bano">[13]Análisis!$D$601</definedName>
    <definedName name="Rev.ceram.fachada.Asumido">#REF!</definedName>
    <definedName name="Rev.Cerámica">#REF!</definedName>
    <definedName name="Rev.Gres">#REF!</definedName>
    <definedName name="Rev.Marmol.Antillano">[17]Análisis!#REF!</definedName>
    <definedName name="Rev.Piedra">#REF!</definedName>
    <definedName name="REVCER01">#REF!</definedName>
    <definedName name="REVCER09">#REF!</definedName>
    <definedName name="Reves.de.ladrillo.2x4x8">[13]Análisis!$D$629</definedName>
    <definedName name="reves.marmol">#REF!</definedName>
    <definedName name="Reves.Piedra.caliza">[13]Análisis!$D$645</definedName>
    <definedName name="Revest.Ceram.Importada">#REF!</definedName>
    <definedName name="Revest.Cerám.Mezc.Antillana">[17]Análisis!#REF!</definedName>
    <definedName name="Revest.Ceramica.15x15">#REF!</definedName>
    <definedName name="revest.clavot">#REF!</definedName>
    <definedName name="Revest.en.piedra.coralina">[13]Análisis!$D$638</definedName>
    <definedName name="Revest.Loseta.cem.Pulido">#REF!</definedName>
    <definedName name="Revest.marmol">[13]Análisis!$D$591</definedName>
    <definedName name="Revest.Mármol.Tipo.B.30x60">#REF!</definedName>
    <definedName name="Revest.Porcelanato30x60">[13]Análisis!$D$610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LAD248">#REF!</definedName>
    <definedName name="REVLADBIS228">#REF!</definedName>
    <definedName name="ROBLEBRA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UEDACAJABOLA3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SDFSDFSDF">#N/A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[26]Insumos!$L$38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[13]Resumen!$D$24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[16]M.O.!$C$12</definedName>
    <definedName name="SSSSSSS">#REF!</definedName>
    <definedName name="SSSSSSSSSS">#REF!</definedName>
    <definedName name="Stain">#REF!</definedName>
    <definedName name="stud2.5.s22">[26]Insumos!$L$30</definedName>
    <definedName name="SUB">[50]presupuesto!#REF!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'[51]Laurel(OBINSA)'!$H$107</definedName>
    <definedName name="Subida.mat.Fino">#REF!</definedName>
    <definedName name="Tabla1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[40]Insumos!$H$2</definedName>
    <definedName name="tasa.del.dolar">#REF!</definedName>
    <definedName name="TC">#REF!</definedName>
    <definedName name="techo.madera">#REF!</definedName>
    <definedName name="Techo.Madera.Cana">#REF!</definedName>
    <definedName name="Techo.madera.ondulina">#REF!</definedName>
    <definedName name="Techo.Madera.Shingle">[24]Análisis!$N$1024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[13]Análisis!$D$365</definedName>
    <definedName name="tejas.hispaniola">#REF!</definedName>
    <definedName name="Term.Superficie.Horm.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 localSheetId="0">'Lote C - L.M. Partido Arriba'!$1:$12</definedName>
    <definedName name="_xlnm.Print_Titles">#N/A</definedName>
    <definedName name="TL_TABLE">#REF!</definedName>
    <definedName name="TNC">#REF!</definedName>
    <definedName name="Toallero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[29]Insumos!$C$207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T">[5]Factura!#REF!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rac2.5.t.22">[26]Insumos!$L$31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GRACAL">#REF!</definedName>
    <definedName name="TRAGRAROC">#REF!</definedName>
    <definedName name="TRAGRATIE">#REF!</definedName>
    <definedName name="TRANINSTVENTYPTA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orte.Interno">#REF!</definedName>
    <definedName name="TRANSTEJA165000">#REF!</definedName>
    <definedName name="TRANSTEJA16INT">#REF!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.Telf.TV">#REF!</definedName>
    <definedName name="TUBCPVC">#REF!</definedName>
    <definedName name="TUBHG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d">[4]exteriores!$D$66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SMADERA">#REF!</definedName>
    <definedName name="v.c.fs.villa.1">[52]Cubicación!#REF!</definedName>
    <definedName name="v.c.fs.villa.10">[52]Cubicación!#REF!</definedName>
    <definedName name="v.c.fs.villa.11">[52]Cubicación!#REF!</definedName>
    <definedName name="v.c.fs.villa.12">[52]Cubicación!#REF!</definedName>
    <definedName name="v.c.fs.villa.13">[52]Cubicación!#REF!</definedName>
    <definedName name="v.c.fs.villa.14">[52]Cubicación!#REF!</definedName>
    <definedName name="v.c.fs.villa.15">[52]Cubicación!#REF!</definedName>
    <definedName name="v.c.fs.villa.16">[52]Cubicación!#REF!</definedName>
    <definedName name="v.c.fs.villa.17">[52]Cubicación!#REF!</definedName>
    <definedName name="v.c.fs.villa.18">[52]Cubicación!#REF!</definedName>
    <definedName name="v.c.fs.villa.2">[52]Cubicación!#REF!</definedName>
    <definedName name="v.c.fs.villa.3">[52]Cubicación!#REF!</definedName>
    <definedName name="v.c.fs.villa.4">[52]Cubicación!#REF!</definedName>
    <definedName name="v.c.fs.villa.5">[52]Cubicación!#REF!</definedName>
    <definedName name="v.c.fs.villa.6">[52]Cubicación!#REF!</definedName>
    <definedName name="v.c.fs.villa.7">[52]Cubicación!#REF!</definedName>
    <definedName name="v.c.fs.villa.8">[52]Cubicación!#REF!</definedName>
    <definedName name="v.c.fs.villa.9">[52]Cubicación!#REF!</definedName>
    <definedName name="v.c.n1y2.villa1">[52]Cubicación!$P$2150</definedName>
    <definedName name="v.c.n1y2.villa10">[52]Cubicación!$P$1690</definedName>
    <definedName name="v.c.n1y2.villa11">[52]Cubicación!$P$998</definedName>
    <definedName name="v.c.n1y2.villa12">[52]Cubicación!$P$401</definedName>
    <definedName name="v.c.n1y2.villa13">[52]Cubicación!$P$535</definedName>
    <definedName name="v.c.n1y2.villa14">[52]Cubicación!$P$1461</definedName>
    <definedName name="v.c.n1y2.villa15">[52]Cubicación!$P$1576</definedName>
    <definedName name="v.c.n1y2.villa16">[52]Cubicación!$P$1805</definedName>
    <definedName name="v.c.n1y2.villa17">[52]Cubicación!$P$1920</definedName>
    <definedName name="v.c.n1y2.villa18">[52]Cubicación!$P$1113</definedName>
    <definedName name="v.c.n1y2.villa2">[52]Cubicación!$P$2037</definedName>
    <definedName name="v.c.n1y2.villa3">[52]Cubicación!$P$883</definedName>
    <definedName name="v.c.n1y2.villa4">[52]Cubicación!$P$768</definedName>
    <definedName name="v.c.n1y2.villa5">[52]Cubicación!$P$653</definedName>
    <definedName name="v.c.n1y2.villa6">[52]Cubicación!$P$138</definedName>
    <definedName name="v.c.n1y2.villa7">[52]Cubicación!$P$269</definedName>
    <definedName name="v.c.n1y2.villa8">[52]Cubicación!$P$1231</definedName>
    <definedName name="v.c.n1y2.villa9">[52]Cubicación!$P$1346</definedName>
    <definedName name="v.p.fs.villa.1">[52]Cubicación!#REF!</definedName>
    <definedName name="v.p.fs.villa.10">[52]Cubicación!#REF!</definedName>
    <definedName name="v.p.fs.villa.11">[52]Cubicación!#REF!</definedName>
    <definedName name="v.p.fs.villa.12">[52]Cubicación!#REF!</definedName>
    <definedName name="v.p.fs.villa.13">[52]Cubicación!#REF!</definedName>
    <definedName name="v.p.fs.villa.14">[52]Cubicación!#REF!</definedName>
    <definedName name="v.p.fs.villa.15">[52]Cubicación!#REF!</definedName>
    <definedName name="v.p.fs.villa.16">[52]Cubicación!#REF!</definedName>
    <definedName name="v.p.fs.villa.17">[52]Cubicación!#REF!</definedName>
    <definedName name="v.p.fs.villa.18">[52]Cubicación!#REF!</definedName>
    <definedName name="v.p.fs.villa.2">[52]Cubicación!#REF!</definedName>
    <definedName name="v.p.fs.villa.3">[52]Cubicación!#REF!</definedName>
    <definedName name="v.p.fs.villa.4">[52]Cubicación!#REF!</definedName>
    <definedName name="v.p.fs.villa.5">[52]Cubicación!#REF!</definedName>
    <definedName name="v.p.fs.villa.6">[52]Cubicación!#REF!</definedName>
    <definedName name="v.p.fs.villa.7">[52]Cubicación!#REF!</definedName>
    <definedName name="v.p.fs.villa.8">[52]Cubicación!#REF!</definedName>
    <definedName name="v.p.fs.villa.9">[52]Cubicación!#REF!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M">#REF!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OS">#REF!</definedName>
    <definedName name="VARIOS_AN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[17]Análisis!#REF!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[17]Análisis!#REF!</definedName>
    <definedName name="viga.20x30">#REF!</definedName>
    <definedName name="viga.20x40">#REF!</definedName>
    <definedName name="viga.30x40">[29]Análisis!$D$624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[28]Análisis!$D$525</definedName>
    <definedName name="Viga.Amarre.20x30">#REF!</definedName>
    <definedName name="Viga.amarre.2do.N">[29]Análisis!$D$653</definedName>
    <definedName name="Viga.Amarre.Comedor">#REF!</definedName>
    <definedName name="Viga.Amarre.Dintel">[17]Análisis!#REF!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[13]Análisis!$D$138</definedName>
    <definedName name="Viga.Amarre.Piso.Casino">[17]Análisis!#REF!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[17]Análisis!#REF!</definedName>
    <definedName name="Viga.Amarre2doN">#REF!</definedName>
    <definedName name="Viga.Antep.Discoteca">[17]Análisis!#REF!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[17]Análisis!#REF!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[13]Análisis!$D$200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[30]Análisis!#REF!</definedName>
    <definedName name="VIGASHP">#REF!</definedName>
    <definedName name="VIGASHP_8">#REF!</definedName>
    <definedName name="VigaV1.3.4.6.Presidenciales">[13]Análisis!$D$209</definedName>
    <definedName name="VigaV2.4toN.Mod.I">#REF!</definedName>
    <definedName name="VigaV2.5.7.Presidenciales">[13]Análisis!$D$218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P">[33]analisis1!#REF!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[48]INS!$D$561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YYY">#REF!</definedName>
    <definedName name="Zabaleta">[24]Análisis!$N$988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[17]Análisis!#REF!</definedName>
    <definedName name="Zap.col.Z1.mod.I">#REF!</definedName>
    <definedName name="Zap.Col.Zc">#REF!</definedName>
    <definedName name="Zap.Columna">[17]Análisis!#REF!</definedName>
    <definedName name="Zap.Columna.Area.Noble">#REF!</definedName>
    <definedName name="Zap.columna.Casino">[17]Análisis!#REF!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[13]Análisis!$D$105</definedName>
    <definedName name="Zap.Escalera">#REF!</definedName>
    <definedName name="zap.M.ha.40cm.esp">[30]Análisis!$D$192</definedName>
    <definedName name="Zap.mur.H.A.">[29]Análisis!$D$163</definedName>
    <definedName name="Zap.muro.10.30x20.General">[17]Análisis!#REF!</definedName>
    <definedName name="Zap.Muro.15cm">#REF!</definedName>
    <definedName name="Zap.Muro.15cms">#REF!</definedName>
    <definedName name="Zap.Muro.20cm">#REF!</definedName>
    <definedName name="Zap.Muro.45x25.General">[17]Análisis!#REF!</definedName>
    <definedName name="Zap.muro.55x25.General">[17]Análisis!#REF!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[17]Análisis!#REF!</definedName>
    <definedName name="Zap.Muros.Cacino">[17]Análisis!#REF!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[13]Análisis!$D$120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oc.baldosin">[21]Insumos!$E$91</definedName>
    <definedName name="Zoc.Marmol.Mezc.Antillana">[17]Análisis!#REF!</definedName>
    <definedName name="Zoc.vibrazo.Blanco">#REF!</definedName>
    <definedName name="Zocalo.Baldosin">[17]Análisis!#REF!</definedName>
    <definedName name="Zocalo.bozel.marmol">#REF!</definedName>
    <definedName name="Zocalo.cemento7x25cm">#REF!</definedName>
    <definedName name="Zocalo.Ceram.Mezc.Antillana">[17]Análisis!#REF!</definedName>
    <definedName name="zocalo.ceramica">#REF!</definedName>
    <definedName name="Zócalo.Ceramica">[53]Insumos!$E$80</definedName>
    <definedName name="Zócalo.Cerámica">#REF!</definedName>
    <definedName name="zocalo.ceramica.antideslizante">#REF!</definedName>
    <definedName name="Zocalo.de.ceramica.A">[13]Análisis!$D$532</definedName>
    <definedName name="Zocalo.de.ceramica.B">[13]Análisis!$D$551</definedName>
    <definedName name="Zocalo.de.ceramica.C">[13]Análisis!$D$570</definedName>
    <definedName name="zocalo.de.mosaico">[29]Análisis!$D$1266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[13]Análisis!$D$501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[4]insumo!#REF!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1" l="1"/>
  <c r="F72" i="1"/>
  <c r="F61" i="1" l="1"/>
  <c r="F57" i="1"/>
  <c r="F56" i="1"/>
  <c r="F55" i="1"/>
  <c r="F54" i="1"/>
  <c r="F48" i="1" l="1"/>
  <c r="F50" i="1"/>
  <c r="F49" i="1" l="1"/>
  <c r="F45" i="1" l="1"/>
  <c r="F44" i="1"/>
  <c r="F43" i="1"/>
  <c r="F46" i="1" l="1"/>
  <c r="F47" i="1"/>
  <c r="F76" i="1"/>
  <c r="A18" i="1" l="1"/>
  <c r="A23" i="1" s="1"/>
  <c r="A16" i="1"/>
  <c r="F60" i="1" l="1"/>
  <c r="F59" i="1"/>
  <c r="A31" i="1"/>
  <c r="A32" i="1" s="1"/>
  <c r="A24" i="1"/>
  <c r="A25" i="1" s="1"/>
  <c r="A26" i="1" s="1"/>
  <c r="A27" i="1" s="1"/>
  <c r="A28" i="1" s="1"/>
  <c r="A29" i="1" s="1"/>
  <c r="A19" i="1"/>
  <c r="A20" i="1" s="1"/>
  <c r="A21" i="1" s="1"/>
  <c r="F35" i="1" l="1"/>
  <c r="F78" i="1"/>
  <c r="A34" i="1"/>
  <c r="A35" i="1" s="1"/>
  <c r="F38" i="1" l="1"/>
  <c r="F32" i="1"/>
  <c r="F27" i="1"/>
  <c r="A37" i="1"/>
  <c r="A38" i="1" s="1"/>
  <c r="F69" i="1" l="1"/>
  <c r="F28" i="1"/>
  <c r="F24" i="1"/>
  <c r="F19" i="1"/>
  <c r="F25" i="1"/>
  <c r="F20" i="1"/>
  <c r="F65" i="1"/>
  <c r="A40" i="1"/>
  <c r="A42" i="1" s="1"/>
  <c r="F62" i="1" l="1"/>
  <c r="A53" i="1"/>
  <c r="F66" i="1"/>
  <c r="F16" i="1"/>
  <c r="F67" i="1"/>
  <c r="F26" i="1"/>
  <c r="F21" i="1"/>
  <c r="F29" i="1"/>
  <c r="F58" i="1" l="1"/>
  <c r="F51" i="1"/>
  <c r="A54" i="1"/>
  <c r="A55" i="1" s="1"/>
  <c r="A56" i="1" s="1"/>
  <c r="A57" i="1" s="1"/>
  <c r="A58" i="1" s="1"/>
  <c r="A59" i="1" s="1"/>
  <c r="A60" i="1" s="1"/>
  <c r="A61" i="1" s="1"/>
  <c r="A62" i="1" s="1"/>
  <c r="A64" i="1"/>
  <c r="F71" i="1"/>
  <c r="A69" i="1" l="1"/>
  <c r="A71" i="1" s="1"/>
  <c r="F81" i="1" l="1"/>
  <c r="A65" i="1"/>
  <c r="A66" i="1" s="1"/>
  <c r="A67" i="1" s="1"/>
  <c r="F91" i="1" l="1"/>
  <c r="F93" i="1"/>
  <c r="F94" i="1"/>
  <c r="F85" i="1"/>
  <c r="F90" i="1"/>
  <c r="F95" i="1"/>
  <c r="F86" i="1"/>
  <c r="F87" i="1"/>
  <c r="F88" i="1"/>
  <c r="F89" i="1"/>
  <c r="F82" i="1"/>
  <c r="F92" i="1" l="1"/>
  <c r="F96" i="1" s="1"/>
  <c r="F98" i="1" s="1"/>
</calcChain>
</file>

<file path=xl/sharedStrings.xml><?xml version="1.0" encoding="utf-8"?>
<sst xmlns="http://schemas.openxmlformats.org/spreadsheetml/2006/main" count="148" uniqueCount="112">
  <si>
    <t>INSTITUTO NACIONAL DE AGUAS POTABLES Y ALCANTARILLADOS</t>
  </si>
  <si>
    <t>***INAPA***</t>
  </si>
  <si>
    <t>DIRECCIÓN DE INGENIERÍA</t>
  </si>
  <si>
    <t>DEPARTAMENTO DE COSTOS Y PRESUPUESTOS</t>
  </si>
  <si>
    <t>Ud</t>
  </si>
  <si>
    <t>P.U. RD$</t>
  </si>
  <si>
    <t>Ubicación: PROVINCIA DAJABÓN</t>
  </si>
  <si>
    <t>Zona: I</t>
  </si>
  <si>
    <t>A</t>
  </si>
  <si>
    <t>Replanteo</t>
  </si>
  <si>
    <t>M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</si>
  <si>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</si>
  <si>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</si>
  <si>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</si>
  <si>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</si>
  <si>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</si>
  <si>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</si>
  <si>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M³N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</si>
  <si>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</si>
  <si>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</si>
  <si>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</si>
  <si>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</si>
  <si>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</si>
  <si>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COLOCACIÓN DE TUBERÍA:</t>
  </si>
  <si>
    <t>PRUEBA HIDROSTÁTICA</t>
  </si>
  <si>
    <t>REPOSICIÓN DE CARPETA ASFÁLTICA</t>
  </si>
  <si>
    <t xml:space="preserve">Imprimación sencilla </t>
  </si>
  <si>
    <t>Suministro y colocación de Asfalto e=2" (Incluye Riego de Adherencia)</t>
  </si>
  <si>
    <t>M³E/KM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</si>
  <si>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</si>
  <si>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 A</t>
  </si>
  <si>
    <t>PRELIMINARES</t>
  </si>
  <si>
    <t>Asiento de arena (Suministro y colocación)</t>
  </si>
  <si>
    <t>CANTIDAD</t>
  </si>
  <si>
    <t>DESCRIPCIÓN</t>
  </si>
  <si>
    <t>VALOR RD$</t>
  </si>
  <si>
    <t>UD</t>
  </si>
  <si>
    <t>VARIOS</t>
  </si>
  <si>
    <t>SUB-TOTAL GENERAL</t>
  </si>
  <si>
    <t>GASTOS INDIRECTOS</t>
  </si>
  <si>
    <t>Honorarios Profesionales</t>
  </si>
  <si>
    <t>Gastos de Transporte</t>
  </si>
  <si>
    <t>Gastos Administrativos</t>
  </si>
  <si>
    <t>Supervisión de la Obra</t>
  </si>
  <si>
    <t>Ley 6-86</t>
  </si>
  <si>
    <t>CODIA</t>
  </si>
  <si>
    <t>Imprevistos</t>
  </si>
  <si>
    <t>Medida de Compensación Ambiental</t>
  </si>
  <si>
    <t>TOTAL GASTOS INDIRECTOS</t>
  </si>
  <si>
    <t>REVISADO POR:</t>
  </si>
  <si>
    <t>VISTO BUENO:</t>
  </si>
  <si>
    <t>ING. SONIA ESTHER RODRÍGUEZ R.</t>
  </si>
  <si>
    <t>ING. JOSÉ MANUEL AYBAR OVALLE</t>
  </si>
  <si>
    <t>DIRECTOR DE INGENIERIA</t>
  </si>
  <si>
    <r>
      <t>Transporte de asfalto, Distancia = 127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km apróx.</t>
    </r>
  </si>
  <si>
    <t>Corte de Asfalto e=2" (2 lados)</t>
  </si>
  <si>
    <r>
      <t>SEÑALIZACIÓN, CONTROL Y MANEJO DE TRÁNSITO</t>
    </r>
    <r>
      <rPr>
        <sz val="10"/>
        <rFont val="Arial"/>
        <family val="2"/>
      </rPr>
      <t xml:space="preserve"> (Incluye letreros con base, conos refractarios, cinta de peligro, malla de seguridad naranja, tanques de 55 Gls pintados amarillo tráfico con cinta lumínica, pasarelas de madera y hombres con banderolas, chachelos y cascos de seguridad)</t>
    </r>
  </si>
  <si>
    <t>Anclaje de H. A. F'c = 210 kg/cm² p/piezas (Según detalle de diseño)</t>
  </si>
  <si>
    <t>Mano de obra de colocación (Incluye equipos, personal y materiales)</t>
  </si>
  <si>
    <t>ANALISTA DE PRESUPUESTOS DE OBRAS</t>
  </si>
  <si>
    <t>Pintura anticorrosiva para tubería (Suministro y aplicación)</t>
  </si>
  <si>
    <t>Pintura azul mantenimiento (Suministro y aplicación)</t>
  </si>
  <si>
    <t>Presupuesto No.: 069 d/f 01/03/2022</t>
  </si>
  <si>
    <t>De Ø16" PVC (SDR-26) c/J. G. + 5% pérdida por campana</t>
  </si>
  <si>
    <t>De Ø16" PVC (SDR-26) c/J. G.</t>
  </si>
  <si>
    <t>Suministro de Codo de Ø16" x 45º Acero SCH-80 c/protección anticorrosiva</t>
  </si>
  <si>
    <t>Suministro de Junta mecánica tipo Dresser de Ø16" 150 PSI</t>
  </si>
  <si>
    <t>Junta mecánica tipo Dresser 4" 150 PSI</t>
  </si>
  <si>
    <t>Junta mecánica tipo Dresser 6" 150 PSI</t>
  </si>
  <si>
    <t>Junta mecánica tipo Dresser 16" 150 PSI</t>
  </si>
  <si>
    <t>Suministro de material de base (Sujeto aprobación por la supervisión)</t>
  </si>
  <si>
    <t>Suministro de material de mina (Caliche) (Sujeto aprobación por la supervisión)</t>
  </si>
  <si>
    <t>LÍNEA MATRIZ SECTOR PARTIDO ARRIBA</t>
  </si>
  <si>
    <t>Suministro de Tubería de Ø16" Acero SCH-40 (Incluye brazos)</t>
  </si>
  <si>
    <t>Abrazadera (Incluye pernos)</t>
  </si>
  <si>
    <t>Obra:</t>
  </si>
  <si>
    <t>Nº</t>
  </si>
  <si>
    <t>CORTE, EXTRACCIÓN Y BOTE DE CARPETA ASFÁLTICA (L=1,173.03 M)</t>
  </si>
  <si>
    <t>CRUCE DE PUENTE EN TUBERÍA DE Ø16" ACERO SCH-40 L=16.00 M (1 UD)</t>
  </si>
  <si>
    <t>Z</t>
  </si>
  <si>
    <t>SUB-TOTAL FASE  Z</t>
  </si>
  <si>
    <t>Seguros, Pólizas y Fianzas</t>
  </si>
  <si>
    <t xml:space="preserve"> ITBIS Honorarios Profesionales (Ley 07-2007)</t>
  </si>
  <si>
    <t>TOTAL GENERAL EN RD$</t>
  </si>
  <si>
    <t>PREPARADO POR:</t>
  </si>
  <si>
    <t>ING. MAYRASSIS BELLO</t>
  </si>
  <si>
    <t>ING. YANET JIMÉNEZ</t>
  </si>
  <si>
    <t>SOMETIDO POR:</t>
  </si>
  <si>
    <t>ENC. DEPTO.DE COSTOS Y PRESUPUESTOS</t>
  </si>
  <si>
    <t>Codo 16" x 55º</t>
  </si>
  <si>
    <t>Codo 16" x 25º</t>
  </si>
  <si>
    <t>Tee 16" x 16"</t>
  </si>
  <si>
    <t>Tee 16" x 4"</t>
  </si>
  <si>
    <t>Reducción 16" a 6"</t>
  </si>
  <si>
    <t>ACERO SCH-40 (c/protección anticorrosiva):</t>
  </si>
  <si>
    <t>SUMINISTRO Y COLOCACIÓN DE PIEZAS ESPECIALES DE: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</si>
  <si>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</si>
  <si>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</si>
  <si>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</si>
  <si>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</si>
  <si>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</si>
  <si>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</si>
  <si>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</si>
  <si>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</si>
  <si>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</si>
  <si>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Meses</t>
  </si>
  <si>
    <t>M³S</t>
  </si>
  <si>
    <t>LOTE C - LÍNEA MATRIZ, SECTOR PARTIDO ARRIBA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</si>
  <si>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</si>
  <si>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</si>
  <si>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 xml:space="preserve"> AMPLIACIÓN AC. MÚLTIPLE PARTIDO - LA GORRA - PARAJE LOS INDIOS - EL LLANO - LA BARRERA - AMINILLA - RODEO DE AMINILLA - PARAJE LA TUNA - PARAJE LOS BABOSOS - SABANA AL MEDIO  - EL JUNCO - LA PIÑA - VILLA GARCÍA - PARAJE SANGRE LINDA.</t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</si>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</sst>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0.000"/>
    <numFmt numFmtId="168" formatCode="_(* #,##0.0_);_(* \(#,##0.0\);_(* &quot;-&quot;??_);_(@_)"/>
    <numFmt numFmtId="169" formatCode="0.0%"/>
    <numFmt numFmtId="170" formatCode="0.0"/>
    <numFmt numFmtId="171" formatCode="[$$-409]#,##0.00"/>
    <numFmt numFmtId="172" formatCode="#,##0.0_);\(#,##0.0\)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sz val="10.5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28">
    <xf numFmtId="0" fontId="0" fillId="0" borderId="0"/>
    <xf numFmtId="9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7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13" fillId="0" borderId="0"/>
    <xf numFmtId="0" fontId="2" fillId="0" borderId="0"/>
    <xf numFmtId="0" fontId="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4" fillId="0" borderId="0"/>
  </cellStyleXfs>
  <cellXfs count="171">
    <xf numFmtId="0" fontId="0" fillId="0" borderId="0" xfId="0"/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11" fillId="2" borderId="0" xfId="0" applyFont="1" applyFill="1" applyBorder="1" applyAlignment="1">
      <alignment vertical="top"/>
    </xf>
    <xf numFmtId="0" fontId="12" fillId="2" borderId="0" xfId="0" applyFont="1" applyFill="1" applyBorder="1" applyAlignment="1">
      <alignment vertical="top"/>
    </xf>
    <xf numFmtId="4" fontId="11" fillId="2" borderId="0" xfId="0" applyNumberFormat="1" applyFont="1" applyFill="1" applyBorder="1" applyAlignment="1">
      <alignment horizontal="right" vertical="top" wrapText="1"/>
    </xf>
    <xf numFmtId="4" fontId="11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4" fontId="12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vertical="top"/>
    </xf>
    <xf numFmtId="165" fontId="2" fillId="2" borderId="0" xfId="18" applyFont="1" applyFill="1" applyBorder="1" applyAlignment="1">
      <alignment vertical="top"/>
    </xf>
    <xf numFmtId="0" fontId="11" fillId="2" borderId="0" xfId="8" applyFont="1" applyFill="1" applyBorder="1" applyAlignment="1">
      <alignment horizontal="left" vertical="top" wrapText="1"/>
    </xf>
    <xf numFmtId="4" fontId="11" fillId="2" borderId="0" xfId="8" applyNumberFormat="1" applyFont="1" applyFill="1" applyBorder="1" applyAlignment="1">
      <alignment horizontal="left" vertical="top" wrapText="1"/>
    </xf>
    <xf numFmtId="165" fontId="11" fillId="2" borderId="0" xfId="18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165" fontId="2" fillId="2" borderId="0" xfId="18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0" fontId="1" fillId="2" borderId="0" xfId="0" applyFont="1" applyFill="1" applyAlignment="1">
      <alignment horizontal="center" vertical="top" wrapText="1"/>
    </xf>
    <xf numFmtId="0" fontId="2" fillId="2" borderId="0" xfId="8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17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170" fontId="1" fillId="3" borderId="3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right" vertical="top" wrapText="1"/>
    </xf>
    <xf numFmtId="39" fontId="5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left" vertical="top"/>
    </xf>
    <xf numFmtId="4" fontId="2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4" fontId="2" fillId="0" borderId="1" xfId="2" applyNumberFormat="1" applyFont="1" applyFill="1" applyBorder="1" applyAlignment="1" applyProtection="1">
      <alignment horizontal="right" vertical="top" wrapText="1"/>
    </xf>
    <xf numFmtId="4" fontId="2" fillId="2" borderId="1" xfId="0" applyNumberFormat="1" applyFont="1" applyFill="1" applyBorder="1" applyAlignment="1">
      <alignment horizontal="center" vertical="top"/>
    </xf>
    <xf numFmtId="4" fontId="2" fillId="0" borderId="1" xfId="2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>
      <alignment vertical="top"/>
    </xf>
    <xf numFmtId="4" fontId="1" fillId="2" borderId="1" xfId="0" applyNumberFormat="1" applyFont="1" applyFill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vertical="top" wrapText="1"/>
    </xf>
    <xf numFmtId="43" fontId="3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vertical="top" wrapText="1"/>
    </xf>
    <xf numFmtId="0" fontId="7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top"/>
    </xf>
    <xf numFmtId="43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right" vertical="top" wrapText="1"/>
    </xf>
    <xf numFmtId="0" fontId="2" fillId="0" borderId="1" xfId="0" applyNumberFormat="1" applyFont="1" applyFill="1" applyBorder="1" applyAlignment="1">
      <alignment vertical="top" wrapText="1"/>
    </xf>
    <xf numFmtId="43" fontId="2" fillId="0" borderId="1" xfId="0" applyNumberFormat="1" applyFont="1" applyFill="1" applyBorder="1" applyAlignment="1">
      <alignment horizontal="center" vertical="top"/>
    </xf>
    <xf numFmtId="37" fontId="1" fillId="2" borderId="1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172" fontId="2" fillId="2" borderId="1" xfId="0" applyNumberFormat="1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vertical="top"/>
    </xf>
    <xf numFmtId="4" fontId="3" fillId="2" borderId="1" xfId="6" applyNumberFormat="1" applyFont="1" applyFill="1" applyBorder="1" applyAlignment="1" applyProtection="1">
      <alignment horizontal="right" vertical="top" wrapText="1"/>
    </xf>
    <xf numFmtId="0" fontId="2" fillId="2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justify" vertical="top" wrapText="1"/>
    </xf>
    <xf numFmtId="43" fontId="2" fillId="2" borderId="1" xfId="3" applyFont="1" applyFill="1" applyBorder="1" applyAlignment="1">
      <alignment horizontal="right" vertical="top" wrapText="1"/>
    </xf>
    <xf numFmtId="43" fontId="2" fillId="2" borderId="1" xfId="3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center" vertical="top" wrapText="1"/>
    </xf>
    <xf numFmtId="39" fontId="2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/>
    </xf>
    <xf numFmtId="4" fontId="2" fillId="2" borderId="1" xfId="6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" fontId="2" fillId="0" borderId="1" xfId="2" applyNumberFormat="1" applyFont="1" applyFill="1" applyBorder="1" applyAlignment="1">
      <alignment horizontal="right" vertical="top" wrapText="1"/>
    </xf>
    <xf numFmtId="4" fontId="2" fillId="0" borderId="1" xfId="6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166" fontId="2" fillId="2" borderId="1" xfId="0" applyNumberFormat="1" applyFont="1" applyFill="1" applyBorder="1" applyAlignment="1">
      <alignment horizontal="right" vertical="top" wrapText="1"/>
    </xf>
    <xf numFmtId="166" fontId="2" fillId="2" borderId="1" xfId="0" applyNumberFormat="1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right" vertical="top" wrapText="1"/>
    </xf>
    <xf numFmtId="169" fontId="2" fillId="2" borderId="1" xfId="1" applyNumberFormat="1" applyFont="1" applyFill="1" applyBorder="1" applyAlignment="1">
      <alignment horizontal="center" vertical="top"/>
    </xf>
    <xf numFmtId="4" fontId="2" fillId="2" borderId="1" xfId="17" applyNumberFormat="1" applyFont="1" applyFill="1" applyBorder="1" applyAlignment="1">
      <alignment horizontal="right" vertical="top"/>
    </xf>
    <xf numFmtId="168" fontId="2" fillId="5" borderId="1" xfId="7" applyNumberFormat="1" applyFont="1" applyFill="1" applyBorder="1" applyAlignment="1" applyProtection="1">
      <alignment horizontal="right" vertical="top"/>
    </xf>
    <xf numFmtId="0" fontId="1" fillId="5" borderId="1" xfId="0" applyFont="1" applyFill="1" applyBorder="1" applyAlignment="1">
      <alignment horizontal="center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0" fontId="2" fillId="5" borderId="1" xfId="2" applyNumberFormat="1" applyFont="1" applyFill="1" applyBorder="1" applyAlignment="1">
      <alignment horizontal="center" vertical="top"/>
    </xf>
    <xf numFmtId="4" fontId="1" fillId="5" borderId="1" xfId="2" applyNumberFormat="1" applyFont="1" applyFill="1" applyBorder="1" applyAlignment="1">
      <alignment horizontal="right" vertical="top" wrapText="1"/>
    </xf>
    <xf numFmtId="2" fontId="2" fillId="0" borderId="1" xfId="22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0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center" vertical="top"/>
    </xf>
    <xf numFmtId="166" fontId="2" fillId="0" borderId="1" xfId="22" applyNumberFormat="1" applyFont="1" applyBorder="1" applyAlignment="1">
      <alignment vertical="top"/>
    </xf>
    <xf numFmtId="4" fontId="2" fillId="0" borderId="1" xfId="23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10" fontId="2" fillId="0" borderId="1" xfId="24" applyNumberFormat="1" applyFont="1" applyFill="1" applyBorder="1" applyAlignment="1">
      <alignment horizontal="right" vertical="top"/>
    </xf>
    <xf numFmtId="170" fontId="2" fillId="0" borderId="1" xfId="25" applyNumberFormat="1" applyFont="1" applyBorder="1" applyAlignment="1">
      <alignment horizontal="right" vertical="top"/>
    </xf>
    <xf numFmtId="170" fontId="2" fillId="6" borderId="6" xfId="0" applyNumberFormat="1" applyFont="1" applyFill="1" applyBorder="1" applyAlignment="1">
      <alignment horizontal="right" vertical="top"/>
    </xf>
    <xf numFmtId="0" fontId="1" fillId="6" borderId="6" xfId="0" applyFont="1" applyFill="1" applyBorder="1" applyAlignment="1">
      <alignment horizontal="right" vertical="top"/>
    </xf>
    <xf numFmtId="166" fontId="2" fillId="6" borderId="6" xfId="0" applyNumberFormat="1" applyFont="1" applyFill="1" applyBorder="1" applyAlignment="1">
      <alignment horizontal="right" vertical="top"/>
    </xf>
    <xf numFmtId="166" fontId="2" fillId="6" borderId="6" xfId="0" applyNumberFormat="1" applyFont="1" applyFill="1" applyBorder="1" applyAlignment="1">
      <alignment horizontal="center" vertical="top"/>
    </xf>
    <xf numFmtId="4" fontId="1" fillId="6" borderId="6" xfId="26" applyNumberFormat="1" applyFont="1" applyFill="1" applyBorder="1" applyAlignment="1">
      <alignment vertical="top"/>
    </xf>
    <xf numFmtId="0" fontId="10" fillId="0" borderId="1" xfId="0" applyFont="1" applyBorder="1" applyAlignment="1">
      <alignment vertical="top"/>
    </xf>
    <xf numFmtId="166" fontId="2" fillId="0" borderId="1" xfId="22" applyNumberFormat="1" applyFont="1" applyBorder="1" applyAlignment="1">
      <alignment horizontal="center" vertical="top"/>
    </xf>
    <xf numFmtId="170" fontId="2" fillId="3" borderId="6" xfId="0" applyNumberFormat="1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right" vertical="top"/>
    </xf>
    <xf numFmtId="166" fontId="2" fillId="3" borderId="6" xfId="0" applyNumberFormat="1" applyFont="1" applyFill="1" applyBorder="1" applyAlignment="1">
      <alignment horizontal="right" vertical="top"/>
    </xf>
    <xf numFmtId="166" fontId="2" fillId="3" borderId="6" xfId="0" applyNumberFormat="1" applyFont="1" applyFill="1" applyBorder="1" applyAlignment="1">
      <alignment horizontal="center" vertical="top"/>
    </xf>
    <xf numFmtId="4" fontId="1" fillId="3" borderId="6" xfId="26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2" borderId="0" xfId="19" applyNumberFormat="1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2" fillId="2" borderId="0" xfId="8" applyFont="1" applyFill="1" applyBorder="1" applyAlignment="1">
      <alignment vertical="top" wrapText="1"/>
    </xf>
    <xf numFmtId="0" fontId="11" fillId="2" borderId="0" xfId="8" applyFont="1" applyFill="1" applyBorder="1" applyAlignment="1">
      <alignment vertical="top" wrapText="1"/>
    </xf>
    <xf numFmtId="0" fontId="2" fillId="2" borderId="0" xfId="8" applyFont="1" applyFill="1" applyBorder="1" applyAlignment="1">
      <alignment vertical="top"/>
    </xf>
    <xf numFmtId="0" fontId="14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0" fontId="10" fillId="0" borderId="1" xfId="0" applyFont="1" applyBorder="1" applyAlignment="1">
      <alignment vertical="top" wrapText="1"/>
    </xf>
    <xf numFmtId="0" fontId="2" fillId="2" borderId="0" xfId="8" applyFont="1" applyFill="1" applyBorder="1" applyAlignment="1">
      <alignment horizontal="left" vertical="top"/>
    </xf>
    <xf numFmtId="0" fontId="1" fillId="2" borderId="0" xfId="8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0" quotePrefix="1" applyFont="1" applyFill="1" applyBorder="1" applyAlignment="1">
      <alignment horizontal="left" vertical="top"/>
    </xf>
    <xf numFmtId="0" fontId="2" fillId="2" borderId="0" xfId="0" quotePrefix="1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0" fontId="16" fillId="0" borderId="0" xfId="0" applyFont="1"/>
    <xf numFmtId="4" fontId="16" fillId="0" borderId="0" xfId="0" applyNumberFormat="1" applyFont="1"/>
    <xf numFmtId="0" fontId="4" fillId="2" borderId="0" xfId="27" applyFill="1" applyAlignment="1">
      <alignment horizontal="center" vertical="top" wrapText="1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7" fillId="2" borderId="0" xfId="0" applyFont="1" applyFill="1" applyAlignment="1">
      <alignment vertical="top"/>
    </xf>
    <xf numFmtId="0" fontId="17" fillId="2" borderId="0" xfId="0" applyFont="1" applyFill="1" applyAlignment="1">
      <alignment horizontal="center" vertical="top"/>
    </xf>
    <xf numFmtId="0" fontId="1" fillId="2" borderId="0" xfId="27" applyFont="1" applyFill="1" applyAlignment="1">
      <alignment horizontal="center" vertical="top"/>
    </xf>
    <xf numFmtId="0" fontId="17" fillId="2" borderId="0" xfId="27" applyFont="1" applyFill="1" applyBorder="1" applyAlignment="1">
      <alignment horizontal="center"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2" fontId="5" fillId="0" borderId="7" xfId="0" applyNumberFormat="1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vertical="top"/>
    </xf>
    <xf numFmtId="4" fontId="2" fillId="2" borderId="7" xfId="0" applyNumberFormat="1" applyFont="1" applyFill="1" applyBorder="1" applyAlignment="1">
      <alignment horizontal="right" vertical="top" wrapText="1"/>
    </xf>
    <xf numFmtId="4" fontId="2" fillId="2" borderId="7" xfId="0" applyNumberFormat="1" applyFont="1" applyFill="1" applyBorder="1" applyAlignment="1">
      <alignment horizontal="center" vertical="top" wrapText="1"/>
    </xf>
    <xf numFmtId="43" fontId="3" fillId="0" borderId="7" xfId="0" applyNumberFormat="1" applyFont="1" applyFill="1" applyBorder="1" applyAlignment="1">
      <alignment horizontal="right" vertical="top" wrapText="1"/>
    </xf>
  </cellXfs>
  <cellStyles count="28">
    <cellStyle name="Comma_ANALISIS EL PUERTO" xfId="10"/>
    <cellStyle name="Millares 10 2" xfId="3"/>
    <cellStyle name="Millares 11" xfId="11"/>
    <cellStyle name="Millares 12 3" xfId="18"/>
    <cellStyle name="Millares 2" xfId="15"/>
    <cellStyle name="Millares 2 2" xfId="12"/>
    <cellStyle name="Millares 2 2 2 3" xfId="23"/>
    <cellStyle name="Millares 2 4" xfId="17"/>
    <cellStyle name="Millares 3 3" xfId="6"/>
    <cellStyle name="Millares 4 2 2" xfId="7"/>
    <cellStyle name="Millares 5" xfId="5"/>
    <cellStyle name="Millares 5 3" xfId="2"/>
    <cellStyle name="Millares 5 3 2" xfId="26"/>
    <cellStyle name="Moneda 2" xfId="14"/>
    <cellStyle name="Normal" xfId="0" builtinId="0"/>
    <cellStyle name="Normal 10 2" xfId="20"/>
    <cellStyle name="Normal 18" xfId="19"/>
    <cellStyle name="Normal 2" xfId="13"/>
    <cellStyle name="Normal 2 2 2" xfId="8"/>
    <cellStyle name="Normal 2 2 2 2" xfId="27"/>
    <cellStyle name="Normal 2 3" xfId="16"/>
    <cellStyle name="Normal 2 3 2 2" xfId="25"/>
    <cellStyle name="Normal 3" xfId="21"/>
    <cellStyle name="Normal 5" xfId="4"/>
    <cellStyle name="Normal_502-01 alcantarillado sanitario academia de entrenamiento policial de hatilloparte b" xfId="22"/>
    <cellStyle name="Porcentaje" xfId="1" builtinId="5"/>
    <cellStyle name="Porcentaje 2 2" xfId="24"/>
    <cellStyle name="Porcentual 5" xfId="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114300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114300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114300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295275</xdr:colOff>
      <xdr:row>0</xdr:row>
      <xdr:rowOff>104775</xdr:rowOff>
    </xdr:from>
    <xdr:to>
      <xdr:col>1</xdr:col>
      <xdr:colOff>438150</xdr:colOff>
      <xdr:row>4</xdr:row>
      <xdr:rowOff>111125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04775"/>
          <a:ext cx="666750" cy="654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104775</xdr:colOff>
      <xdr:row>125</xdr:row>
      <xdr:rowOff>114300</xdr:rowOff>
    </xdr:to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104775</xdr:colOff>
      <xdr:row>125</xdr:row>
      <xdr:rowOff>104775</xdr:rowOff>
    </xdr:to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104775</xdr:colOff>
      <xdr:row>125</xdr:row>
      <xdr:rowOff>104775</xdr:rowOff>
    </xdr:to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104775</xdr:colOff>
      <xdr:row>125</xdr:row>
      <xdr:rowOff>114300</xdr:rowOff>
    </xdr:to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104775</xdr:colOff>
      <xdr:row>125</xdr:row>
      <xdr:rowOff>114300</xdr:rowOff>
    </xdr:to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104775</xdr:colOff>
      <xdr:row>125</xdr:row>
      <xdr:rowOff>104775</xdr:rowOff>
    </xdr:to>
    <xdr:sp macro="" textlink="">
      <xdr:nvSpPr>
        <xdr:cNvPr id="107" name="Text Box 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104775</xdr:colOff>
      <xdr:row>125</xdr:row>
      <xdr:rowOff>104775</xdr:rowOff>
    </xdr:to>
    <xdr:sp macro="" textlink="">
      <xdr:nvSpPr>
        <xdr:cNvPr id="108" name="Text Box 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22212</xdr:colOff>
      <xdr:row>113</xdr:row>
      <xdr:rowOff>150820</xdr:rowOff>
    </xdr:from>
    <xdr:to>
      <xdr:col>5</xdr:col>
      <xdr:colOff>536562</xdr:colOff>
      <xdr:row>113</xdr:row>
      <xdr:rowOff>150820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ShapeType="1"/>
        </xdr:cNvSpPr>
      </xdr:nvSpPr>
      <xdr:spPr bwMode="auto">
        <a:xfrm>
          <a:off x="4051287" y="20724820"/>
          <a:ext cx="2847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1409700</xdr:colOff>
      <xdr:row>120</xdr:row>
      <xdr:rowOff>114300</xdr:rowOff>
    </xdr:to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1409700</xdr:colOff>
      <xdr:row>120</xdr:row>
      <xdr:rowOff>104775</xdr:rowOff>
    </xdr:to>
    <xdr:sp macro="" textlink="">
      <xdr:nvSpPr>
        <xdr:cNvPr id="111" name="Text Box 8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1409700</xdr:colOff>
      <xdr:row>120</xdr:row>
      <xdr:rowOff>104775</xdr:rowOff>
    </xdr:to>
    <xdr:sp macro="" textlink="">
      <xdr:nvSpPr>
        <xdr:cNvPr id="112" name="Text Box 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1409700</xdr:colOff>
      <xdr:row>120</xdr:row>
      <xdr:rowOff>114300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1409700</xdr:colOff>
      <xdr:row>120</xdr:row>
      <xdr:rowOff>114300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1409700</xdr:colOff>
      <xdr:row>120</xdr:row>
      <xdr:rowOff>104775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1409700</xdr:colOff>
      <xdr:row>120</xdr:row>
      <xdr:rowOff>104775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61897</xdr:colOff>
      <xdr:row>124</xdr:row>
      <xdr:rowOff>141288</xdr:rowOff>
    </xdr:from>
    <xdr:to>
      <xdr:col>5</xdr:col>
      <xdr:colOff>595297</xdr:colOff>
      <xdr:row>124</xdr:row>
      <xdr:rowOff>141288</xdr:rowOff>
    </xdr:to>
    <xdr:sp macro="" textlink="">
      <xdr:nvSpPr>
        <xdr:cNvPr id="117" name="Line 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ShapeType="1"/>
        </xdr:cNvSpPr>
      </xdr:nvSpPr>
      <xdr:spPr bwMode="auto">
        <a:xfrm>
          <a:off x="4052872" y="28878213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46032</xdr:colOff>
      <xdr:row>124</xdr:row>
      <xdr:rowOff>147639</xdr:rowOff>
    </xdr:from>
    <xdr:to>
      <xdr:col>1</xdr:col>
      <xdr:colOff>2189157</xdr:colOff>
      <xdr:row>124</xdr:row>
      <xdr:rowOff>147639</xdr:rowOff>
    </xdr:to>
    <xdr:sp macro="" textlink="">
      <xdr:nvSpPr>
        <xdr:cNvPr id="118" name="Line 1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ShapeType="1"/>
        </xdr:cNvSpPr>
      </xdr:nvSpPr>
      <xdr:spPr bwMode="auto">
        <a:xfrm>
          <a:off x="46032" y="28884564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113</xdr:row>
      <xdr:rowOff>152406</xdr:rowOff>
    </xdr:from>
    <xdr:to>
      <xdr:col>1</xdr:col>
      <xdr:colOff>2032000</xdr:colOff>
      <xdr:row>114</xdr:row>
      <xdr:rowOff>15873</xdr:rowOff>
    </xdr:to>
    <xdr:sp macro="" textlink="">
      <xdr:nvSpPr>
        <xdr:cNvPr id="119" name="Line 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ShapeType="1"/>
        </xdr:cNvSpPr>
      </xdr:nvSpPr>
      <xdr:spPr bwMode="auto">
        <a:xfrm>
          <a:off x="0" y="27108156"/>
          <a:ext cx="2517775" cy="253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732796DD-173C-4F08-8E03-7598D4DF1A7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9E0B7D1E-F174-4733-8BE1-9E46F3E6C72F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2292423A-4D78-4616-B413-485BEBD0BDF0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520B3BA7-970E-4EDF-9ADA-92A90771F22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2BB8129B-100B-4D0D-8B0F-2A6BD29ECA3F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96C21CB3-7AEB-4827-84C4-CD9377DEFBD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C2730FC6-8B19-4DC6-93EE-1136D4EE4454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D92F0A7A-2665-4606-9BA6-FE5BEBDD8B74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268B9A26-411D-4A3F-9D71-57A64E06158C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AA25A783-409F-4AE4-9750-A9EDA1799C1D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58E26F13-AECA-4D72-B0D1-072E89906ABA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5D3709D-F5B3-4B8C-92ED-ACEAA7398915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4971650F-540A-4E4B-85A0-5F1EE9EBD981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35842950-0FBB-4A84-9412-4CCCB812BA5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4E7E3182-7364-4B4C-944D-02F1A6596755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ADA6DD80-A2BD-4607-BABF-874EF72EB235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B6DCD030-3C49-479B-8918-10B8CD677BA3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9359177F-4F12-4907-BC84-7E8EF4883F7D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A06B5FCD-8C6C-4016-814F-58FB16D6FFB0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42CFD241-6D1F-49B4-A332-431CEA90EFB3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C0C83B91-5338-4C4A-B96D-AD2CCCB56DCE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422D7148-9DBD-4197-87F8-C43910A3AA3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1A5D36E3-1060-40D0-A08F-B37A9A2D5D9B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AA7F299C-D165-4ABD-9CD5-D021CA4B49EE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5FC8DB80-4663-4A35-88EE-FAD5435AF818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35D16DA-C792-4729-B7F5-A440B3E9479C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6F3C98F1-82F5-4F76-B5C2-A6C88475BA7E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BD14F93-7A77-4BCB-B3D6-172B9A2005E8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2F678F0E-6F31-4A66-A518-91DD42596371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40076544-2B8D-4E06-A8C3-8FBB22D461C6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AE577620-D474-48AD-A1DB-B3D29995A000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7A5CF362-48A8-4F48-BEBE-F033BA07FA5D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99CFABB-8378-42D0-B4FA-D15F3585630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ABF5ED20-19E3-4100-8EAB-045DE54207F3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E7350358-CBC2-41F8-B0DE-5E881C738F20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77170774-87BA-4FF8-A3C9-7E4A0F04C55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1B71C164-D7C4-482D-BFE7-5C10B8274B11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D2B5C6EB-30D2-4DEF-BA02-2581D9E8A9AC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8A3D0665-D50E-4E67-8641-53ACC5056D24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8C9C14B1-3B1F-4E5E-A204-1F5F6C0BDDDC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5E0A5B7E-B916-43AB-8F68-2E9EB7BB81A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1E382BFB-0216-4A16-A58A-D8932AC9D7A9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3D56CED2-0F73-4705-B824-2BFD019BA67A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4A214E1-7A0C-481C-9B4B-59357992E4E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7F40A65E-E791-4BBC-B99A-E379CF7946D4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953DFE2D-E192-4B83-9F8F-8F8255D72B5F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DD8634DF-76B4-4334-97EC-3F42F4D75A50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B025C6B3-0C6B-49E0-A59F-EFDD6C9CE9C8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6BB5C817-872B-4051-8BB7-9F7DA0116E58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ADFC6526-3645-442B-90D1-B452D5195D0E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8BD900A6-1667-444B-87CB-4A63D63CA204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F6BE32C1-E358-4681-9F6A-74DABFC57990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185F949-4299-47DE-AE43-7A5124FDCBAA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CBC27A6D-2E81-41A9-BDFB-B5E29900D969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A233C35C-1544-4E9F-90EA-AF15B3BB6A31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31C05407-01DC-4F51-A7D4-1A090749687A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1A3E2BA-8ADF-426B-B81D-2910E3302D13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74696B62-0547-4C0C-B8A8-1517BE909BC0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DAFEC37A-8A2C-472E-9831-F432DAF7A6B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A54E8FEA-50F1-40EA-B595-9A5E2E3C7BE4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7BA618F2-9081-4017-9114-C00E3C5E3566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22273D2F-B861-480C-9D26-4EC078E893CE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5C5C4A24-B203-4D07-B8B8-2532B6B5A2A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DE064173-0391-4C9E-B66C-C610E3E48FD6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DACAC623-BC48-45F0-910C-8DFC34BE1F46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F62855AC-C4F8-45DC-8FC4-39B89D5FB75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B63720E4-27C1-454F-8C82-21686AE952E0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3DC61676-3828-4327-8446-E45540DD544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8CB85CDD-907B-46B6-BE86-102E4C80B23F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BB260373-5C99-42F4-AC18-995B75988524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12F3B0CB-09DC-411E-B0DD-3FAC7D2E9B3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C42DCB91-5F4C-4F30-9AB0-612E0D24993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91623809-42A9-42A1-B0E2-3054A980347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1A1BE93F-3C2F-4244-8D59-1E1D8EFE91E3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3175D4CB-F717-4E63-8825-45F7030B026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24D1E40C-E3C1-4A3F-8CA4-341972A6113C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3DF9BA0-01B6-4F58-916F-5A216370EF9B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9D6CD188-A0F7-41D0-87A9-620133FED533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A4C16DD5-92E4-416A-8E97-76B4931B1AB1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7C062846-4C81-4B9F-B974-359444F38876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2167C2CA-2E32-4E02-B7F1-144A32717E89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6EFF4F8-C2CA-4B85-857B-EE31F03FEAD1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64C6AAB0-AEE0-4207-B38F-FD287B0FD281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882C1764-8100-4923-9875-1434847210B5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7CF8FE76-8866-4B3C-BEB1-928FDA6062A3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5901DB63-2E47-4721-8A4F-227B72092638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B36A40C1-7427-425C-9A32-7EE6984D3CE6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194BD586-6268-4B74-ACA2-3BBCE666ACB6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A38E679A-7A87-412B-A7CA-259EDBC49041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7CB19212-0B5F-4DAE-B82D-4BED15072D45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C5F6E845-8645-4029-8609-5565668613EA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4D959F4A-8646-48A5-8CBC-0FDF72188440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170C71D1-00BF-4B97-AED1-E90138259735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76D04C5-2C93-4C5A-B8BE-C0036F9A6CA9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481198EA-85CB-4357-99C5-EE482420C09C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1ED15DB9-CE1B-4F17-9C1F-3B78ECD295B8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F5231F9-3DEA-42A7-9C30-18F5336EC8A9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71E36CE1-04D8-4A1F-9348-C17AA5687178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E121F185-3FA9-4275-BC21-8885BC304F5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8BE0A64F-4BC2-4D00-AEBF-A88786F0F803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DEA4A149-DD62-45E6-973F-1A03031854DA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A57B8923-6FB0-46E1-930A-20CDBE57E7AE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A10BA79-730C-4796-AFF2-82E923B2F2BC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FF41775F-5CCE-47A6-8A14-49263C459369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DFFCCB84-152A-4E1F-9BE9-C3BB58352591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E8D50426-87FA-4C55-BC50-7ECB0D19E91B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D4AF3301-51B7-4643-A77F-E8951C429A6A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53022017-6997-49FE-B520-E5D35D039366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87620CBF-3A90-4D24-A197-45D79F545D71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20793DB1-F5E8-4EB5-AEB8-F4A49F8D00DA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D9797313-2833-4B09-A90E-81F377E8EDFC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76EE3D56-65CD-46C5-BEC8-23280878A4C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9E04890B-ED9C-4B5D-8F1E-84278D4C40EB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015E959F-9C1B-429C-903D-3FCF879E46B5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3D2C34E5-EF39-46FF-BAFE-7F9C65828440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E99F2605-9946-410A-9674-1A4D2EA3079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3B2C4BAA-4107-4683-B688-940C00FB660F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BA6D7FF5-49E3-45C3-915E-34EE95E48E8E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C7BCA2A2-7AF2-4E36-A43A-D3F495BCCB09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E127FE7F-3E72-47FA-AA4B-FFFD78B56163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920BFE13-FCD1-4EF7-AD6F-AB54F13FE10E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11C33F24-9444-41E4-97F2-0428F04BBB83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0CB18905-101B-4E23-B376-F176630699BF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8A0B41E5-925B-424A-A809-DBA56B507C6F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006FA008-20C8-4273-BF49-68901A15C0BD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14CF765E-0856-45D2-A815-994C9ED93351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AF650A60-9BAD-482E-A640-E1CE6EDDFCA8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1CD847A9-67A9-4A50-A9A9-A7B880F221AC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EE12E9FE-35BE-430E-B490-D6A89D212DD9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67720CB9-4697-471E-BAC3-FFDBB12E6C06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3A9546BA-280D-4F29-A643-3F61C3F11D3C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6152AD03-04FC-4D5D-A548-85D83D15D1A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88F3ABF8-EB72-4E3F-BA4E-860A5B816015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2D71E74E-4088-45EB-8841-56E325C487F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70FC1D53-ADB0-4D36-B904-B19964C3BB40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1C5B37F-859F-4616-A931-5891C11ACF2E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D43F27C-2987-48D3-A943-21CB936253F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56C11817-5E07-465B-92E4-E28EBEB1BD3F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FDD30CB1-7F56-44B8-B22F-9FCC5025D01A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51E51EDA-C7F5-4747-A0E4-E423E4C3FCCC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2532920B-61DE-4626-BB3C-9D1CEA6B3D1B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EF2AAF29-5A5B-4198-A5B4-CDBE80DFC02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0D33F4B5-3BD9-435D-A299-1BC78A6459E6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77F19834-0754-42E8-9ADB-B352F152EE0F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1939290</xdr:colOff>
      <xdr:row>104</xdr:row>
      <xdr:rowOff>120015</xdr:rowOff>
    </xdr:from>
    <xdr:to>
      <xdr:col>2</xdr:col>
      <xdr:colOff>659130</xdr:colOff>
      <xdr:row>104</xdr:row>
      <xdr:rowOff>120016</xdr:rowOff>
    </xdr:to>
    <xdr:cxnSp macro="">
      <xdr:nvCxnSpPr>
        <xdr:cNvPr id="264" name="Conector recto 263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26723340"/>
          <a:ext cx="222504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A-BASICO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 refreshError="1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 refreshError="1">
        <row r="64">
          <cell r="E64">
            <v>490.21498365499457</v>
          </cell>
        </row>
      </sheetData>
      <sheetData sheetId="3" refreshError="1">
        <row r="64">
          <cell r="E64">
            <v>659.64462033685038</v>
          </cell>
        </row>
      </sheetData>
      <sheetData sheetId="4" refreshError="1">
        <row r="64">
          <cell r="E64">
            <v>828.71794233657636</v>
          </cell>
        </row>
      </sheetData>
      <sheetData sheetId="5" refreshError="1">
        <row r="54">
          <cell r="E54">
            <v>281.22417445913197</v>
          </cell>
        </row>
      </sheetData>
      <sheetData sheetId="6" refreshError="1">
        <row r="60">
          <cell r="E60">
            <v>512.8477123357377</v>
          </cell>
        </row>
      </sheetData>
      <sheetData sheetId="7"/>
      <sheetData sheetId="8" refreshError="1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 refreshError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 refreshError="1">
        <row r="107">
          <cell r="H107">
            <v>8351734.1800199989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showGridLines="0" showZeros="0" tabSelected="1" view="pageBreakPreview" topLeftCell="A28" zoomScaleNormal="100" zoomScaleSheetLayoutView="100" workbookViewId="0">
      <selection activeCell="D51" sqref="D51"/>
    </sheetView>
  </sheetViews>
  <sheetFormatPr baseColWidth="10" defaultRowHeight="12.75" x14ac:dyDescent="0.25"/>
  <cols>
    <col min="1" max="1" width="7.85546875" style="22" customWidth="1"/>
    <col min="2" max="2" width="52.5703125" style="22" customWidth="1"/>
    <col min="3" max="3" width="12" style="22" customWidth="1"/>
    <col min="4" max="4" width="10.5703125" style="22" customWidth="1"/>
    <col min="5" max="5" width="12.42578125" style="22" customWidth="1"/>
    <col min="6" max="6" width="13.7109375" style="22" customWidth="1"/>
    <col min="7" max="16384" width="11.42578125" style="22"/>
  </cols>
  <sheetData>
    <row r="1" spans="1:6" x14ac:dyDescent="0.25">
      <c r="A1" s="142" t="s">
        <v>0</v>
      </c>
      <c r="B1" s="142"/>
      <c r="C1" s="142"/>
      <c r="D1" s="142"/>
      <c r="E1" s="142"/>
      <c r="F1" s="142"/>
    </row>
    <row r="2" spans="1:6" x14ac:dyDescent="0.25">
      <c r="A2" s="142" t="s">
        <v>1</v>
      </c>
      <c r="B2" s="142"/>
      <c r="C2" s="142"/>
      <c r="D2" s="142"/>
      <c r="E2" s="142"/>
      <c r="F2" s="142"/>
    </row>
    <row r="3" spans="1:6" x14ac:dyDescent="0.25">
      <c r="A3" s="142" t="s">
        <v>2</v>
      </c>
      <c r="B3" s="142"/>
      <c r="C3" s="142"/>
      <c r="D3" s="142"/>
      <c r="E3" s="142"/>
      <c r="F3" s="142"/>
    </row>
    <row r="4" spans="1:6" x14ac:dyDescent="0.25">
      <c r="A4" s="142" t="s">
        <v>3</v>
      </c>
      <c r="B4" s="142"/>
      <c r="C4" s="142"/>
      <c r="D4" s="142"/>
      <c r="E4" s="142"/>
      <c r="F4" s="142"/>
    </row>
    <row r="5" spans="1:6" x14ac:dyDescent="0.25">
      <c r="A5" s="23"/>
      <c r="B5" s="23"/>
      <c r="C5" s="1"/>
      <c r="D5" s="23"/>
      <c r="E5" s="2"/>
      <c r="F5" s="1"/>
    </row>
    <row r="6" spans="1:6" x14ac:dyDescent="0.25">
      <c r="A6" s="143" t="s">
        <v>62</v>
      </c>
      <c r="B6" s="143"/>
      <c r="C6" s="143"/>
      <c r="D6" s="143"/>
      <c r="E6" s="143"/>
      <c r="F6" s="143"/>
    </row>
    <row r="7" spans="1:6" ht="39" customHeight="1" x14ac:dyDescent="0.25">
      <c r="A7" s="3" t="s">
        <v>75</v>
      </c>
      <c r="B7" s="143" t="s">
        <v>110</v>
      </c>
      <c r="C7" s="143"/>
      <c r="D7" s="143"/>
      <c r="E7" s="143"/>
      <c r="F7" s="143"/>
    </row>
    <row r="8" spans="1:6" x14ac:dyDescent="0.25">
      <c r="A8" s="3"/>
      <c r="B8" s="144" t="s">
        <v>107</v>
      </c>
      <c r="C8" s="144"/>
      <c r="D8" s="144"/>
      <c r="E8" s="144"/>
      <c r="F8" s="144"/>
    </row>
    <row r="9" spans="1:6" x14ac:dyDescent="0.25">
      <c r="A9" s="3" t="s">
        <v>6</v>
      </c>
      <c r="B9" s="4"/>
      <c r="C9" s="1"/>
      <c r="D9" s="3"/>
      <c r="E9" s="5" t="s">
        <v>7</v>
      </c>
      <c r="F9" s="5"/>
    </row>
    <row r="10" spans="1:6" x14ac:dyDescent="0.25">
      <c r="A10" s="3"/>
      <c r="B10" s="4"/>
      <c r="C10" s="1"/>
      <c r="D10" s="3"/>
      <c r="E10" s="5"/>
      <c r="F10" s="5"/>
    </row>
    <row r="11" spans="1:6" x14ac:dyDescent="0.25">
      <c r="A11" s="32" t="s">
        <v>76</v>
      </c>
      <c r="B11" s="33" t="s">
        <v>34</v>
      </c>
      <c r="C11" s="34" t="s">
        <v>33</v>
      </c>
      <c r="D11" s="34" t="s">
        <v>36</v>
      </c>
      <c r="E11" s="34" t="s">
        <v>5</v>
      </c>
      <c r="F11" s="35" t="s">
        <v>35</v>
      </c>
    </row>
    <row r="12" spans="1:6" x14ac:dyDescent="0.25">
      <c r="A12" s="26"/>
      <c r="B12" s="27"/>
      <c r="C12" s="27"/>
      <c r="D12" s="27"/>
      <c r="E12" s="27"/>
      <c r="F12" s="27"/>
    </row>
    <row r="13" spans="1:6" x14ac:dyDescent="0.25">
      <c r="A13" s="28" t="s">
        <v>8</v>
      </c>
      <c r="B13" s="29" t="s">
        <v>72</v>
      </c>
      <c r="C13" s="30"/>
      <c r="D13" s="31"/>
      <c r="E13" s="30"/>
      <c r="F13" s="30"/>
    </row>
    <row r="14" spans="1:6" x14ac:dyDescent="0.25">
      <c r="A14" s="28"/>
      <c r="B14" s="29"/>
      <c r="C14" s="30"/>
      <c r="D14" s="31"/>
      <c r="E14" s="30"/>
      <c r="F14" s="30"/>
    </row>
    <row r="15" spans="1:6" x14ac:dyDescent="0.25">
      <c r="A15" s="36">
        <v>1</v>
      </c>
      <c r="B15" s="29" t="s">
        <v>31</v>
      </c>
      <c r="C15" s="30"/>
      <c r="D15" s="31"/>
      <c r="E15" s="30"/>
      <c r="F15" s="37"/>
    </row>
    <row r="16" spans="1:6" x14ac:dyDescent="0.25">
      <c r="A16" s="38">
        <f>A15+0.1</f>
        <v>1.1000000000000001</v>
      </c>
      <c r="B16" s="39" t="s">
        <v>9</v>
      </c>
      <c r="C16" s="40">
        <v>1173.03</v>
      </c>
      <c r="D16" s="41" t="s">
        <v>10</v>
      </c>
      <c r="E16" s="30">
        <v>14.67</v>
      </c>
      <c r="F16" s="37">
        <f>ROUND(C16*E16,2)</f>
        <v>17208.349999999999</v>
      </c>
    </row>
    <row r="17" spans="1:6" x14ac:dyDescent="0.25">
      <c r="A17" s="42"/>
      <c r="B17" s="43"/>
      <c r="C17" s="44"/>
      <c r="D17" s="45"/>
      <c r="E17" s="46"/>
      <c r="F17" s="44"/>
    </row>
    <row r="18" spans="1:6" ht="25.5" x14ac:dyDescent="0.25">
      <c r="A18" s="47">
        <f>A15+1</f>
        <v>2</v>
      </c>
      <c r="B18" s="48" t="s">
        <v>77</v>
      </c>
      <c r="C18" s="44"/>
      <c r="D18" s="45"/>
      <c r="E18" s="46"/>
      <c r="F18" s="44"/>
    </row>
    <row r="19" spans="1:6" x14ac:dyDescent="0.25">
      <c r="A19" s="42">
        <f>A18+0.1</f>
        <v>2.1</v>
      </c>
      <c r="B19" s="43" t="s">
        <v>55</v>
      </c>
      <c r="C19" s="49">
        <v>2346.06</v>
      </c>
      <c r="D19" s="50" t="s">
        <v>10</v>
      </c>
      <c r="E19" s="51">
        <v>47</v>
      </c>
      <c r="F19" s="44">
        <f t="shared" ref="F19:F21" si="0">ROUND(E19*C19,2)</f>
        <v>110264.82</v>
      </c>
    </row>
    <row r="20" spans="1:6" x14ac:dyDescent="0.25">
      <c r="A20" s="42">
        <f t="shared" ref="A20:A21" si="1">A19+0.1</f>
        <v>2.2000000000000002</v>
      </c>
      <c r="B20" s="52" t="s">
        <v>11</v>
      </c>
      <c r="C20" s="49">
        <v>1173.03</v>
      </c>
      <c r="D20" s="50" t="s">
        <v>12</v>
      </c>
      <c r="E20" s="51">
        <v>41</v>
      </c>
      <c r="F20" s="44">
        <f t="shared" si="0"/>
        <v>48094.23</v>
      </c>
    </row>
    <row r="21" spans="1:6" ht="25.5" x14ac:dyDescent="0.25">
      <c r="A21" s="42">
        <f t="shared" si="1"/>
        <v>2.2999999999999998</v>
      </c>
      <c r="B21" s="43" t="s">
        <v>13</v>
      </c>
      <c r="C21" s="49">
        <v>77.47</v>
      </c>
      <c r="D21" s="50" t="s">
        <v>21</v>
      </c>
      <c r="E21" s="51">
        <v>210</v>
      </c>
      <c r="F21" s="44">
        <f t="shared" si="0"/>
        <v>16268.7</v>
      </c>
    </row>
    <row r="22" spans="1:6" x14ac:dyDescent="0.25">
      <c r="A22" s="42"/>
      <c r="B22" s="43"/>
      <c r="C22" s="44"/>
      <c r="D22" s="45"/>
      <c r="E22" s="46"/>
      <c r="F22" s="44"/>
    </row>
    <row r="23" spans="1:6" x14ac:dyDescent="0.25">
      <c r="A23" s="47">
        <f>A18+1</f>
        <v>3</v>
      </c>
      <c r="B23" s="48" t="s">
        <v>15</v>
      </c>
      <c r="C23" s="53"/>
      <c r="D23" s="54"/>
      <c r="E23" s="55"/>
      <c r="F23" s="44"/>
    </row>
    <row r="24" spans="1:6" x14ac:dyDescent="0.25">
      <c r="A24" s="42">
        <f>A23+0.1</f>
        <v>3.1</v>
      </c>
      <c r="B24" s="43" t="s">
        <v>16</v>
      </c>
      <c r="C24" s="44">
        <v>1653.97</v>
      </c>
      <c r="D24" s="45" t="s">
        <v>17</v>
      </c>
      <c r="E24" s="30">
        <v>154.52000000000001</v>
      </c>
      <c r="F24" s="44">
        <f>ROUND(E24*C24,2)</f>
        <v>255571.44</v>
      </c>
    </row>
    <row r="25" spans="1:6" x14ac:dyDescent="0.25">
      <c r="A25" s="42">
        <f t="shared" ref="A25:A29" si="2">A24+0.1</f>
        <v>3.2</v>
      </c>
      <c r="B25" s="43" t="s">
        <v>32</v>
      </c>
      <c r="C25" s="44">
        <v>117.3</v>
      </c>
      <c r="D25" s="56" t="s">
        <v>106</v>
      </c>
      <c r="E25" s="30">
        <v>1476.15</v>
      </c>
      <c r="F25" s="44">
        <f t="shared" ref="F25:F29" si="3">ROUND(E25*C25,2)</f>
        <v>173152.4</v>
      </c>
    </row>
    <row r="26" spans="1:6" ht="25.5" x14ac:dyDescent="0.25">
      <c r="A26" s="42">
        <f t="shared" si="2"/>
        <v>3.3</v>
      </c>
      <c r="B26" s="57" t="s">
        <v>71</v>
      </c>
      <c r="C26" s="30">
        <v>473.39</v>
      </c>
      <c r="D26" s="56" t="s">
        <v>21</v>
      </c>
      <c r="E26" s="30">
        <v>690.5</v>
      </c>
      <c r="F26" s="44">
        <f t="shared" si="3"/>
        <v>326875.8</v>
      </c>
    </row>
    <row r="27" spans="1:6" ht="25.5" x14ac:dyDescent="0.25">
      <c r="A27" s="42">
        <f t="shared" si="2"/>
        <v>3.4</v>
      </c>
      <c r="B27" s="57" t="s">
        <v>70</v>
      </c>
      <c r="C27" s="30">
        <v>281.52999999999997</v>
      </c>
      <c r="D27" s="56" t="s">
        <v>21</v>
      </c>
      <c r="E27" s="30">
        <v>850</v>
      </c>
      <c r="F27" s="44">
        <f t="shared" si="3"/>
        <v>239300.5</v>
      </c>
    </row>
    <row r="28" spans="1:6" ht="25.5" x14ac:dyDescent="0.25">
      <c r="A28" s="42">
        <f t="shared" si="2"/>
        <v>3.5</v>
      </c>
      <c r="B28" s="43" t="s">
        <v>18</v>
      </c>
      <c r="C28" s="44">
        <v>1314.97</v>
      </c>
      <c r="D28" s="45" t="s">
        <v>19</v>
      </c>
      <c r="E28" s="30">
        <v>183.13</v>
      </c>
      <c r="F28" s="44">
        <f t="shared" si="3"/>
        <v>240810.46</v>
      </c>
    </row>
    <row r="29" spans="1:6" x14ac:dyDescent="0.25">
      <c r="A29" s="42">
        <f t="shared" si="2"/>
        <v>3.6</v>
      </c>
      <c r="B29" s="43" t="s">
        <v>20</v>
      </c>
      <c r="C29" s="44">
        <v>880.19</v>
      </c>
      <c r="D29" s="45" t="s">
        <v>21</v>
      </c>
      <c r="E29" s="30">
        <v>210</v>
      </c>
      <c r="F29" s="44">
        <f t="shared" si="3"/>
        <v>184839.9</v>
      </c>
    </row>
    <row r="30" spans="1:6" x14ac:dyDescent="0.25">
      <c r="A30" s="42"/>
      <c r="B30" s="58"/>
      <c r="C30" s="40"/>
      <c r="D30" s="56"/>
      <c r="E30" s="59"/>
      <c r="F30" s="37"/>
    </row>
    <row r="31" spans="1:6" x14ac:dyDescent="0.25">
      <c r="A31" s="60">
        <f>A23+1</f>
        <v>4</v>
      </c>
      <c r="B31" s="61" t="s">
        <v>22</v>
      </c>
      <c r="C31" s="62"/>
      <c r="D31" s="63"/>
      <c r="E31" s="59"/>
      <c r="F31" s="37"/>
    </row>
    <row r="32" spans="1:6" x14ac:dyDescent="0.25">
      <c r="A32" s="64">
        <f>A31+0.1</f>
        <v>4.0999999999999996</v>
      </c>
      <c r="B32" s="43" t="s">
        <v>63</v>
      </c>
      <c r="C32" s="62">
        <v>1231.68</v>
      </c>
      <c r="D32" s="63" t="s">
        <v>10</v>
      </c>
      <c r="E32" s="30">
        <v>11245.69</v>
      </c>
      <c r="F32" s="37">
        <f t="shared" ref="F32" si="4">ROUND(C32*E32,2)</f>
        <v>13851091.460000001</v>
      </c>
    </row>
    <row r="33" spans="1:6" x14ac:dyDescent="0.25">
      <c r="A33" s="64"/>
      <c r="B33" s="43"/>
      <c r="C33" s="62"/>
      <c r="D33" s="63"/>
      <c r="E33" s="46"/>
      <c r="F33" s="37"/>
    </row>
    <row r="34" spans="1:6" x14ac:dyDescent="0.25">
      <c r="A34" s="60">
        <f>A31+1</f>
        <v>5</v>
      </c>
      <c r="B34" s="61" t="s">
        <v>23</v>
      </c>
      <c r="C34" s="62"/>
      <c r="D34" s="63"/>
      <c r="E34" s="59"/>
      <c r="F34" s="37"/>
    </row>
    <row r="35" spans="1:6" x14ac:dyDescent="0.25">
      <c r="A35" s="64">
        <f>A34+0.1</f>
        <v>5.0999999999999996</v>
      </c>
      <c r="B35" s="43" t="s">
        <v>64</v>
      </c>
      <c r="C35" s="62">
        <v>1173.03</v>
      </c>
      <c r="D35" s="63" t="s">
        <v>10</v>
      </c>
      <c r="E35" s="30">
        <v>124.73</v>
      </c>
      <c r="F35" s="37">
        <f t="shared" ref="F35" si="5">ROUND(C35*E35,2)</f>
        <v>146312.03</v>
      </c>
    </row>
    <row r="36" spans="1:6" x14ac:dyDescent="0.25">
      <c r="A36" s="64"/>
      <c r="B36" s="43"/>
      <c r="C36" s="62"/>
      <c r="D36" s="63"/>
      <c r="E36" s="46"/>
      <c r="F36" s="37"/>
    </row>
    <row r="37" spans="1:6" x14ac:dyDescent="0.25">
      <c r="A37" s="47">
        <f>A34+1</f>
        <v>6</v>
      </c>
      <c r="B37" s="48" t="s">
        <v>24</v>
      </c>
      <c r="C37" s="65"/>
      <c r="D37" s="45"/>
      <c r="E37" s="46"/>
      <c r="F37" s="44"/>
    </row>
    <row r="38" spans="1:6" x14ac:dyDescent="0.25">
      <c r="A38" s="42">
        <f>A37+0.1</f>
        <v>6.1</v>
      </c>
      <c r="B38" s="43" t="s">
        <v>64</v>
      </c>
      <c r="C38" s="62">
        <v>1173.03</v>
      </c>
      <c r="D38" s="45" t="s">
        <v>10</v>
      </c>
      <c r="E38" s="30">
        <v>121.83</v>
      </c>
      <c r="F38" s="44">
        <f t="shared" ref="F38" si="6">ROUND(E38*C38,2)</f>
        <v>142910.24</v>
      </c>
    </row>
    <row r="39" spans="1:6" x14ac:dyDescent="0.25">
      <c r="A39" s="42"/>
      <c r="B39" s="43"/>
      <c r="C39" s="44"/>
      <c r="D39" s="45"/>
      <c r="E39" s="46"/>
      <c r="F39" s="44"/>
    </row>
    <row r="40" spans="1:6" ht="25.5" x14ac:dyDescent="0.25">
      <c r="A40" s="60">
        <f>A37+1</f>
        <v>7</v>
      </c>
      <c r="B40" s="61" t="s">
        <v>95</v>
      </c>
      <c r="C40" s="66"/>
      <c r="D40" s="63"/>
      <c r="E40" s="46"/>
      <c r="F40" s="44"/>
    </row>
    <row r="41" spans="1:6" x14ac:dyDescent="0.25">
      <c r="A41" s="60"/>
      <c r="B41" s="61"/>
      <c r="C41" s="66"/>
      <c r="D41" s="63"/>
      <c r="E41" s="46"/>
      <c r="F41" s="44"/>
    </row>
    <row r="42" spans="1:6" x14ac:dyDescent="0.25">
      <c r="A42" s="60">
        <f>A40+0.1</f>
        <v>7.1</v>
      </c>
      <c r="B42" s="61" t="s">
        <v>94</v>
      </c>
      <c r="C42" s="66"/>
      <c r="D42" s="63"/>
      <c r="E42" s="46"/>
      <c r="F42" s="44"/>
    </row>
    <row r="43" spans="1:6" x14ac:dyDescent="0.25">
      <c r="A43" s="67" t="s">
        <v>96</v>
      </c>
      <c r="B43" s="68" t="s">
        <v>89</v>
      </c>
      <c r="C43" s="62">
        <v>1</v>
      </c>
      <c r="D43" s="69" t="s">
        <v>4</v>
      </c>
      <c r="E43" s="30">
        <v>20435.7</v>
      </c>
      <c r="F43" s="44">
        <f t="shared" ref="F43:F45" si="7">ROUND(E43*C43,2)</f>
        <v>20435.7</v>
      </c>
    </row>
    <row r="44" spans="1:6" x14ac:dyDescent="0.25">
      <c r="A44" s="67" t="s">
        <v>97</v>
      </c>
      <c r="B44" s="68" t="s">
        <v>90</v>
      </c>
      <c r="C44" s="62">
        <v>1</v>
      </c>
      <c r="D44" s="69" t="s">
        <v>4</v>
      </c>
      <c r="E44" s="30">
        <v>14872</v>
      </c>
      <c r="F44" s="44">
        <f t="shared" si="7"/>
        <v>14872</v>
      </c>
    </row>
    <row r="45" spans="1:6" x14ac:dyDescent="0.25">
      <c r="A45" s="67" t="s">
        <v>98</v>
      </c>
      <c r="B45" s="68" t="s">
        <v>91</v>
      </c>
      <c r="C45" s="62">
        <v>2</v>
      </c>
      <c r="D45" s="69" t="s">
        <v>4</v>
      </c>
      <c r="E45" s="30">
        <v>22742.6</v>
      </c>
      <c r="F45" s="44">
        <f t="shared" si="7"/>
        <v>45485.2</v>
      </c>
    </row>
    <row r="46" spans="1:6" x14ac:dyDescent="0.25">
      <c r="A46" s="67" t="s">
        <v>99</v>
      </c>
      <c r="B46" s="68" t="s">
        <v>92</v>
      </c>
      <c r="C46" s="62">
        <v>1</v>
      </c>
      <c r="D46" s="69" t="s">
        <v>4</v>
      </c>
      <c r="E46" s="30">
        <v>8901.2000000000007</v>
      </c>
      <c r="F46" s="44">
        <f t="shared" ref="F46" si="8">ROUND(E46*C46,2)</f>
        <v>8901.2000000000007</v>
      </c>
    </row>
    <row r="47" spans="1:6" x14ac:dyDescent="0.25">
      <c r="A47" s="67" t="s">
        <v>100</v>
      </c>
      <c r="B47" s="68" t="s">
        <v>93</v>
      </c>
      <c r="C47" s="62">
        <v>1</v>
      </c>
      <c r="D47" s="69" t="s">
        <v>4</v>
      </c>
      <c r="E47" s="30">
        <v>10258.200000000001</v>
      </c>
      <c r="F47" s="44">
        <f t="shared" ref="F47" si="9">ROUND(E47*C47,2)</f>
        <v>10258.200000000001</v>
      </c>
    </row>
    <row r="48" spans="1:6" x14ac:dyDescent="0.25">
      <c r="A48" s="67" t="s">
        <v>101</v>
      </c>
      <c r="B48" s="68" t="s">
        <v>67</v>
      </c>
      <c r="C48" s="62">
        <v>1</v>
      </c>
      <c r="D48" s="69" t="s">
        <v>4</v>
      </c>
      <c r="E48" s="30">
        <v>1702.54</v>
      </c>
      <c r="F48" s="44">
        <f t="shared" ref="F48:F50" si="10">ROUND(E48*C48,2)</f>
        <v>1702.54</v>
      </c>
    </row>
    <row r="49" spans="1:6" x14ac:dyDescent="0.25">
      <c r="A49" s="67" t="s">
        <v>102</v>
      </c>
      <c r="B49" s="68" t="s">
        <v>68</v>
      </c>
      <c r="C49" s="62">
        <v>1</v>
      </c>
      <c r="D49" s="69" t="s">
        <v>4</v>
      </c>
      <c r="E49" s="30">
        <v>2520.2800000000002</v>
      </c>
      <c r="F49" s="44">
        <f t="shared" si="10"/>
        <v>2520.2800000000002</v>
      </c>
    </row>
    <row r="50" spans="1:6" x14ac:dyDescent="0.25">
      <c r="A50" s="67" t="s">
        <v>103</v>
      </c>
      <c r="B50" s="68" t="s">
        <v>69</v>
      </c>
      <c r="C50" s="62">
        <v>9</v>
      </c>
      <c r="D50" s="69" t="s">
        <v>4</v>
      </c>
      <c r="E50" s="30">
        <v>6745.03</v>
      </c>
      <c r="F50" s="44">
        <f t="shared" si="10"/>
        <v>60705.27</v>
      </c>
    </row>
    <row r="51" spans="1:6" ht="25.5" x14ac:dyDescent="0.25">
      <c r="A51" s="67" t="s">
        <v>104</v>
      </c>
      <c r="B51" s="68" t="s">
        <v>57</v>
      </c>
      <c r="C51" s="62">
        <v>2.38</v>
      </c>
      <c r="D51" s="69" t="s">
        <v>14</v>
      </c>
      <c r="E51" s="30">
        <v>11835.33</v>
      </c>
      <c r="F51" s="44">
        <f t="shared" ref="F51" si="11">ROUND(E51*C51,2)</f>
        <v>28168.09</v>
      </c>
    </row>
    <row r="52" spans="1:6" x14ac:dyDescent="0.25">
      <c r="A52" s="166"/>
      <c r="B52" s="167"/>
      <c r="C52" s="168"/>
      <c r="D52" s="169"/>
      <c r="E52" s="170"/>
      <c r="F52" s="168"/>
    </row>
    <row r="53" spans="1:6" ht="25.5" x14ac:dyDescent="0.25">
      <c r="A53" s="70">
        <f>A40+1</f>
        <v>8</v>
      </c>
      <c r="B53" s="71" t="s">
        <v>78</v>
      </c>
      <c r="C53" s="44"/>
      <c r="D53" s="72"/>
      <c r="E53" s="65"/>
      <c r="F53" s="44"/>
    </row>
    <row r="54" spans="1:6" x14ac:dyDescent="0.25">
      <c r="A54" s="73">
        <f>A53+0.1</f>
        <v>8.1</v>
      </c>
      <c r="B54" s="43" t="s">
        <v>9</v>
      </c>
      <c r="C54" s="44">
        <v>1</v>
      </c>
      <c r="D54" s="72" t="s">
        <v>4</v>
      </c>
      <c r="E54" s="30">
        <v>1000</v>
      </c>
      <c r="F54" s="44">
        <f t="shared" ref="F54:F62" si="12">ROUND(E54*C54,2)</f>
        <v>1000</v>
      </c>
    </row>
    <row r="55" spans="1:6" ht="12.75" customHeight="1" x14ac:dyDescent="0.25">
      <c r="A55" s="73">
        <f t="shared" ref="A55:A62" si="13">A54+0.1</f>
        <v>8.1999999999999993</v>
      </c>
      <c r="B55" s="43" t="s">
        <v>73</v>
      </c>
      <c r="C55" s="44">
        <v>18</v>
      </c>
      <c r="D55" s="72" t="s">
        <v>10</v>
      </c>
      <c r="E55" s="30">
        <v>14668.48</v>
      </c>
      <c r="F55" s="44">
        <f t="shared" si="12"/>
        <v>264032.64000000001</v>
      </c>
    </row>
    <row r="56" spans="1:6" ht="25.5" x14ac:dyDescent="0.25">
      <c r="A56" s="73">
        <f t="shared" si="13"/>
        <v>8.3000000000000007</v>
      </c>
      <c r="B56" s="74" t="s">
        <v>65</v>
      </c>
      <c r="C56" s="44">
        <v>4</v>
      </c>
      <c r="D56" s="72" t="s">
        <v>4</v>
      </c>
      <c r="E56" s="30">
        <v>14112.8</v>
      </c>
      <c r="F56" s="44">
        <f t="shared" si="12"/>
        <v>56451.199999999997</v>
      </c>
    </row>
    <row r="57" spans="1:6" x14ac:dyDescent="0.25">
      <c r="A57" s="73">
        <f t="shared" si="13"/>
        <v>8.4</v>
      </c>
      <c r="B57" s="74" t="s">
        <v>66</v>
      </c>
      <c r="C57" s="44">
        <v>2</v>
      </c>
      <c r="D57" s="72" t="s">
        <v>4</v>
      </c>
      <c r="E57" s="30">
        <v>6269.34</v>
      </c>
      <c r="F57" s="44">
        <f t="shared" si="12"/>
        <v>12538.68</v>
      </c>
    </row>
    <row r="58" spans="1:6" ht="25.5" x14ac:dyDescent="0.25">
      <c r="A58" s="73">
        <f t="shared" si="13"/>
        <v>8.5</v>
      </c>
      <c r="B58" s="74" t="s">
        <v>57</v>
      </c>
      <c r="C58" s="44">
        <v>1.24</v>
      </c>
      <c r="D58" s="72" t="s">
        <v>14</v>
      </c>
      <c r="E58" s="30">
        <v>11835.33</v>
      </c>
      <c r="F58" s="44">
        <f t="shared" si="12"/>
        <v>14675.81</v>
      </c>
    </row>
    <row r="59" spans="1:6" x14ac:dyDescent="0.25">
      <c r="A59" s="73">
        <f t="shared" si="13"/>
        <v>8.6</v>
      </c>
      <c r="B59" s="74" t="s">
        <v>60</v>
      </c>
      <c r="C59" s="44">
        <v>22.98</v>
      </c>
      <c r="D59" s="72" t="s">
        <v>12</v>
      </c>
      <c r="E59" s="30">
        <v>149.13999999999999</v>
      </c>
      <c r="F59" s="44">
        <f t="shared" si="12"/>
        <v>3427.24</v>
      </c>
    </row>
    <row r="60" spans="1:6" x14ac:dyDescent="0.25">
      <c r="A60" s="73">
        <f t="shared" si="13"/>
        <v>8.6999999999999993</v>
      </c>
      <c r="B60" s="74" t="s">
        <v>61</v>
      </c>
      <c r="C60" s="44">
        <v>22.98</v>
      </c>
      <c r="D60" s="72" t="s">
        <v>12</v>
      </c>
      <c r="E60" s="30">
        <v>182.72</v>
      </c>
      <c r="F60" s="44">
        <f t="shared" si="12"/>
        <v>4198.91</v>
      </c>
    </row>
    <row r="61" spans="1:6" x14ac:dyDescent="0.25">
      <c r="A61" s="73">
        <f t="shared" si="13"/>
        <v>8.8000000000000007</v>
      </c>
      <c r="B61" s="74" t="s">
        <v>74</v>
      </c>
      <c r="C61" s="44">
        <v>4</v>
      </c>
      <c r="D61" s="72" t="s">
        <v>4</v>
      </c>
      <c r="E61" s="30">
        <v>7280</v>
      </c>
      <c r="F61" s="44">
        <f t="shared" si="12"/>
        <v>29120</v>
      </c>
    </row>
    <row r="62" spans="1:6" ht="25.5" x14ac:dyDescent="0.25">
      <c r="A62" s="73">
        <f t="shared" si="13"/>
        <v>8.9</v>
      </c>
      <c r="B62" s="74" t="s">
        <v>58</v>
      </c>
      <c r="C62" s="44">
        <v>1</v>
      </c>
      <c r="D62" s="72" t="s">
        <v>4</v>
      </c>
      <c r="E62" s="30">
        <v>20475.63</v>
      </c>
      <c r="F62" s="44">
        <f t="shared" si="12"/>
        <v>20475.63</v>
      </c>
    </row>
    <row r="63" spans="1:6" x14ac:dyDescent="0.25">
      <c r="A63" s="75"/>
      <c r="B63" s="76"/>
      <c r="C63" s="65"/>
      <c r="D63" s="77"/>
      <c r="E63" s="65"/>
      <c r="F63" s="65"/>
    </row>
    <row r="64" spans="1:6" x14ac:dyDescent="0.25">
      <c r="A64" s="70">
        <f>A53+1</f>
        <v>9</v>
      </c>
      <c r="B64" s="78" t="s">
        <v>25</v>
      </c>
      <c r="C64" s="44"/>
      <c r="D64" s="50"/>
      <c r="E64" s="79"/>
      <c r="F64" s="44"/>
    </row>
    <row r="65" spans="1:6" x14ac:dyDescent="0.25">
      <c r="A65" s="80">
        <f>A64+0.1</f>
        <v>9.1</v>
      </c>
      <c r="B65" s="43" t="s">
        <v>26</v>
      </c>
      <c r="C65" s="30">
        <v>1173.03</v>
      </c>
      <c r="D65" s="50" t="s">
        <v>12</v>
      </c>
      <c r="E65" s="30">
        <v>116.4</v>
      </c>
      <c r="F65" s="44">
        <f t="shared" ref="F65:F66" si="14">ROUND(E65*C65,2)</f>
        <v>136540.69</v>
      </c>
    </row>
    <row r="66" spans="1:6" ht="25.5" x14ac:dyDescent="0.25">
      <c r="A66" s="80">
        <f t="shared" ref="A66:A67" si="15">A65+0.1</f>
        <v>9.1999999999999993</v>
      </c>
      <c r="B66" s="43" t="s">
        <v>27</v>
      </c>
      <c r="C66" s="30">
        <v>1173.03</v>
      </c>
      <c r="D66" s="50" t="s">
        <v>12</v>
      </c>
      <c r="E66" s="30">
        <v>687.5</v>
      </c>
      <c r="F66" s="44">
        <f t="shared" si="14"/>
        <v>806458.13</v>
      </c>
    </row>
    <row r="67" spans="1:6" x14ac:dyDescent="0.25">
      <c r="A67" s="80">
        <f t="shared" si="15"/>
        <v>9.3000000000000007</v>
      </c>
      <c r="B67" s="57" t="s">
        <v>54</v>
      </c>
      <c r="C67" s="30">
        <v>7567.92</v>
      </c>
      <c r="D67" s="50" t="s">
        <v>28</v>
      </c>
      <c r="E67" s="30">
        <v>22.35</v>
      </c>
      <c r="F67" s="44">
        <f>ROUND(E67*C67,2)</f>
        <v>169143.01</v>
      </c>
    </row>
    <row r="68" spans="1:6" x14ac:dyDescent="0.25">
      <c r="A68" s="80"/>
      <c r="B68" s="43"/>
      <c r="C68" s="44"/>
      <c r="D68" s="50"/>
      <c r="E68" s="65"/>
      <c r="F68" s="44"/>
    </row>
    <row r="69" spans="1:6" ht="76.5" x14ac:dyDescent="0.25">
      <c r="A69" s="81">
        <f>A64+1</f>
        <v>10</v>
      </c>
      <c r="B69" s="82" t="s">
        <v>56</v>
      </c>
      <c r="C69" s="83">
        <v>1173.03</v>
      </c>
      <c r="D69" s="84" t="s">
        <v>10</v>
      </c>
      <c r="E69" s="30">
        <v>24.8</v>
      </c>
      <c r="F69" s="44">
        <f>ROUND(C69*E69,2)</f>
        <v>29091.14</v>
      </c>
    </row>
    <row r="70" spans="1:6" x14ac:dyDescent="0.25">
      <c r="A70" s="81"/>
      <c r="B70" s="43"/>
      <c r="C70" s="83"/>
      <c r="D70" s="84"/>
      <c r="E70" s="30"/>
      <c r="F70" s="44"/>
    </row>
    <row r="71" spans="1:6" ht="25.5" x14ac:dyDescent="0.25">
      <c r="A71" s="85">
        <f>A69+1</f>
        <v>11</v>
      </c>
      <c r="B71" s="43" t="s">
        <v>29</v>
      </c>
      <c r="C71" s="83">
        <v>1173.03</v>
      </c>
      <c r="D71" s="84" t="s">
        <v>10</v>
      </c>
      <c r="E71" s="30">
        <v>15</v>
      </c>
      <c r="F71" s="44">
        <f>ROUND(C71*E71,2)</f>
        <v>17595.45</v>
      </c>
    </row>
    <row r="72" spans="1:6" x14ac:dyDescent="0.25">
      <c r="A72" s="104"/>
      <c r="B72" s="105" t="s">
        <v>30</v>
      </c>
      <c r="C72" s="106"/>
      <c r="D72" s="107"/>
      <c r="E72" s="106"/>
      <c r="F72" s="108">
        <f>SUM(F16:F71)</f>
        <v>17510497.34</v>
      </c>
    </row>
    <row r="73" spans="1:6" x14ac:dyDescent="0.25">
      <c r="A73" s="87"/>
      <c r="B73" s="88"/>
      <c r="C73" s="89"/>
      <c r="D73" s="50"/>
      <c r="E73" s="44"/>
      <c r="F73" s="44"/>
    </row>
    <row r="74" spans="1:6" x14ac:dyDescent="0.25">
      <c r="A74" s="90" t="s">
        <v>79</v>
      </c>
      <c r="B74" s="91" t="s">
        <v>37</v>
      </c>
      <c r="C74" s="44"/>
      <c r="D74" s="45"/>
      <c r="E74" s="44"/>
      <c r="F74" s="53"/>
    </row>
    <row r="75" spans="1:6" x14ac:dyDescent="0.25">
      <c r="A75" s="90"/>
      <c r="B75" s="91"/>
      <c r="C75" s="44"/>
      <c r="D75" s="45"/>
      <c r="E75" s="44"/>
      <c r="F75" s="53"/>
    </row>
    <row r="76" spans="1:6" ht="51" x14ac:dyDescent="0.25">
      <c r="A76" s="85">
        <v>1</v>
      </c>
      <c r="B76" s="139" t="s">
        <v>108</v>
      </c>
      <c r="C76" s="89">
        <v>1</v>
      </c>
      <c r="D76" s="45" t="s">
        <v>4</v>
      </c>
      <c r="E76" s="92">
        <v>43500</v>
      </c>
      <c r="F76" s="44">
        <f>ROUND(E76*C76,2)</f>
        <v>43500</v>
      </c>
    </row>
    <row r="77" spans="1:6" x14ac:dyDescent="0.25">
      <c r="A77" s="85"/>
      <c r="B77" s="139"/>
      <c r="C77" s="89"/>
      <c r="D77" s="45"/>
      <c r="E77" s="92"/>
      <c r="F77" s="44"/>
    </row>
    <row r="78" spans="1:6" ht="25.5" x14ac:dyDescent="0.25">
      <c r="A78" s="85">
        <v>2</v>
      </c>
      <c r="B78" s="139" t="s">
        <v>109</v>
      </c>
      <c r="C78" s="93">
        <v>6</v>
      </c>
      <c r="D78" s="45" t="s">
        <v>105</v>
      </c>
      <c r="E78" s="30">
        <v>35000</v>
      </c>
      <c r="F78" s="44">
        <f>ROUND(E78*C78,2)</f>
        <v>210000</v>
      </c>
    </row>
    <row r="79" spans="1:6" x14ac:dyDescent="0.25">
      <c r="A79" s="104"/>
      <c r="B79" s="105" t="s">
        <v>80</v>
      </c>
      <c r="C79" s="106"/>
      <c r="D79" s="107"/>
      <c r="E79" s="106"/>
      <c r="F79" s="108">
        <f>SUM(F76:F78)</f>
        <v>253500</v>
      </c>
    </row>
    <row r="80" spans="1:6" x14ac:dyDescent="0.25">
      <c r="A80" s="109"/>
      <c r="B80" s="110"/>
      <c r="C80" s="111"/>
      <c r="D80" s="112"/>
      <c r="E80" s="113"/>
      <c r="F80" s="114"/>
    </row>
    <row r="81" spans="1:6" x14ac:dyDescent="0.25">
      <c r="A81" s="95"/>
      <c r="B81" s="86" t="s">
        <v>38</v>
      </c>
      <c r="C81" s="94"/>
      <c r="D81" s="96"/>
      <c r="E81" s="94"/>
      <c r="F81" s="94">
        <f>F79+F72</f>
        <v>17763997.34</v>
      </c>
    </row>
    <row r="82" spans="1:6" x14ac:dyDescent="0.25">
      <c r="A82" s="95"/>
      <c r="B82" s="86" t="s">
        <v>38</v>
      </c>
      <c r="C82" s="94"/>
      <c r="D82" s="96"/>
      <c r="E82" s="94"/>
      <c r="F82" s="94">
        <f>F81</f>
        <v>17763997.34</v>
      </c>
    </row>
    <row r="83" spans="1:6" x14ac:dyDescent="0.25">
      <c r="A83" s="97"/>
      <c r="B83" s="98"/>
      <c r="C83" s="99"/>
      <c r="D83" s="100"/>
      <c r="E83" s="99"/>
      <c r="F83" s="101"/>
    </row>
    <row r="84" spans="1:6" x14ac:dyDescent="0.25">
      <c r="A84" s="97"/>
      <c r="B84" s="115" t="s">
        <v>39</v>
      </c>
      <c r="C84" s="113"/>
      <c r="D84" s="100"/>
      <c r="E84" s="99"/>
      <c r="F84" s="99"/>
    </row>
    <row r="85" spans="1:6" x14ac:dyDescent="0.25">
      <c r="A85" s="97"/>
      <c r="B85" s="110" t="s">
        <v>40</v>
      </c>
      <c r="C85" s="111">
        <v>0.1</v>
      </c>
      <c r="D85" s="100"/>
      <c r="E85" s="99"/>
      <c r="F85" s="99">
        <f>ROUND($F$81*C85,2)</f>
        <v>1776399.73</v>
      </c>
    </row>
    <row r="86" spans="1:6" x14ac:dyDescent="0.25">
      <c r="A86" s="97"/>
      <c r="B86" s="110" t="s">
        <v>42</v>
      </c>
      <c r="C86" s="111">
        <v>0.03</v>
      </c>
      <c r="D86" s="100"/>
      <c r="E86" s="99"/>
      <c r="F86" s="99">
        <f t="shared" ref="F86:F95" si="16">ROUND($F$81*C86,2)</f>
        <v>532919.92000000004</v>
      </c>
    </row>
    <row r="87" spans="1:6" x14ac:dyDescent="0.25">
      <c r="A87" s="97"/>
      <c r="B87" s="110" t="s">
        <v>81</v>
      </c>
      <c r="C87" s="111">
        <v>0.04</v>
      </c>
      <c r="D87" s="100"/>
      <c r="E87" s="99"/>
      <c r="F87" s="99">
        <f t="shared" si="16"/>
        <v>710559.89</v>
      </c>
    </row>
    <row r="88" spans="1:6" x14ac:dyDescent="0.25">
      <c r="A88" s="97"/>
      <c r="B88" s="110" t="s">
        <v>41</v>
      </c>
      <c r="C88" s="111">
        <v>4.4999999999999998E-2</v>
      </c>
      <c r="D88" s="100"/>
      <c r="E88" s="99"/>
      <c r="F88" s="99">
        <f t="shared" si="16"/>
        <v>799379.88</v>
      </c>
    </row>
    <row r="89" spans="1:6" x14ac:dyDescent="0.25">
      <c r="A89" s="97"/>
      <c r="B89" s="110" t="s">
        <v>43</v>
      </c>
      <c r="C89" s="111">
        <v>0.05</v>
      </c>
      <c r="D89" s="100"/>
      <c r="E89" s="99"/>
      <c r="F89" s="99">
        <f t="shared" si="16"/>
        <v>888199.87</v>
      </c>
    </row>
    <row r="90" spans="1:6" x14ac:dyDescent="0.25">
      <c r="A90" s="97"/>
      <c r="B90" s="110" t="s">
        <v>111</v>
      </c>
      <c r="C90" s="111">
        <v>0.1</v>
      </c>
      <c r="D90" s="100"/>
      <c r="E90" s="99"/>
      <c r="F90" s="99">
        <f t="shared" si="16"/>
        <v>1776399.73</v>
      </c>
    </row>
    <row r="91" spans="1:6" x14ac:dyDescent="0.25">
      <c r="A91" s="97"/>
      <c r="B91" s="110" t="s">
        <v>47</v>
      </c>
      <c r="C91" s="111">
        <v>1.4999999999999999E-2</v>
      </c>
      <c r="D91" s="100"/>
      <c r="E91" s="99"/>
      <c r="F91" s="99">
        <f t="shared" si="16"/>
        <v>266459.96000000002</v>
      </c>
    </row>
    <row r="92" spans="1:6" x14ac:dyDescent="0.25">
      <c r="A92" s="97"/>
      <c r="B92" s="110" t="s">
        <v>82</v>
      </c>
      <c r="C92" s="116">
        <v>0.18</v>
      </c>
      <c r="D92" s="100"/>
      <c r="E92" s="99"/>
      <c r="F92" s="99">
        <f>ROUND($F$85*C92,2)</f>
        <v>319751.95</v>
      </c>
    </row>
    <row r="93" spans="1:6" x14ac:dyDescent="0.25">
      <c r="A93" s="97"/>
      <c r="B93" s="110" t="s">
        <v>44</v>
      </c>
      <c r="C93" s="111">
        <v>0.01</v>
      </c>
      <c r="D93" s="102"/>
      <c r="E93" s="103"/>
      <c r="F93" s="99">
        <f t="shared" si="16"/>
        <v>177639.97</v>
      </c>
    </row>
    <row r="94" spans="1:6" x14ac:dyDescent="0.25">
      <c r="A94" s="97"/>
      <c r="B94" s="110" t="s">
        <v>45</v>
      </c>
      <c r="C94" s="111">
        <v>1E-3</v>
      </c>
      <c r="D94" s="100"/>
      <c r="E94" s="99"/>
      <c r="F94" s="99">
        <f t="shared" si="16"/>
        <v>17764</v>
      </c>
    </row>
    <row r="95" spans="1:6" x14ac:dyDescent="0.25">
      <c r="A95" s="97"/>
      <c r="B95" s="117" t="s">
        <v>46</v>
      </c>
      <c r="C95" s="111">
        <v>0.05</v>
      </c>
      <c r="D95" s="100"/>
      <c r="E95" s="99"/>
      <c r="F95" s="99">
        <f t="shared" si="16"/>
        <v>888199.87</v>
      </c>
    </row>
    <row r="96" spans="1:6" x14ac:dyDescent="0.25">
      <c r="A96" s="118"/>
      <c r="B96" s="119" t="s">
        <v>48</v>
      </c>
      <c r="C96" s="120"/>
      <c r="D96" s="121"/>
      <c r="E96" s="120"/>
      <c r="F96" s="122">
        <f>SUM(F85:F95)</f>
        <v>8153674.7699999996</v>
      </c>
    </row>
    <row r="97" spans="1:9" x14ac:dyDescent="0.25">
      <c r="A97" s="109"/>
      <c r="B97" s="123"/>
      <c r="C97" s="113"/>
      <c r="D97" s="124"/>
      <c r="E97" s="113"/>
      <c r="F97" s="114"/>
    </row>
    <row r="98" spans="1:9" x14ac:dyDescent="0.25">
      <c r="A98" s="125"/>
      <c r="B98" s="126" t="s">
        <v>83</v>
      </c>
      <c r="C98" s="127"/>
      <c r="D98" s="128"/>
      <c r="E98" s="127"/>
      <c r="F98" s="129">
        <f>+F96+F82</f>
        <v>25917672.109999999</v>
      </c>
    </row>
    <row r="99" spans="1:9" s="151" customFormat="1" ht="13.5" x14ac:dyDescent="0.2">
      <c r="A99" s="3"/>
      <c r="B99" s="3"/>
      <c r="C99" s="150"/>
      <c r="D99" s="150"/>
      <c r="E99" s="150"/>
      <c r="F99" s="150"/>
      <c r="I99" s="152"/>
    </row>
    <row r="100" spans="1:9" s="151" customFormat="1" ht="13.5" x14ac:dyDescent="0.2">
      <c r="A100" s="3"/>
      <c r="B100" s="3"/>
      <c r="C100" s="5"/>
      <c r="D100" s="3"/>
      <c r="E100" s="5"/>
      <c r="F100" s="5"/>
      <c r="I100" s="152"/>
    </row>
    <row r="101" spans="1:9" s="151" customFormat="1" ht="13.9" customHeight="1" x14ac:dyDescent="0.2">
      <c r="A101" s="153" t="s">
        <v>50</v>
      </c>
      <c r="B101" s="153"/>
      <c r="C101" s="153"/>
      <c r="D101" s="153"/>
      <c r="E101" s="153"/>
      <c r="F101" s="153"/>
      <c r="I101" s="152"/>
    </row>
    <row r="102" spans="1:9" s="151" customFormat="1" ht="13.5" x14ac:dyDescent="0.2">
      <c r="A102" s="154"/>
      <c r="B102" s="155"/>
      <c r="C102" s="156"/>
      <c r="D102" s="156"/>
      <c r="E102" s="156"/>
      <c r="F102" s="156"/>
      <c r="I102" s="152"/>
    </row>
    <row r="103" spans="1:9" s="151" customFormat="1" ht="13.5" x14ac:dyDescent="0.2">
      <c r="A103" s="157"/>
      <c r="B103" s="157"/>
      <c r="C103" s="158"/>
      <c r="D103" s="158"/>
      <c r="E103" s="158"/>
      <c r="F103" s="158"/>
      <c r="I103" s="152"/>
    </row>
    <row r="104" spans="1:9" s="151" customFormat="1" ht="13.5" x14ac:dyDescent="0.2">
      <c r="A104" s="3"/>
      <c r="B104" s="3"/>
      <c r="C104" s="5"/>
      <c r="D104" s="3"/>
      <c r="E104" s="5"/>
      <c r="F104" s="5"/>
    </row>
    <row r="105" spans="1:9" s="151" customFormat="1" ht="13.5" x14ac:dyDescent="0.2">
      <c r="A105" s="3"/>
      <c r="B105" s="3"/>
      <c r="C105" s="5"/>
      <c r="D105" s="3"/>
      <c r="E105" s="5"/>
      <c r="F105" s="5"/>
    </row>
    <row r="106" spans="1:9" s="151" customFormat="1" ht="13.5" x14ac:dyDescent="0.2">
      <c r="A106" s="159" t="s">
        <v>52</v>
      </c>
      <c r="B106" s="159"/>
      <c r="C106" s="159"/>
      <c r="D106" s="159"/>
      <c r="E106" s="159"/>
      <c r="F106" s="159"/>
    </row>
    <row r="107" spans="1:9" s="151" customFormat="1" ht="13.5" x14ac:dyDescent="0.2">
      <c r="A107" s="160" t="s">
        <v>53</v>
      </c>
      <c r="B107" s="160"/>
      <c r="C107" s="160"/>
      <c r="D107" s="160"/>
      <c r="E107" s="160"/>
      <c r="F107" s="160"/>
    </row>
    <row r="108" spans="1:9" s="131" customFormat="1" x14ac:dyDescent="0.25">
      <c r="A108" s="161"/>
      <c r="B108" s="162"/>
      <c r="C108" s="163"/>
      <c r="D108" s="164"/>
      <c r="E108" s="165"/>
      <c r="F108" s="165"/>
      <c r="G108" s="165"/>
      <c r="H108" s="165"/>
    </row>
    <row r="109" spans="1:9" x14ac:dyDescent="0.25">
      <c r="A109" s="3"/>
      <c r="B109" s="3"/>
      <c r="C109" s="5"/>
      <c r="D109" s="3"/>
      <c r="E109" s="5"/>
      <c r="F109" s="5"/>
    </row>
    <row r="110" spans="1:9" x14ac:dyDescent="0.25">
      <c r="A110" s="3"/>
      <c r="B110" s="3"/>
      <c r="C110" s="5"/>
      <c r="D110" s="3"/>
      <c r="E110" s="5"/>
      <c r="F110" s="5"/>
    </row>
    <row r="111" spans="1:9" x14ac:dyDescent="0.25">
      <c r="A111" s="10" t="s">
        <v>84</v>
      </c>
      <c r="B111" s="10"/>
      <c r="C111" s="145" t="s">
        <v>49</v>
      </c>
      <c r="D111" s="145"/>
      <c r="E111" s="145"/>
      <c r="F111" s="145"/>
    </row>
    <row r="112" spans="1:9" x14ac:dyDescent="0.25">
      <c r="A112" s="6"/>
      <c r="B112" s="7"/>
      <c r="C112" s="8"/>
      <c r="D112" s="9"/>
      <c r="E112" s="8"/>
      <c r="F112" s="11"/>
    </row>
    <row r="113" spans="1:6" x14ac:dyDescent="0.25">
      <c r="A113" s="10"/>
      <c r="B113" s="10"/>
      <c r="C113" s="12"/>
      <c r="D113" s="10"/>
      <c r="E113" s="12"/>
      <c r="F113" s="12"/>
    </row>
    <row r="114" spans="1:6" x14ac:dyDescent="0.25">
      <c r="A114" s="10"/>
      <c r="B114" s="10"/>
      <c r="C114" s="12"/>
      <c r="D114" s="25"/>
      <c r="E114" s="12"/>
      <c r="F114" s="12"/>
    </row>
    <row r="115" spans="1:6" x14ac:dyDescent="0.25">
      <c r="A115" s="130" t="s">
        <v>85</v>
      </c>
      <c r="B115" s="131"/>
      <c r="C115" s="146" t="s">
        <v>86</v>
      </c>
      <c r="D115" s="147"/>
      <c r="E115" s="147"/>
      <c r="F115" s="147"/>
    </row>
    <row r="116" spans="1:6" x14ac:dyDescent="0.25">
      <c r="A116" s="13" t="s">
        <v>59</v>
      </c>
      <c r="B116" s="10"/>
      <c r="C116" s="145" t="s">
        <v>59</v>
      </c>
      <c r="D116" s="148"/>
      <c r="E116" s="148"/>
      <c r="F116" s="148"/>
    </row>
    <row r="117" spans="1:6" x14ac:dyDescent="0.25">
      <c r="A117" s="3"/>
      <c r="B117" s="3"/>
      <c r="C117" s="5"/>
      <c r="D117" s="3"/>
      <c r="E117" s="5"/>
      <c r="F117" s="5"/>
    </row>
    <row r="118" spans="1:6" x14ac:dyDescent="0.25">
      <c r="A118" s="3"/>
      <c r="B118" s="3"/>
      <c r="C118" s="5"/>
      <c r="D118" s="3"/>
      <c r="E118" s="5"/>
      <c r="F118" s="5"/>
    </row>
    <row r="119" spans="1:6" x14ac:dyDescent="0.25">
      <c r="A119" s="10"/>
      <c r="B119" s="10"/>
      <c r="C119" s="12"/>
      <c r="D119" s="10"/>
      <c r="E119" s="12"/>
      <c r="F119" s="12"/>
    </row>
    <row r="120" spans="1:6" x14ac:dyDescent="0.25">
      <c r="A120" s="15"/>
      <c r="B120" s="15"/>
      <c r="C120" s="14"/>
      <c r="D120" s="15"/>
      <c r="E120" s="16"/>
      <c r="F120" s="14"/>
    </row>
    <row r="121" spans="1:6" x14ac:dyDescent="0.25">
      <c r="A121" s="132" t="s">
        <v>87</v>
      </c>
      <c r="B121" s="17"/>
      <c r="C121" s="149" t="s">
        <v>50</v>
      </c>
      <c r="D121" s="149"/>
      <c r="E121" s="149"/>
      <c r="F121" s="149"/>
    </row>
    <row r="122" spans="1:6" x14ac:dyDescent="0.25">
      <c r="A122" s="132"/>
      <c r="B122" s="17"/>
      <c r="C122" s="133"/>
      <c r="D122" s="133"/>
      <c r="E122" s="133"/>
      <c r="F122" s="133"/>
    </row>
    <row r="123" spans="1:6" x14ac:dyDescent="0.25">
      <c r="A123" s="132"/>
      <c r="B123" s="17"/>
      <c r="C123" s="133"/>
      <c r="D123" s="133"/>
      <c r="E123" s="133"/>
      <c r="F123" s="133"/>
    </row>
    <row r="124" spans="1:6" x14ac:dyDescent="0.25">
      <c r="A124" s="134"/>
      <c r="B124" s="135"/>
      <c r="C124" s="18"/>
      <c r="D124" s="17"/>
      <c r="E124" s="19"/>
      <c r="F124" s="18"/>
    </row>
    <row r="125" spans="1:6" x14ac:dyDescent="0.25">
      <c r="A125" s="134"/>
      <c r="B125" s="135"/>
      <c r="C125" s="18"/>
      <c r="D125" s="17"/>
      <c r="E125" s="19"/>
      <c r="F125" s="18"/>
    </row>
    <row r="126" spans="1:6" x14ac:dyDescent="0.25">
      <c r="A126" s="20" t="s">
        <v>51</v>
      </c>
      <c r="B126" s="131"/>
      <c r="C126" s="141" t="s">
        <v>52</v>
      </c>
      <c r="D126" s="141"/>
      <c r="E126" s="141"/>
      <c r="F126" s="141"/>
    </row>
    <row r="127" spans="1:6" x14ac:dyDescent="0.25">
      <c r="A127" s="14" t="s">
        <v>88</v>
      </c>
      <c r="B127" s="136"/>
      <c r="C127" s="140" t="s">
        <v>53</v>
      </c>
      <c r="D127" s="140"/>
      <c r="E127" s="140"/>
      <c r="F127" s="140"/>
    </row>
    <row r="128" spans="1:6" x14ac:dyDescent="0.25">
      <c r="A128" s="15"/>
      <c r="B128" s="136"/>
      <c r="C128" s="24"/>
      <c r="D128" s="24"/>
      <c r="E128" s="21"/>
      <c r="F128" s="24"/>
    </row>
    <row r="129" spans="1:6" x14ac:dyDescent="0.25">
      <c r="A129" s="3"/>
      <c r="B129" s="3"/>
      <c r="C129" s="5"/>
      <c r="D129" s="3"/>
      <c r="E129" s="5"/>
      <c r="F129" s="5"/>
    </row>
    <row r="130" spans="1:6" x14ac:dyDescent="0.25">
      <c r="A130" s="137"/>
      <c r="B130" s="138"/>
      <c r="C130" s="131"/>
      <c r="D130" s="131"/>
      <c r="E130" s="131"/>
      <c r="F130" s="131"/>
    </row>
  </sheetData>
  <mergeCells count="18">
    <mergeCell ref="A106:F106"/>
    <mergeCell ref="A107:F107"/>
    <mergeCell ref="C127:F127"/>
    <mergeCell ref="C126:F126"/>
    <mergeCell ref="A1:F1"/>
    <mergeCell ref="A2:F2"/>
    <mergeCell ref="A3:F3"/>
    <mergeCell ref="A4:F4"/>
    <mergeCell ref="A6:F6"/>
    <mergeCell ref="B7:F7"/>
    <mergeCell ref="B8:F8"/>
    <mergeCell ref="C111:F111"/>
    <mergeCell ref="C115:F115"/>
    <mergeCell ref="C116:F116"/>
    <mergeCell ref="C121:F121"/>
    <mergeCell ref="C99:F99"/>
    <mergeCell ref="A101:F101"/>
    <mergeCell ref="C103:F103"/>
  </mergeCells>
  <conditionalFormatting sqref="F99:F107">
    <cfRule type="cellIs" dxfId="0" priority="1" stopIfTrue="1" operator="lessThan">
      <formula>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scale="90" orientation="portrait" r:id="rId1"/>
  <headerFooter>
    <oddFooter>&amp;CAmpliación Ac. Múltiple Partido - La Gorra
Lote C - Línea Matriz, Sector Partido Arriba&amp;R&amp;P/&amp;N</oddFooter>
  </headerFooter>
  <rowBreaks count="2" manualBreakCount="2">
    <brk id="52" max="5" man="1"/>
    <brk id="8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C - L.M. Partido Arriba</vt:lpstr>
      <vt:lpstr>'Lote C - L.M. Partido Arriba'!Área_de_impresión</vt:lpstr>
      <vt:lpstr>'Lote C - L.M. Partido Arriba'!Títulos_a_imprimir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Mayrassis Massiel Bello Báez</dc:creator>
  <cp:lastModifiedBy>Odilee Minier Bouret</cp:lastModifiedBy>
  <cp:lastPrinted>2022-05-10T20:35:05Z</cp:lastPrinted>
  <dcterms:created xsi:type="dcterms:W3CDTF">2021-09-30T13:07:49Z</dcterms:created>
  <dcterms:modified xsi:type="dcterms:W3CDTF">2022-05-10T20:35:06Z</dcterms:modified>
</cp:coreProperties>
</file>