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o.quezada\Desktop\"/>
    </mc:Choice>
  </mc:AlternateContent>
  <bookViews>
    <workbookView xWindow="0" yWindow="60" windowWidth="20490" windowHeight="7695"/>
  </bookViews>
  <sheets>
    <sheet name="PRES. ACT. NO.2" sheetId="1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</externalReferences>
  <definedNames>
    <definedName name="\a">#N/A</definedName>
    <definedName name="\b" localSheetId="0">#REF!</definedName>
    <definedName name="\b">#REF!</definedName>
    <definedName name="\c">#N/A</definedName>
    <definedName name="\d">#N/A</definedName>
    <definedName name="\f" localSheetId="0">#REF!</definedName>
    <definedName name="\f">#REF!</definedName>
    <definedName name="\i" localSheetId="0">#REF!</definedName>
    <definedName name="\i">#REF!</definedName>
    <definedName name="\m" localSheetId="0">#REF!</definedName>
    <definedName name="\m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S" localSheetId="0">#REF!</definedName>
    <definedName name="\S">#REF!</definedName>
    <definedName name="\w" localSheetId="0">#REF!</definedName>
    <definedName name="\w">#REF!</definedName>
    <definedName name="\z" localSheetId="0">#REF!</definedName>
    <definedName name="\z">#REF!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hor210">'[1]anal term'!$G$1512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CAL50">[2]insumo!$D$11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ER90" localSheetId="0">#REF!</definedName>
    <definedName name="_FER90">#REF!</definedName>
    <definedName name="_Fill" localSheetId="0" hidden="1">#REF!</definedName>
    <definedName name="_Fill" hidden="1">#REF!</definedName>
    <definedName name="_FIN50" localSheetId="0">#REF!</definedName>
    <definedName name="_FIN50">#REF!</definedName>
    <definedName name="_hor210">'[1]anal term'!$G$1512</definedName>
    <definedName name="_i" localSheetId="0">#REF!</definedName>
    <definedName name="_i">#REF!</definedName>
    <definedName name="_i_6" localSheetId="0">#REF!</definedName>
    <definedName name="_i_6">#REF!</definedName>
    <definedName name="_Key1" localSheetId="0" hidden="1">#REF!</definedName>
    <definedName name="_Key1" hidden="1">#REF!</definedName>
    <definedName name="_m" localSheetId="0">#REF!</definedName>
    <definedName name="_m">#REF!</definedName>
    <definedName name="_m_6" localSheetId="0">#REF!</definedName>
    <definedName name="_m_6">#REF!</definedName>
    <definedName name="_MOV02" localSheetId="0">#REF!</definedName>
    <definedName name="_MOV02">#REF!</definedName>
    <definedName name="_MOV03" localSheetId="0">#REF!</definedName>
    <definedName name="_MOV03">#REF!</definedName>
    <definedName name="_MUR100" localSheetId="0">#REF!</definedName>
    <definedName name="_MUR100">#REF!</definedName>
    <definedName name="_MUR12" localSheetId="0">#REF!</definedName>
    <definedName name="_MUR12">#REF!</definedName>
    <definedName name="_MUR14" localSheetId="0">#REF!</definedName>
    <definedName name="_MUR14">#REF!</definedName>
    <definedName name="_MUR36" localSheetId="0">#REF!</definedName>
    <definedName name="_MUR36">#REF!</definedName>
    <definedName name="_MUR90" localSheetId="0">#REF!</definedName>
    <definedName name="_MUR90">#REF!</definedName>
    <definedName name="_MZ1155">[2]Mezcla!$G$37</definedName>
    <definedName name="_mz125" localSheetId="0">[2]Mezcla!#REF!</definedName>
    <definedName name="_mz125">[2]Mezcla!#REF!</definedName>
    <definedName name="_MZ13" localSheetId="0">[2]Mezcla!#REF!</definedName>
    <definedName name="_MZ13">[2]Mezcla!#REF!</definedName>
    <definedName name="_MZ14" localSheetId="0">[2]Mezcla!#REF!</definedName>
    <definedName name="_MZ14">[2]Mezcla!#REF!</definedName>
    <definedName name="_MZ17" localSheetId="0">[2]Mezcla!#REF!</definedName>
    <definedName name="_MZ17">[2]Mezcla!#REF!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Order1" hidden="1">255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PAN101" localSheetId="0">#REF!</definedName>
    <definedName name="_PAN101">#REF!</definedName>
    <definedName name="_PAN11" localSheetId="0">#REF!</definedName>
    <definedName name="_PAN11">#REF!</definedName>
    <definedName name="_PAN36" localSheetId="0">#REF!</definedName>
    <definedName name="_PAN36">#REF!</definedName>
    <definedName name="_PAN51" localSheetId="0">#REF!</definedName>
    <definedName name="_PAN51">#REF!</definedName>
    <definedName name="_PAN71" localSheetId="0">#REF!</definedName>
    <definedName name="_PAN71">#REF!</definedName>
    <definedName name="_PH140" localSheetId="0">#REF!</definedName>
    <definedName name="_PH140">#REF!</definedName>
    <definedName name="_PH160" localSheetId="0">#REF!</definedName>
    <definedName name="_PH160">#REF!</definedName>
    <definedName name="_PH180" localSheetId="0">#REF!</definedName>
    <definedName name="_PH180">#REF!</definedName>
    <definedName name="_PH210" localSheetId="0">#REF!</definedName>
    <definedName name="_PH210">#REF!</definedName>
    <definedName name="_PH240" localSheetId="0">#REF!</definedName>
    <definedName name="_PH240">#REF!</definedName>
    <definedName name="_PH250" localSheetId="0">#REF!</definedName>
    <definedName name="_PH250">#REF!</definedName>
    <definedName name="_PH260" localSheetId="0">#REF!</definedName>
    <definedName name="_PH260">#REF!</definedName>
    <definedName name="_PH280" localSheetId="0">#REF!</definedName>
    <definedName name="_PH280">#REF!</definedName>
    <definedName name="_PH300" localSheetId="0">#REF!</definedName>
    <definedName name="_PH300">#REF!</definedName>
    <definedName name="_PH315" localSheetId="0">#REF!</definedName>
    <definedName name="_PH315">#REF!</definedName>
    <definedName name="_PH350" localSheetId="0">#REF!</definedName>
    <definedName name="_PH350">#REF!</definedName>
    <definedName name="_PH400" localSheetId="0">#REF!</definedName>
    <definedName name="_PH400">#REF!</definedName>
    <definedName name="_PTC110" localSheetId="0">#REF!</definedName>
    <definedName name="_PTC110">#REF!</definedName>
    <definedName name="_PTC220" localSheetId="0">#REF!</definedName>
    <definedName name="_PTC220">#REF!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Sort" localSheetId="0" hidden="1">#REF!</definedName>
    <definedName name="_Sort" hidden="1">#REF!</definedName>
    <definedName name="_tax1" localSheetId="0">[3]Factura!#REF!</definedName>
    <definedName name="_tax1">[3]Factura!#REF!</definedName>
    <definedName name="_tax2" localSheetId="0">[3]Factura!#REF!</definedName>
    <definedName name="_tax2">[3]Factura!#REF!</definedName>
    <definedName name="_tax3" localSheetId="0">[3]Factura!#REF!</definedName>
    <definedName name="_tax3">[3]Factura!#REF!</definedName>
    <definedName name="_tax4" localSheetId="0">[3]Factura!#REF!</definedName>
    <definedName name="_tax4">[3]Factura!#REF!</definedName>
    <definedName name="_TC110" localSheetId="0">#REF!</definedName>
    <definedName name="_TC110">#REF!</definedName>
    <definedName name="_TC220" localSheetId="0">#REF!</definedName>
    <definedName name="_TC220">#REF!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#REF!</definedName>
    <definedName name="a">#REF!</definedName>
    <definedName name="A.I.US" localSheetId="0">[4]Resumen!#REF!</definedName>
    <definedName name="A.I.US">[4]Resumen!#REF!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[5]M.O.!#REF!</definedName>
    <definedName name="AA">[5]M.O.!#REF!</definedName>
    <definedName name="AC">[2]insumo!$D$4</definedName>
    <definedName name="AC38G40">'[6]LISTADO INSUMOS DEL 2000'!$I$29</definedName>
    <definedName name="ACARREO12BLOCK12" localSheetId="0">#REF!</definedName>
    <definedName name="ACARREO12BLOCK12">#REF!</definedName>
    <definedName name="ACARREO12BLOCK6" localSheetId="0">#REF!</definedName>
    <definedName name="ACARREO12BLOCK6">#REF!</definedName>
    <definedName name="ACARREO12BLOCK8" localSheetId="0">#REF!</definedName>
    <definedName name="ACARREO12BLOCK8">#REF!</definedName>
    <definedName name="ACARREOADO50080" localSheetId="0">#REF!</definedName>
    <definedName name="ACARREOADO50080">#REF!</definedName>
    <definedName name="ACARREOADO511" localSheetId="0">#REF!</definedName>
    <definedName name="ACARREOADO511">#REF!</definedName>
    <definedName name="ACARREOADO604" localSheetId="0">#REF!</definedName>
    <definedName name="ACARREOADO604">#REF!</definedName>
    <definedName name="ACARREOBLINTEL6X8X8" localSheetId="0">#REF!</definedName>
    <definedName name="ACARREOBLINTEL6X8X8">#REF!</definedName>
    <definedName name="ACARREOBLINTEL8X8X8" localSheetId="0">#REF!</definedName>
    <definedName name="ACARREOBLINTEL8X8X8">#REF!</definedName>
    <definedName name="ACARREOBLOCALPER" localSheetId="0">#REF!</definedName>
    <definedName name="ACARREOBLOCALPER">#REF!</definedName>
    <definedName name="ACARREOBLOCK12" localSheetId="0">#REF!</definedName>
    <definedName name="ACARREOBLOCK12">#REF!</definedName>
    <definedName name="ACARREOBLOCK4" localSheetId="0">#REF!</definedName>
    <definedName name="ACARREOBLOCK4">#REF!</definedName>
    <definedName name="ACARREOBLOCK5" localSheetId="0">#REF!</definedName>
    <definedName name="ACARREOBLOCK5">#REF!</definedName>
    <definedName name="ACARREOBLOCK6" localSheetId="0">#REF!</definedName>
    <definedName name="ACARREOBLOCK6">#REF!</definedName>
    <definedName name="ACARREOBLOCK6DEC" localSheetId="0">#REF!</definedName>
    <definedName name="ACARREOBLOCK6DEC">#REF!</definedName>
    <definedName name="ACARREOBLOCK6TEX" localSheetId="0">#REF!</definedName>
    <definedName name="ACARREOBLOCK6TEX">#REF!</definedName>
    <definedName name="ACARREOBLOCK8" localSheetId="0">#REF!</definedName>
    <definedName name="ACARREOBLOCK8">#REF!</definedName>
    <definedName name="ACARREOBLOCK8DEC" localSheetId="0">#REF!</definedName>
    <definedName name="ACARREOBLOCK8DEC">#REF!</definedName>
    <definedName name="ACARREOBLOCK8TEX" localSheetId="0">#REF!</definedName>
    <definedName name="ACARREOBLOCK8TEX">#REF!</definedName>
    <definedName name="ACARREOBLOVIGA6" localSheetId="0">#REF!</definedName>
    <definedName name="ACARREOBLOVIGA6">#REF!</definedName>
    <definedName name="ACARREOBLOVIGA8" localSheetId="0">#REF!</definedName>
    <definedName name="ACARREOBLOVIGA8">#REF!</definedName>
    <definedName name="ACARREOBLOVJE" localSheetId="0">#REF!</definedName>
    <definedName name="ACARREOBLOVJE">#REF!</definedName>
    <definedName name="ACARREOGRA3030" localSheetId="0">#REF!</definedName>
    <definedName name="ACARREOGRA3030">#REF!</definedName>
    <definedName name="ACARREOGRA4040" localSheetId="0">#REF!</definedName>
    <definedName name="ACARREOGRA4040">#REF!</definedName>
    <definedName name="ACARREOGRANITOVJE" localSheetId="0">#REF!</definedName>
    <definedName name="ACARREOGRANITOVJE">#REF!</definedName>
    <definedName name="ACARREOLAV1" localSheetId="0">#REF!</definedName>
    <definedName name="ACARREOLAV1">#REF!</definedName>
    <definedName name="ACARREOLAV2" localSheetId="0">#REF!</definedName>
    <definedName name="ACARREOLAV2">#REF!</definedName>
    <definedName name="ACARREOPISOS" localSheetId="0">#REF!</definedName>
    <definedName name="ACARREOPISOS">#REF!</definedName>
    <definedName name="ACARREOVER" localSheetId="0">#REF!</definedName>
    <definedName name="ACARREOVER">#REF!</definedName>
    <definedName name="ACARREOZOCALOS" localSheetId="0">#REF!</definedName>
    <definedName name="ACARREOZOCALOS">#REF!</definedName>
    <definedName name="ACARREPTABLETA" localSheetId="0">#REF!</definedName>
    <definedName name="ACARREPTABLETA">#REF!</definedName>
    <definedName name="ACERA" localSheetId="0">#REF!</definedName>
    <definedName name="ACERA">#REF!</definedName>
    <definedName name="acero" localSheetId="0">#REF!</definedName>
    <definedName name="acero">#REF!</definedName>
    <definedName name="Acero.1er.Enrase.Villas" localSheetId="0">#REF!</definedName>
    <definedName name="Acero.1er.Enrase.Villas">#REF!</definedName>
    <definedName name="Acero.1er.Entrepiso.Villa" localSheetId="0">#REF!</definedName>
    <definedName name="Acero.1er.Entrepiso.Villa">#REF!</definedName>
    <definedName name="Acero.2do.Enrase.Villas" localSheetId="0">#REF!</definedName>
    <definedName name="Acero.2do.Enrase.Villas">#REF!</definedName>
    <definedName name="Acero.2do.Entrepiso.Villas" localSheetId="0">#REF!</definedName>
    <definedName name="Acero.2do.Entrepiso.Villas">#REF!</definedName>
    <definedName name="Acero.3erEnrase.Villas" localSheetId="0">#REF!</definedName>
    <definedName name="Acero.3erEnrase.Villas">#REF!</definedName>
    <definedName name="Acero.60" localSheetId="0">#REF!</definedName>
    <definedName name="Acero.60">#REF!</definedName>
    <definedName name="Acero.C1.1erN.Villa">'[7]Detalle Acero'!$H$26</definedName>
    <definedName name="Acero.C1.2doN.Villa" localSheetId="0">#REF!</definedName>
    <definedName name="Acero.C1.2doN.Villa">#REF!</definedName>
    <definedName name="Acero.C2.1erN.Villa">'[7]Detalle Acero'!$L$26</definedName>
    <definedName name="Acero.C3.2doN" localSheetId="0">#REF!</definedName>
    <definedName name="Acero.C3.2doN">#REF!</definedName>
    <definedName name="Acero.C4.1erN.Villa" localSheetId="0">#REF!</definedName>
    <definedName name="Acero.C4.1erN.Villa">#REF!</definedName>
    <definedName name="Acero.C4.2doN.Villas" localSheetId="0">#REF!</definedName>
    <definedName name="Acero.C4.2doN.Villas">#REF!</definedName>
    <definedName name="Acero.Losa.Techo.Villas" localSheetId="0">#REF!</definedName>
    <definedName name="Acero.Losa.Techo.Villas">#REF!</definedName>
    <definedName name="Acero.MA" localSheetId="0">#REF!</definedName>
    <definedName name="Acero.MA">#REF!</definedName>
    <definedName name="Acero.platea.Villa">'[7]Detalle Acero'!$D$26</definedName>
    <definedName name="Acero.V1E.Villas" localSheetId="0">#REF!</definedName>
    <definedName name="Acero.V1E.Villas">#REF!</definedName>
    <definedName name="Acero.V1T.Villas" localSheetId="0">#REF!</definedName>
    <definedName name="Acero.V1T.Villas">#REF!</definedName>
    <definedName name="Acero.V2E.Villas" localSheetId="0">#REF!</definedName>
    <definedName name="Acero.V2E.Villas">#REF!</definedName>
    <definedName name="Acero.V2T.Villas" localSheetId="0">#REF!</definedName>
    <definedName name="Acero.V2T.Villas">#REF!</definedName>
    <definedName name="Acero.V3E.Villas" localSheetId="0">#REF!</definedName>
    <definedName name="Acero.V3E.Villas">#REF!</definedName>
    <definedName name="Acero.V3T.Villas" localSheetId="0">#REF!</definedName>
    <definedName name="Acero.V3T.Villas">#REF!</definedName>
    <definedName name="Acero.V4E.Villas" localSheetId="0">#REF!</definedName>
    <definedName name="Acero.V4E.Villas">#REF!</definedName>
    <definedName name="Acero.V4T.Villas" localSheetId="0">#REF!</definedName>
    <definedName name="Acero.V4T.Villas">#REF!</definedName>
    <definedName name="Acero.V5E.Villas" localSheetId="0">#REF!</definedName>
    <definedName name="Acero.V5E.Villas">#REF!</definedName>
    <definedName name="Acero.Viga.Platea.Villa">'[7]Detalle Acero'!$F$26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Grado_60">'[8]LISTA DE PRECIO'!$C$6</definedName>
    <definedName name="Acero_QQ" localSheetId="0">#REF!</definedName>
    <definedName name="Acero_QQ">#REF!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1" localSheetId="0">#REF!</definedName>
    <definedName name="ACERO1">#REF!</definedName>
    <definedName name="ACERO12" localSheetId="0">#REF!</definedName>
    <definedName name="ACERO12">#REF!</definedName>
    <definedName name="ACERO1225" localSheetId="0">#REF!</definedName>
    <definedName name="ACERO1225">#REF!</definedName>
    <definedName name="ACERO14" localSheetId="0">#REF!</definedName>
    <definedName name="ACERO14">#REF!</definedName>
    <definedName name="ACERO34" localSheetId="0">#REF!</definedName>
    <definedName name="ACERO34">#REF!</definedName>
    <definedName name="ACERO38" localSheetId="0">#REF!</definedName>
    <definedName name="ACERO38">#REF!</definedName>
    <definedName name="ACERO3825" localSheetId="0">#REF!</definedName>
    <definedName name="ACERO3825">#REF!</definedName>
    <definedName name="ACERO40" localSheetId="0">#REF!</definedName>
    <definedName name="ACERO40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ERO601" localSheetId="0">#REF!</definedName>
    <definedName name="ACERO601">#REF!</definedName>
    <definedName name="ACERO6012" localSheetId="0">#REF!</definedName>
    <definedName name="ACERO6012">#REF!</definedName>
    <definedName name="ACERO601225" localSheetId="0">#REF!</definedName>
    <definedName name="ACERO601225">#REF!</definedName>
    <definedName name="ACERO6034" localSheetId="0">#REF!</definedName>
    <definedName name="ACERO6034">#REF!</definedName>
    <definedName name="ACERO6038" localSheetId="0">#REF!</definedName>
    <definedName name="ACERO6038">#REF!</definedName>
    <definedName name="ACERO603825" localSheetId="0">#REF!</definedName>
    <definedName name="ACERO603825">#REF!</definedName>
    <definedName name="ACEROS" localSheetId="0">#REF!</definedName>
    <definedName name="ACEROS">#REF!</definedName>
    <definedName name="ACUEDUCTO" localSheetId="0">[9]INS!#REF!</definedName>
    <definedName name="ACUEDUCTO">[9]INS!#REF!</definedName>
    <definedName name="ACUEDUCTO_8" localSheetId="0">#REF!</definedName>
    <definedName name="ACUEDUCTO_8">#REF!</definedName>
    <definedName name="ADA" localSheetId="0">'[10]CUB-10181-3(Rescision)'!#REF!</definedName>
    <definedName name="ADA">'[10]CUB-10181-3(Rescision)'!#REF!</definedName>
    <definedName name="ADAMIOSIN" localSheetId="0">[2]Mezcla!#REF!</definedName>
    <definedName name="ADAMIOSIN">[2]Mezcla!#REF!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APTCPVCH12" localSheetId="0">#REF!</definedName>
    <definedName name="ADAPTCPVCH12">#REF!</definedName>
    <definedName name="ADAPTCPVCH34" localSheetId="0">#REF!</definedName>
    <definedName name="ADAPTCPVCH34">#REF!</definedName>
    <definedName name="ADAPTCPVCM12" localSheetId="0">#REF!</definedName>
    <definedName name="ADAPTCPVCM12">#REF!</definedName>
    <definedName name="ADAPTCPVCM34" localSheetId="0">#REF!</definedName>
    <definedName name="ADAPTCPVCM34">#REF!</definedName>
    <definedName name="ADAPTPVCH1" localSheetId="0">#REF!</definedName>
    <definedName name="ADAPTPVCH1">#REF!</definedName>
    <definedName name="ADAPTPVCH112" localSheetId="0">#REF!</definedName>
    <definedName name="ADAPTPVCH112">#REF!</definedName>
    <definedName name="ADAPTPVCH12" localSheetId="0">#REF!</definedName>
    <definedName name="ADAPTPVCH12">#REF!</definedName>
    <definedName name="ADAPTPVCH2" localSheetId="0">#REF!</definedName>
    <definedName name="ADAPTPVCH2">#REF!</definedName>
    <definedName name="ADAPTPVCH3" localSheetId="0">#REF!</definedName>
    <definedName name="ADAPTPVCH3">#REF!</definedName>
    <definedName name="ADAPTPVCH34" localSheetId="0">#REF!</definedName>
    <definedName name="ADAPTPVCH34">#REF!</definedName>
    <definedName name="ADAPTPVCH4" localSheetId="0">#REF!</definedName>
    <definedName name="ADAPTPVCH4">#REF!</definedName>
    <definedName name="ADAPTPVCH6" localSheetId="0">#REF!</definedName>
    <definedName name="ADAPTPVCH6">#REF!</definedName>
    <definedName name="ADAPTPVCM1" localSheetId="0">#REF!</definedName>
    <definedName name="ADAPTPVCM1">#REF!</definedName>
    <definedName name="ADAPTPVCM112" localSheetId="0">#REF!</definedName>
    <definedName name="ADAPTPVCM112">#REF!</definedName>
    <definedName name="ADAPTPVCM12" localSheetId="0">#REF!</definedName>
    <definedName name="ADAPTPVCM12">#REF!</definedName>
    <definedName name="ADAPTPVCM2" localSheetId="0">#REF!</definedName>
    <definedName name="ADAPTPVCM2">#REF!</definedName>
    <definedName name="ADAPTPVCM3" localSheetId="0">#REF!</definedName>
    <definedName name="ADAPTPVCM3">#REF!</definedName>
    <definedName name="ADAPTPVCM34" localSheetId="0">#REF!</definedName>
    <definedName name="ADAPTPVCM34">#REF!</definedName>
    <definedName name="ADAPTPVCM4" localSheetId="0">#REF!</definedName>
    <definedName name="ADAPTPVCM4">#REF!</definedName>
    <definedName name="ADAPTPVCM6" localSheetId="0">#REF!</definedName>
    <definedName name="ADAPTPVCM6">#REF!</definedName>
    <definedName name="ADICIONAL">#N/A</definedName>
    <definedName name="ADICIONAL_6">NA()</definedName>
    <definedName name="ADITIVO" localSheetId="0">#REF!</definedName>
    <definedName name="ADITIVO">#REF!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GREGADOS" localSheetId="0">#REF!</definedName>
    <definedName name="AGREGADOS">#REF!</definedName>
    <definedName name="Agua" localSheetId="0">#REF!</definedName>
    <definedName name="Agua">#REF!</definedName>
    <definedName name="Agua.MA" localSheetId="0">#REF!</definedName>
    <definedName name="Agua.MA">#REF!</definedName>
    <definedName name="Agua.Potable.1erN">[11]Análisis!$F$1816</definedName>
    <definedName name="Agua.Potable.3er.4toy5toN">[11]Análisis!$F$1956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GUARRAS" localSheetId="0">#REF!</definedName>
    <definedName name="AGUARRAS">#REF!</definedName>
    <definedName name="AIRE.ACONDICIONADO" localSheetId="0">#REF!</definedName>
    <definedName name="AIRE.ACONDICIONADO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10_" localSheetId="0">#REF!</definedName>
    <definedName name="AL10_">#REF!</definedName>
    <definedName name="AL12_" localSheetId="0">#REF!</definedName>
    <definedName name="AL12_">#REF!</definedName>
    <definedName name="AL14_" localSheetId="0">#REF!</definedName>
    <definedName name="AL14_">#REF!</definedName>
    <definedName name="AL14GALV" localSheetId="0">#REF!</definedName>
    <definedName name="AL14GALV">#REF!</definedName>
    <definedName name="AL18DUPLO" localSheetId="0">#REF!</definedName>
    <definedName name="AL18DUPLO">#REF!</definedName>
    <definedName name="AL18GALV" localSheetId="0">#REF!</definedName>
    <definedName name="AL18GALV">#REF!</definedName>
    <definedName name="AL1C" localSheetId="0">#REF!</definedName>
    <definedName name="AL1C">#REF!</definedName>
    <definedName name="AL2_" localSheetId="0">#REF!</definedName>
    <definedName name="AL2_">#REF!</definedName>
    <definedName name="AL2C" localSheetId="0">#REF!</definedName>
    <definedName name="AL2C">#REF!</definedName>
    <definedName name="AL3C" localSheetId="0">#REF!</definedName>
    <definedName name="AL3C">#REF!</definedName>
    <definedName name="AL4_" localSheetId="0">#REF!</definedName>
    <definedName name="AL4_">#REF!</definedName>
    <definedName name="AL4C" localSheetId="0">#REF!</definedName>
    <definedName name="AL4C">#REF!</definedName>
    <definedName name="AL6_" localSheetId="0">#REF!</definedName>
    <definedName name="AL6_">#REF!</definedName>
    <definedName name="AL8_" localSheetId="0">#REF!</definedName>
    <definedName name="AL8_">#REF!</definedName>
    <definedName name="ALAMBRE" localSheetId="0">[2]insumo!#REF!</definedName>
    <definedName name="ALAMBRE">[2]insumo!#REF!</definedName>
    <definedName name="Alambre_galvanizago__18">'[8]LISTA DE PRECIO'!$C$7</definedName>
    <definedName name="Alambre_Varilla" localSheetId="0">#REF!</definedName>
    <definedName name="Alambre_Varilla">#REF!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.MA" localSheetId="0">#REF!</definedName>
    <definedName name="Alambre18.MA">#REF!</definedName>
    <definedName name="alambre18_8" localSheetId="0">#REF!</definedName>
    <definedName name="alambre18_8">#REF!</definedName>
    <definedName name="ALAMBRED">[2]insumo!$D$5</definedName>
    <definedName name="ALBANIL" localSheetId="0">#REF!</definedName>
    <definedName name="ALBANIL">#REF!</definedName>
    <definedName name="ALBANIL2">[12]M.O.!$C$12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li.Desde.Trans.Villas" localSheetId="0">#REF!</definedName>
    <definedName name="Ali.Desde.Trans.Villas">#REF!</definedName>
    <definedName name="Alim.a.Trnsf." localSheetId="0">#REF!</definedName>
    <definedName name="Alim.a.Trnsf.">#REF!</definedName>
    <definedName name="ALTATENSION" localSheetId="0">#REF!</definedName>
    <definedName name="ALTATENSION">#REF!</definedName>
    <definedName name="ana">[13]PRESUPUESTO!$C$4</definedName>
    <definedName name="ana_6" localSheetId="0">#REF!</definedName>
    <definedName name="ana_6">#REF!</definedName>
    <definedName name="ANAACEROS" localSheetId="0">#REF!</definedName>
    <definedName name="ANAACEROS">#REF!</definedName>
    <definedName name="ANABLOQUESMUROS" localSheetId="0">#REF!</definedName>
    <definedName name="ANABLOQUESMUROS">#REF!</definedName>
    <definedName name="ANABORDILLOS" localSheetId="0">#REF!</definedName>
    <definedName name="ANABORDILLOS">#REF!</definedName>
    <definedName name="ANACASETAS" localSheetId="0">#REF!</definedName>
    <definedName name="ANACASETAS">#REF!</definedName>
    <definedName name="ANACONTEN" localSheetId="0">#REF!</definedName>
    <definedName name="ANACONTEN">#REF!</definedName>
    <definedName name="ANADESPLUV" localSheetId="0">#REF!</definedName>
    <definedName name="ANADESPLUV">#REF!</definedName>
    <definedName name="ANAEMPAÑETES" localSheetId="0">#REF!</definedName>
    <definedName name="ANAEMPAÑETES">#REF!</definedName>
    <definedName name="ANAESCALONES" localSheetId="0">#REF!</definedName>
    <definedName name="ANAESCALONES">#REF!</definedName>
    <definedName name="ANAHAANTEP" localSheetId="0">#REF!</definedName>
    <definedName name="ANAHAANTEP">#REF!</definedName>
    <definedName name="ANAHABADENES" localSheetId="0">#REF!</definedName>
    <definedName name="ANAHABADENES">#REF!</definedName>
    <definedName name="ANAHACOL" localSheetId="0">#REF!</definedName>
    <definedName name="ANAHACOL">#REF!</definedName>
    <definedName name="ANAHACOLAMA" localSheetId="0">#REF!</definedName>
    <definedName name="ANAHACOLAMA">#REF!</definedName>
    <definedName name="ANAHACOLCIR" localSheetId="0">#REF!</definedName>
    <definedName name="ANAHACOLCIR">#REF!</definedName>
    <definedName name="ANAHADINTELES" localSheetId="0">#REF!</definedName>
    <definedName name="ANAHADINTELES">#REF!</definedName>
    <definedName name="ANAHALOSASMONO" localSheetId="0">#REF!</definedName>
    <definedName name="ANAHALOSASMONO">#REF!</definedName>
    <definedName name="ANAHAMUROS" localSheetId="0">#REF!</definedName>
    <definedName name="ANAHAMUROS">#REF!</definedName>
    <definedName name="ANAHARAMPASESC" localSheetId="0">#REF!</definedName>
    <definedName name="ANAHARAMPASESC">#REF!</definedName>
    <definedName name="ANAHAVIGAS" localSheetId="0">#REF!</definedName>
    <definedName name="ANAHAVIGAS">#REF!</definedName>
    <definedName name="ANAHAVIGASAMA" localSheetId="0">#REF!</definedName>
    <definedName name="ANAHAVIGASAMA">#REF!</definedName>
    <definedName name="ANAHAVUELOS" localSheetId="0">#REF!</definedName>
    <definedName name="ANAHAVUELOS">#REF!</definedName>
    <definedName name="ANAHAZAPCOL1" localSheetId="0">#REF!</definedName>
    <definedName name="ANAHAZAPCOL1">#REF!</definedName>
    <definedName name="ANAHAZAPCOL2" localSheetId="0">#REF!</definedName>
    <definedName name="ANAHAZAPCOL2">#REF!</definedName>
    <definedName name="ANAHAZAPMUR1" localSheetId="0">#REF!</definedName>
    <definedName name="ANAHAZAPMUR1">#REF!</definedName>
    <definedName name="ANAHORMIND" localSheetId="0">#REF!</definedName>
    <definedName name="ANAHORMIND">#REF!</definedName>
    <definedName name="ANAHORMSIM" localSheetId="0">#REF!</definedName>
    <definedName name="ANAHORMSIM">#REF!</definedName>
    <definedName name="ANAIMPERMEABILIZA" localSheetId="0">#REF!</definedName>
    <definedName name="ANAIMPERMEABILIZA">#REF!</definedName>
    <definedName name="ANAINSTELECTACOM" localSheetId="0">#REF!</definedName>
    <definedName name="ANAINSTELECTACOM">#REF!</definedName>
    <definedName name="ANAINSTELECTSALIDAS" localSheetId="0">#REF!</definedName>
    <definedName name="ANAINSTELECTSALIDAS">#REF!</definedName>
    <definedName name="ANAINSTSANITAPATUBMO" localSheetId="0">#REF!</definedName>
    <definedName name="ANAINSTSANITAPATUBMO">#REF!</definedName>
    <definedName name="ANAINSTSANITCISTERNAS" localSheetId="0">#REF!</definedName>
    <definedName name="ANAINSTSANITCISTERNAS">#REF!</definedName>
    <definedName name="ANAINSTSANITCISTSEPT" localSheetId="0">#REF!</definedName>
    <definedName name="ANAINSTSANITCISTSEPT">#REF!</definedName>
    <definedName name="ANAINSTSANITCOLOCAPAR" localSheetId="0">#REF!</definedName>
    <definedName name="ANAINSTSANITCOLOCAPAR">#REF!</definedName>
    <definedName name="analiis" localSheetId="0">[12]M.O.!#REF!</definedName>
    <definedName name="analiis">[12]M.O.!#REF!</definedName>
    <definedName name="analisis" localSheetId="0">#REF!</definedName>
    <definedName name="analisis">#REF!</definedName>
    <definedName name="ANALISSSSS">#N/A</definedName>
    <definedName name="ANALISSSSS_6" localSheetId="0">#REF!</definedName>
    <definedName name="ANALISSSSS_6">#REF!</definedName>
    <definedName name="ANAMALLASCICL" localSheetId="0">#REF!</definedName>
    <definedName name="ANAMALLASCICL">#REF!</definedName>
    <definedName name="ANAMORTEROS" localSheetId="0">#REF!</definedName>
    <definedName name="ANAMORTEROS">#REF!</definedName>
    <definedName name="ANAMOVTIE" localSheetId="0">#REF!</definedName>
    <definedName name="ANAMOVTIE">#REF!</definedName>
    <definedName name="ANAPINTURAS" localSheetId="0">#REF!</definedName>
    <definedName name="ANAPINTURAS">#REF!</definedName>
    <definedName name="ANAPISOS" localSheetId="0">#REF!</definedName>
    <definedName name="ANAPISOS">#REF!</definedName>
    <definedName name="ANAPORTAJEMAD" localSheetId="0">#REF!</definedName>
    <definedName name="ANAPORTAJEMAD">#REF!</definedName>
    <definedName name="ANAREPLANTEO" localSheetId="0">#REF!</definedName>
    <definedName name="ANAREPLANTEO">#REF!</definedName>
    <definedName name="ANAREVEST" localSheetId="0">#REF!</definedName>
    <definedName name="ANAREVEST">#REF!</definedName>
    <definedName name="ANATECHOS" localSheetId="0">#REF!</definedName>
    <definedName name="ANATECHOS">#REF!</definedName>
    <definedName name="ANATECHOSTERM" localSheetId="0">#REF!</definedName>
    <definedName name="ANATECHOSTERM">#REF!</definedName>
    <definedName name="ANAVENTANAS" localSheetId="0">#REF!</definedName>
    <definedName name="ANAVENTANAS">#REF!</definedName>
    <definedName name="ANAVERJAS" localSheetId="0">#REF!</definedName>
    <definedName name="ANAVERJAS">#REF!</definedName>
    <definedName name="Andamio" localSheetId="0">#REF!</definedName>
    <definedName name="Andamio">#REF!</definedName>
    <definedName name="Andamio.Goteros" localSheetId="0">#REF!</definedName>
    <definedName name="Andamio.Goteros">#REF!</definedName>
    <definedName name="Andamio.Panete" localSheetId="0">#REF!</definedName>
    <definedName name="Andamio.Panete">#REF!</definedName>
    <definedName name="Andamio.Pañete.pared.Exterior">[11]Insumos!$E$155</definedName>
    <definedName name="ANDAMIOS" localSheetId="0">#REF!</definedName>
    <definedName name="ANDAMIOS">#REF!</definedName>
    <definedName name="Andamios.Bloque" localSheetId="0">#REF!</definedName>
    <definedName name="Andamios.Bloque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damiosin">[2]Mezcla!$G$158</definedName>
    <definedName name="Anf.LosasYvuelos" localSheetId="0">[14]Análisis!#REF!</definedName>
    <definedName name="Anf.LosasYvuelos">[14]Análisis!#REF!</definedName>
    <definedName name="Anfi.Zap.Col" localSheetId="0">[14]Análisis!#REF!</definedName>
    <definedName name="Anfi.Zap.Col">[14]Análisis!#REF!</definedName>
    <definedName name="Anfit.Col.C1" localSheetId="0">[14]Análisis!#REF!</definedName>
    <definedName name="Anfit.Col.C1">[14]Análisis!#REF!</definedName>
    <definedName name="Anfit.Col.CA" localSheetId="0">[14]Análisis!#REF!</definedName>
    <definedName name="Anfit.Col.CA">[14]Análisis!#REF!</definedName>
    <definedName name="ANFITEATRO" localSheetId="0">#REF!</definedName>
    <definedName name="ANFITEATRO">#REF!</definedName>
    <definedName name="ANGULAR" localSheetId="0">#REF!</definedName>
    <definedName name="ANGULAR">#REF!</definedName>
    <definedName name="ANGULAR_8" localSheetId="0">#REF!</definedName>
    <definedName name="ANGULAR_8">#REF!</definedName>
    <definedName name="ANIMACION" localSheetId="0">#REF!</definedName>
    <definedName name="ANIMACION">#REF!</definedName>
    <definedName name="Antepecho">[11]Análisis!$D$1212</definedName>
    <definedName name="Antepecho..superior.incluye.losa">[11]Análisis!$D$658</definedName>
    <definedName name="antepecho.block.de.6" localSheetId="0">#REF!</definedName>
    <definedName name="antepecho.block.de.6">#REF!</definedName>
    <definedName name="APARATOS" localSheetId="0">#REF!</definedName>
    <definedName name="APARATOS">#REF!</definedName>
    <definedName name="AQUAPEL" localSheetId="0">#REF!</definedName>
    <definedName name="AQUAPEL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ANDELAPLAS" localSheetId="0">#REF!</definedName>
    <definedName name="ARANDELAPLAS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_xlnm.Extract" localSheetId="0">#REF!</definedName>
    <definedName name="_xlnm.Extract">#REF!</definedName>
    <definedName name="_xlnm.Print_Area" localSheetId="0">'PRES. ACT. NO.2'!$A$1:$F$1343</definedName>
    <definedName name="_xlnm.Print_Area">#REF!</definedName>
    <definedName name="ARENA" localSheetId="0">#REF!</definedName>
    <definedName name="ARENA">#REF!</definedName>
    <definedName name="Arena.Horm.Visto">[7]Insumos!$E$16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AZUL" localSheetId="0">#REF!</definedName>
    <definedName name="ARENAAZUL">#REF!</definedName>
    <definedName name="ARENAF" localSheetId="0">[2]insumo!#REF!</definedName>
    <definedName name="ARENAF">[2]insumo!#REF!</definedName>
    <definedName name="ARENAFINA">[2]insumo!$D$6</definedName>
    <definedName name="ARENAG" localSheetId="0">[2]insumo!#REF!</definedName>
    <definedName name="ARENAG">[2]insumo!#REF!</definedName>
    <definedName name="ARENAGRUESA">[2]insumo!$D$7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LaAltagracia.MA" localSheetId="0">#REF!</definedName>
    <definedName name="ArenaLaAltagracia.MA">#REF!</definedName>
    <definedName name="ARENAMINA" localSheetId="0">#REF!</definedName>
    <definedName name="ARENAMINA">#REF!</definedName>
    <definedName name="ArenaOchoa.MA">[15]Insumos!$C$14</definedName>
    <definedName name="ArenaPanete.MA" localSheetId="0">#REF!</definedName>
    <definedName name="ArenaPanete.MA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s" localSheetId="0">[16]M.O.!#REF!</definedName>
    <definedName name="as">[16]M.O.!#REF!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CENSORES" localSheetId="0">#REF!</definedName>
    <definedName name="ASCENSORES">#REF!</definedName>
    <definedName name="asd" localSheetId="0">#REF!</definedName>
    <definedName name="asd">#REF!</definedName>
    <definedName name="AUMENTO_OCB" localSheetId="0">#REF!</definedName>
    <definedName name="AUMENTO_OCB">#REF!</definedName>
    <definedName name="AYCARP" localSheetId="0">#REF!</definedName>
    <definedName name="AYCARP">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b" localSheetId="0">[17]ADDENDA!#REF!</definedName>
    <definedName name="b">[17]ADDENDA!#REF!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AUSTRES" localSheetId="0">#REF!</definedName>
    <definedName name="BALAUSTRES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ldosin30x60">[18]Insumos!$E$90</definedName>
    <definedName name="Baldosines.GraniMármol">[11]Insumos!$E$71</definedName>
    <definedName name="bañera.blanca" localSheetId="0">#REF!</definedName>
    <definedName name="bañera.blanca">#REF!</definedName>
    <definedName name="BAÑERAHFBCA" localSheetId="0">#REF!</definedName>
    <definedName name="BAÑERAHFBCA">#REF!</definedName>
    <definedName name="BAÑERAHFCOL" localSheetId="0">#REF!</definedName>
    <definedName name="BAÑERAHFCOL">#REF!</definedName>
    <definedName name="BAÑERALIV" localSheetId="0">#REF!</definedName>
    <definedName name="BAÑERALIV">#REF!</definedName>
    <definedName name="BAÑOS" localSheetId="0">#REF!</definedName>
    <definedName name="BAÑOS">#REF!</definedName>
    <definedName name="Bar.Piscina" localSheetId="0">#REF!</definedName>
    <definedName name="Bar.Piscina">#REF!</definedName>
    <definedName name="Baranda.hierro" localSheetId="0">#REF!</definedName>
    <definedName name="Baranda.hierro">#REF!</definedName>
    <definedName name="Baranda.hierro.simple" localSheetId="0">#REF!</definedName>
    <definedName name="Baranda.hierro.simple">#REF!</definedName>
    <definedName name="BARRO" localSheetId="0">#REF!</definedName>
    <definedName name="BARRO">#REF!</definedName>
    <definedName name="bas3e">#N/A</definedName>
    <definedName name="bas3e_6" localSheetId="0">#REF!</definedName>
    <definedName name="bas3e_6">#REF!</definedName>
    <definedName name="base" localSheetId="0">#REF!</definedName>
    <definedName name="base">#REF!</definedName>
    <definedName name="base.pedestal" localSheetId="0">#REF!</definedName>
    <definedName name="base.pedestal">#REF!</definedName>
    <definedName name="Base.piso.Mármol">[11]Análisis!$D$471</definedName>
    <definedName name="base.sofa.cama" localSheetId="0">#REF!</definedName>
    <definedName name="base.sofa.cama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BB" localSheetId="0">#REF!</definedName>
    <definedName name="BBB">#REF!</definedName>
    <definedName name="BENEFICIOS">'[8]LISTA DE PRECIO'!$C$18</definedName>
    <definedName name="BIDETBCO" localSheetId="0">#REF!</definedName>
    <definedName name="BIDETBCO">#REF!</definedName>
    <definedName name="BIDETBCOPVC" localSheetId="0">#REF!</definedName>
    <definedName name="BIDETBCOPVC">#REF!</definedName>
    <definedName name="BIDETCOL" localSheetId="0">#REF!</definedName>
    <definedName name="BIDETCOL">#REF!</definedName>
    <definedName name="BISAGRA" localSheetId="0">#REF!</definedName>
    <definedName name="BISAGRA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CK0.10M">[2]insumo!$D$8</definedName>
    <definedName name="BLOCK0.15M">[2]insumo!$D$9</definedName>
    <definedName name="BLOCK0.20M">[2]insumo!$D$10</definedName>
    <definedName name="BLOCK12" localSheetId="0">#REF!</definedName>
    <definedName name="BLOCK12">#REF!</definedName>
    <definedName name="block4" localSheetId="0">[2]insumo!#REF!</definedName>
    <definedName name="block4">[2]insumo!#REF!</definedName>
    <definedName name="BLOCK5" localSheetId="0">#REF!</definedName>
    <definedName name="BLOCK5">#REF!</definedName>
    <definedName name="BLOCK6" localSheetId="0">[2]insumo!#REF!</definedName>
    <definedName name="BLOCK6">[2]insumo!#REF!</definedName>
    <definedName name="BLOCK640" localSheetId="0">#REF!</definedName>
    <definedName name="BLOCK640">#REF!</definedName>
    <definedName name="BLOCK6VIO2" localSheetId="0">#REF!</definedName>
    <definedName name="BLOCK6VIO2">#REF!</definedName>
    <definedName name="block8" localSheetId="0">[2]insumo!#REF!</definedName>
    <definedName name="block8">[2]insumo!#REF!</definedName>
    <definedName name="BLOCK820" localSheetId="0">#REF!</definedName>
    <definedName name="BLOCK820">#REF!</definedName>
    <definedName name="BLOCK840" localSheetId="0">#REF!</definedName>
    <definedName name="BLOCK840">#REF!</definedName>
    <definedName name="BLOCK840CLLENAS" localSheetId="0">#REF!</definedName>
    <definedName name="BLOCK840CLLENAS">#REF!</definedName>
    <definedName name="BLOCK8ESP" localSheetId="0">#REF!</definedName>
    <definedName name="BLOCK8ESP">#REF!</definedName>
    <definedName name="BLOCKCA" localSheetId="0">[2]insumo!#REF!</definedName>
    <definedName name="BLOCKCA">[2]insumo!#REF!</definedName>
    <definedName name="BLOCKCALAD666" localSheetId="0">#REF!</definedName>
    <definedName name="BLOCKCALAD666">#REF!</definedName>
    <definedName name="BLOCKCALAD886" localSheetId="0">#REF!</definedName>
    <definedName name="BLOCKCALAD886">#REF!</definedName>
    <definedName name="BLOCKCALADORN152040" localSheetId="0">#REF!</definedName>
    <definedName name="BLOCKCALADORN152040">#REF!</definedName>
    <definedName name="Bloque.12.M.A." localSheetId="0">#REF!</definedName>
    <definedName name="Bloque.12.M.A.">#REF!</definedName>
    <definedName name="Bloque.12.SNP.Villas">[11]Análisis!$D$1112</definedName>
    <definedName name="Bloque.4.Barpis" localSheetId="0">[14]Análisis!#REF!</definedName>
    <definedName name="Bloque.4.Barpis">[14]Análisis!#REF!</definedName>
    <definedName name="Bloque.4.MA" localSheetId="0">#REF!</definedName>
    <definedName name="Bloque.4.MA">#REF!</definedName>
    <definedName name="Bloque.4.SNP.Mezc.Antillana" localSheetId="0">[14]Análisis!#REF!</definedName>
    <definedName name="Bloque.4.SNP.Mezc.Antillana">[14]Análisis!#REF!</definedName>
    <definedName name="Bloque.4.SNP.Villas">[11]Análisis!$D$915</definedName>
    <definedName name="Bloque.4BNP.Mezc.Antillana" localSheetId="0">[14]Análisis!#REF!</definedName>
    <definedName name="Bloque.4BNP.Mezc.Antillana">[14]Análisis!#REF!</definedName>
    <definedName name="Bloque.6.BNP.Mezc.Antillana" localSheetId="0">[14]Análisis!#REF!</definedName>
    <definedName name="Bloque.6.BNP.Mezc.Antillana">[14]Análisis!#REF!</definedName>
    <definedName name="Bloque.6.BNP.Villas" localSheetId="0">#REF!</definedName>
    <definedName name="Bloque.6.BNP.Villas">#REF!</definedName>
    <definedName name="Bloque.6.MA" localSheetId="0">#REF!</definedName>
    <definedName name="Bloque.6.MA">#REF!</definedName>
    <definedName name="Bloque.6.SNP.Mezc.Antillana" localSheetId="0">[14]Análisis!#REF!</definedName>
    <definedName name="Bloque.6.SNP.Mezc.Antillana">[14]Análisis!#REF!</definedName>
    <definedName name="Bloque.6.SNP.Villas" localSheetId="0">#REF!</definedName>
    <definedName name="Bloque.6.SNP.Villas">#REF!</definedName>
    <definedName name="Bloque.8.BNP.Villas" localSheetId="0">#REF!</definedName>
    <definedName name="Bloque.8.BNP.Villas">#REF!</definedName>
    <definedName name="Bloque.8.MA" localSheetId="0">#REF!</definedName>
    <definedName name="Bloque.8.MA">#REF!</definedName>
    <definedName name="Bloque.8.SNP.Villas" localSheetId="0">#REF!</definedName>
    <definedName name="Bloque.8.SNP.Villas">#REF!</definedName>
    <definedName name="Bloque.8.SNP.Villas.A0.8" localSheetId="0">#REF!</definedName>
    <definedName name="Bloque.8.SNP.Villas.A0.8">#REF!</definedName>
    <definedName name="Bloque.8SNP.Villas" localSheetId="0">#REF!</definedName>
    <definedName name="Bloque.8SNP.Villas">#REF!</definedName>
    <definedName name="Bloque.Med.Luna.8.MA" localSheetId="0">[11]Insumos!#REF!</definedName>
    <definedName name="Bloque.Med.Luna.8.MA">[11]Insumos!#REF!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LOQUES" localSheetId="0">#REF!</definedName>
    <definedName name="BLOQUES">#REF!</definedName>
    <definedName name="Bloques.8.BNTN.Mezc.Antillana" localSheetId="0">[14]Análisis!#REF!</definedName>
    <definedName name="Bloques.8.BNTN.Mezc.Antillana">[14]Análisis!#REF!</definedName>
    <definedName name="Bloques.8.SNP.Mezc.Antillana" localSheetId="0">[14]Análisis!#REF!</definedName>
    <definedName name="Bloques.8.SNP.Mezc.Antillana">[14]Análisis!#REF!</definedName>
    <definedName name="Bloques.8.SNPT">[11]Análisis!$D$306</definedName>
    <definedName name="bloques.calados" localSheetId="0">#REF!</definedName>
    <definedName name="bloques.calados">#REF!</definedName>
    <definedName name="BLOQUESVID" localSheetId="0">#REF!</definedName>
    <definedName name="BLOQUESVID">#REF!</definedName>
    <definedName name="BOMBA" localSheetId="0">#REF!</definedName>
    <definedName name="BOMBA">#REF!</definedName>
    <definedName name="Bomba.Arrastre">[11]Insumos!$E$142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AS" localSheetId="0">#REF!</definedName>
    <definedName name="BOMBAS">#REF!</definedName>
    <definedName name="BOMBILLAS_1500W">[19]INSU!$B$42</definedName>
    <definedName name="BOMVAC" localSheetId="0">#REF!</definedName>
    <definedName name="BOMVAC">#REF!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QUILLAFREG" localSheetId="0">#REF!</definedName>
    <definedName name="BOQUILLAFREG">#REF!</definedName>
    <definedName name="BOQUILLALAV" localSheetId="0">#REF!</definedName>
    <definedName name="BOQUILLALAV">#REF!</definedName>
    <definedName name="BOQUILLALAV212TAPON" localSheetId="0">#REF!</definedName>
    <definedName name="BOQUILLALAV212TAPON">#REF!</definedName>
    <definedName name="BOQUILLALAVCRO" localSheetId="0">#REF!</definedName>
    <definedName name="BOQUILLALAVCRO">#REF!</definedName>
    <definedName name="BOQUILLALAVPVC" localSheetId="0">#REF!</definedName>
    <definedName name="BOQUILLALAVPVC">#REF!</definedName>
    <definedName name="Borde.marmol.A" localSheetId="0">[11]Insumos!#REF!</definedName>
    <definedName name="Borde.marmol.A">[11]Insumos!#REF!</definedName>
    <definedName name="Bordillo.Granito.Lavado" localSheetId="0">#REF!</definedName>
    <definedName name="Bordillo.Granito.Lavado">#REF!</definedName>
    <definedName name="BORDILLO4" localSheetId="0">#REF!</definedName>
    <definedName name="BORDILLO4">#REF!</definedName>
    <definedName name="BORDILLO6" localSheetId="0">#REF!</definedName>
    <definedName name="BORDILLO6">#REF!</definedName>
    <definedName name="BORDILLO8" localSheetId="0">#REF!</definedName>
    <definedName name="BORDILLO8">#REF!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OTEEQUIPO" localSheetId="0">#REF!</definedName>
    <definedName name="BOTEEQUIPO">#REF!</definedName>
    <definedName name="bOTIQUIN01" localSheetId="0">#REF!</definedName>
    <definedName name="bOTIQUIN01">#REF!</definedName>
    <definedName name="bOTIQUIN02" localSheetId="0">#REF!</definedName>
    <definedName name="bOTIQUIN02">#REF!</definedName>
    <definedName name="bOTIQUIN03" localSheetId="0">#REF!</definedName>
    <definedName name="bOTIQUIN03">#REF!</definedName>
    <definedName name="bOTIQUIN04" localSheetId="0">#REF!</definedName>
    <definedName name="bOTIQUIN04">#REF!</definedName>
    <definedName name="bOTIQUIN05" localSheetId="0">#REF!</definedName>
    <definedName name="bOTIQUIN05">#REF!</definedName>
    <definedName name="bOTIQUIN06" localSheetId="0">#REF!</definedName>
    <definedName name="bOTIQUIN06">#REF!</definedName>
    <definedName name="BOTONTIMBRE" localSheetId="0">#REF!</definedName>
    <definedName name="BOTONTIMBRE">#REF!</definedName>
    <definedName name="BOVFOAM" localSheetId="0">#REF!</definedName>
    <definedName name="BOVFOAM">#REF!</definedName>
    <definedName name="boxes" localSheetId="0">[3]Factura!#REF!</definedName>
    <definedName name="boxes">[3]Factura!#REF!</definedName>
    <definedName name="BREAKER15" localSheetId="0">#REF!</definedName>
    <definedName name="BREAKER15">#REF!</definedName>
    <definedName name="BREAKER2P40" localSheetId="0">#REF!</definedName>
    <definedName name="BREAKER2P40">#REF!</definedName>
    <definedName name="BREAKER2P60" localSheetId="0">#REF!</definedName>
    <definedName name="BREAKER2P60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[12]M.O.!$C$9</definedName>
    <definedName name="BRIGADATOPOGRAFICA_6" localSheetId="0">#REF!</definedName>
    <definedName name="BRIGADATOPOGRAFICA_6">#REF!</definedName>
    <definedName name="Brillado.Marmol">[11]Insumos!$E$134</definedName>
    <definedName name="Brillado_pisos" localSheetId="0">#REF!</definedName>
    <definedName name="Brillado_pisos">#REF!</definedName>
    <definedName name="button_area_1" localSheetId="0">#REF!</definedName>
    <definedName name="button_area_1">#REF!</definedName>
    <definedName name="BVNBVNBV">#N/A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.Piscina.C1" localSheetId="0">[14]Análisis!#REF!</definedName>
    <definedName name="C.Piscina.C1">[14]Análisis!#REF!</definedName>
    <definedName name="C.Piscina.C2" localSheetId="0">[14]Análisis!#REF!</definedName>
    <definedName name="C.Piscina.C2">[14]Análisis!#REF!</definedName>
    <definedName name="C.Piscina.C3" localSheetId="0">[14]Análisis!#REF!</definedName>
    <definedName name="C.Piscina.C3">[14]Análisis!#REF!</definedName>
    <definedName name="C.Piscina.C4" localSheetId="0">[14]Análisis!#REF!</definedName>
    <definedName name="C.Piscina.C4">[14]Análisis!#REF!</definedName>
    <definedName name="C.Piscina.C5" localSheetId="0">[14]Análisis!#REF!</definedName>
    <definedName name="C.Piscina.C5">[14]Análisis!#REF!</definedName>
    <definedName name="C.Piscina.Cc" localSheetId="0">[14]Análisis!#REF!</definedName>
    <definedName name="C.Piscina.Cc">[14]Análisis!#REF!</definedName>
    <definedName name="C.Piscina.Losa" localSheetId="0">[14]Análisis!#REF!</definedName>
    <definedName name="C.Piscina.Losa">[14]Análisis!#REF!</definedName>
    <definedName name="C.Piscina.V1" localSheetId="0">[14]Análisis!#REF!</definedName>
    <definedName name="C.Piscina.V1">[14]Análisis!#REF!</definedName>
    <definedName name="C.Piscina.V2" localSheetId="0">[14]Análisis!#REF!</definedName>
    <definedName name="C.Piscina.V2">[14]Análisis!#REF!</definedName>
    <definedName name="C.Piscina.V3" localSheetId="0">[14]Análisis!#REF!</definedName>
    <definedName name="C.Piscina.V3">[14]Análisis!#REF!</definedName>
    <definedName name="C.Piscina.V4" localSheetId="0">[14]Análisis!#REF!</definedName>
    <definedName name="C.Piscina.V4">[14]Análisis!#REF!</definedName>
    <definedName name="C.Piscina.V5" localSheetId="0">[14]Análisis!#REF!</definedName>
    <definedName name="C.Piscina.V5">[14]Análisis!#REF!</definedName>
    <definedName name="C.Piscina.V6" localSheetId="0">[14]Análisis!#REF!</definedName>
    <definedName name="C.Piscina.V6">[14]Análisis!#REF!</definedName>
    <definedName name="C.Piscina.ZC1" localSheetId="0">[14]Análisis!#REF!</definedName>
    <definedName name="C.Piscina.ZC1">[14]Análisis!#REF!</definedName>
    <definedName name="C.Piscina.ZC2" localSheetId="0">[14]Análisis!#REF!</definedName>
    <definedName name="C.Piscina.ZC2">[14]Análisis!#REF!</definedName>
    <definedName name="C.Piscina.ZC3" localSheetId="0">[14]Análisis!#REF!</definedName>
    <definedName name="C.Piscina.ZC3">[14]Análisis!#REF!</definedName>
    <definedName name="C.Piscina.ZC4" localSheetId="0">[14]Análisis!#REF!</definedName>
    <definedName name="C.Piscina.ZC4">[14]Análisis!#REF!</definedName>
    <definedName name="C.Piscina.ZC5" localSheetId="0">[14]Análisis!#REF!</definedName>
    <definedName name="C.Piscina.ZC5">[14]Análisis!#REF!</definedName>
    <definedName name="C.Piscina.ZCc" localSheetId="0">[14]Análisis!#REF!</definedName>
    <definedName name="C.Piscina.ZCc">[14]Análisis!#REF!</definedName>
    <definedName name="C.Tennis.C1" localSheetId="0">[14]Análisis!#REF!</definedName>
    <definedName name="C.Tennis.C1">[14]Análisis!#REF!</definedName>
    <definedName name="C.Tennis.C2yC5" localSheetId="0">[14]Análisis!#REF!</definedName>
    <definedName name="C.Tennis.C2yC5">[14]Análisis!#REF!</definedName>
    <definedName name="C.Tennis.C4" localSheetId="0">[14]Análisis!#REF!</definedName>
    <definedName name="C.Tennis.C4">[14]Análisis!#REF!</definedName>
    <definedName name="C.Tennis.V1" localSheetId="0">[14]Análisis!#REF!</definedName>
    <definedName name="C.Tennis.V1">[14]Análisis!#REF!</definedName>
    <definedName name="C.Tennis.V10" localSheetId="0">[14]Análisis!#REF!</definedName>
    <definedName name="C.Tennis.V10">[14]Análisis!#REF!</definedName>
    <definedName name="C.Tennis.V2" localSheetId="0">[14]Análisis!#REF!</definedName>
    <definedName name="C.Tennis.V2">[14]Análisis!#REF!</definedName>
    <definedName name="C.Tennis.V3" localSheetId="0">[14]Análisis!#REF!</definedName>
    <definedName name="C.Tennis.V3">[14]Análisis!#REF!</definedName>
    <definedName name="C.Tennis.V4" localSheetId="0">[14]Análisis!#REF!</definedName>
    <definedName name="C.Tennis.V4">[14]Análisis!#REF!</definedName>
    <definedName name="C.Tennis.V5" localSheetId="0">[14]Análisis!#REF!</definedName>
    <definedName name="C.Tennis.V5">[14]Análisis!#REF!</definedName>
    <definedName name="C.Tennis.V6" localSheetId="0">[14]Análisis!#REF!</definedName>
    <definedName name="C.Tennis.V6">[14]Análisis!#REF!</definedName>
    <definedName name="C.Tennis.V7" localSheetId="0">[14]Análisis!#REF!</definedName>
    <definedName name="C.Tennis.V7">[14]Análisis!#REF!</definedName>
    <definedName name="C.Tennis.V8" localSheetId="0">[14]Análisis!#REF!</definedName>
    <definedName name="C.Tennis.V8">[14]Análisis!#REF!</definedName>
    <definedName name="C.Tennis.V9" localSheetId="0">[14]Análisis!#REF!</definedName>
    <definedName name="C.Tennis.V9">[14]Análisis!#REF!</definedName>
    <definedName name="C.Tennis.ZC1" localSheetId="0">[14]Análisis!#REF!</definedName>
    <definedName name="C.Tennis.ZC1">[14]Análisis!#REF!</definedName>
    <definedName name="C.Tennis.Zc2" localSheetId="0">[14]Análisis!#REF!</definedName>
    <definedName name="C.Tennis.Zc2">[14]Análisis!#REF!</definedName>
    <definedName name="C.Tennis.ZC3" localSheetId="0">[14]Análisis!#REF!</definedName>
    <definedName name="C.Tennis.ZC3">[14]Análisis!#REF!</definedName>
    <definedName name="C.Tennis.ZC4" localSheetId="0">[14]Análisis!#REF!</definedName>
    <definedName name="C.Tennis.ZC4">[14]Análisis!#REF!</definedName>
    <definedName name="C.Tennis.ZC5" localSheetId="0">[14]Análisis!#REF!</definedName>
    <definedName name="C.Tennis.ZC5">[14]Análisis!#REF!</definedName>
    <definedName name="C1.1erN.Villa" localSheetId="0">[11]Análisis!#REF!</definedName>
    <definedName name="C1.1erN.Villa">[11]Análisis!#REF!</definedName>
    <definedName name="C1.2doN.Villas" localSheetId="0">[11]Análisis!#REF!</definedName>
    <definedName name="C1.2doN.Villas">[11]Análisis!#REF!</definedName>
    <definedName name="C2.1erN.Villa" localSheetId="0">[11]Análisis!#REF!</definedName>
    <definedName name="C2.1erN.Villa">[11]Análisis!#REF!</definedName>
    <definedName name="C3.2do.N.Villa" localSheetId="0">[11]Análisis!#REF!</definedName>
    <definedName name="C3.2do.N.Villa">[11]Análisis!#REF!</definedName>
    <definedName name="Caareteo.2do.N" localSheetId="0">#REF!</definedName>
    <definedName name="Caareteo.2do.N">#REF!</definedName>
    <definedName name="caballete.tejas.hispaniola" localSheetId="0">#REF!</definedName>
    <definedName name="caballete.tejas.hispaniola">#REF!</definedName>
    <definedName name="caballeteasbecto" localSheetId="0">[20]precios!#REF!</definedName>
    <definedName name="caballeteasbecto">[20]precios!#REF!</definedName>
    <definedName name="caballeteasbecto_8" localSheetId="0">#REF!</definedName>
    <definedName name="caballeteasbecto_8">#REF!</definedName>
    <definedName name="caballeteasbeto" localSheetId="0">[20]precios!#REF!</definedName>
    <definedName name="caballeteasbeto">[20]precios!#REF!</definedName>
    <definedName name="caballeteasbeto_8" localSheetId="0">#REF!</definedName>
    <definedName name="caballeteasbeto_8">#REF!</definedName>
    <definedName name="CABALLETEBARRO" localSheetId="0">#REF!</definedName>
    <definedName name="CABALLETEBARRO">#REF!</definedName>
    <definedName name="CABALLETEZ29" localSheetId="0">#REF!</definedName>
    <definedName name="CABALLETEZ29">#REF!</definedName>
    <definedName name="Cabañas.Ejecutivas">'[11]Cabañas Ejecutivas'!$G$109</definedName>
    <definedName name="Cabañas.Presidenciales">'[11]Cabañas Presidenciales '!$G$161</definedName>
    <definedName name="cabañas.simpleI">'[11]Cabañas simple Tipo I'!$G$106</definedName>
    <definedName name="cabañas.simpleII">'[11]Cabañas simple Tipo 2'!$G$106</definedName>
    <definedName name="cabañas.simpleIII">'[11]Cabañas simple Tipo 3'!$G$107</definedName>
    <definedName name="Cabañas.Vice.Presidenciales">'[11]Cabañas Vice Presidenciales'!$G$157</definedName>
    <definedName name="CABTEJAASFINST" localSheetId="0">#REF!</definedName>
    <definedName name="CABTEJAASFINST">#REF!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JA2412" localSheetId="0">#REF!</definedName>
    <definedName name="CAJA2412">#REF!</definedName>
    <definedName name="CAJA2434" localSheetId="0">#REF!</definedName>
    <definedName name="CAJA2434">#REF!</definedName>
    <definedName name="CAJA4434" localSheetId="0">#REF!</definedName>
    <definedName name="CAJA4434">#REF!</definedName>
    <definedName name="CAJAOCTA12" localSheetId="0">#REF!</definedName>
    <definedName name="CAJAOCTA12">#REF!</definedName>
    <definedName name="Cal" localSheetId="0">#REF!</definedName>
    <definedName name="Cal">#REF!</definedName>
    <definedName name="Cal.Hidratada">[11]Insumos!$E$21</definedName>
    <definedName name="Cal.Hidratada.Perla" localSheetId="0">#REF!</definedName>
    <definedName name="Cal.Hidratada.Perla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ADOBARRO66" localSheetId="0">#REF!</definedName>
    <definedName name="CALADOBARRO66">#REF!</definedName>
    <definedName name="CALADOBARRO88" localSheetId="0">#REF!</definedName>
    <definedName name="CALADOBARRO88">#REF!</definedName>
    <definedName name="CALELECRI12" localSheetId="0">#REF!</definedName>
    <definedName name="CALELECRI12">#REF!</definedName>
    <definedName name="CALELECRI20" localSheetId="0">#REF!</definedName>
    <definedName name="CALELECRI20">#REF!</definedName>
    <definedName name="CALELECRI30" localSheetId="0">#REF!</definedName>
    <definedName name="CALELECRI30">#REF!</definedName>
    <definedName name="CALELECRI42" localSheetId="0">#REF!</definedName>
    <definedName name="CALELECRI42">#REF!</definedName>
    <definedName name="CALELECRI6" localSheetId="0">#REF!</definedName>
    <definedName name="CALELECRI6">#REF!</definedName>
    <definedName name="CALELECRI60" localSheetId="0">#REF!</definedName>
    <definedName name="CALELECRI60">#REF!</definedName>
    <definedName name="CALELECRI8" localSheetId="0">#REF!</definedName>
    <definedName name="CALELECRI8">#REF!</definedName>
    <definedName name="CALELEIMP20" localSheetId="0">#REF!</definedName>
    <definedName name="CALELEIMP20">#REF!</definedName>
    <definedName name="CALELEIMP30" localSheetId="0">#REF!</definedName>
    <definedName name="CALELEIMP30">#REF!</definedName>
    <definedName name="CALELEIMP40" localSheetId="0">#REF!</definedName>
    <definedName name="CALELEIMP40">#REF!</definedName>
    <definedName name="CALELEIMP80" localSheetId="0">#REF!</definedName>
    <definedName name="CALELEIMP80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LICHEB">[2]insumo!$D$12</definedName>
    <definedName name="Calles.Acera.ycontenes">'[11]Calles, aceras y contenes'!$G$77</definedName>
    <definedName name="CAMARACAL" localSheetId="0">#REF!</definedName>
    <definedName name="CAMARACAL">#REF!</definedName>
    <definedName name="CAMARAROC" localSheetId="0">#REF!</definedName>
    <definedName name="CAMARAROC">#REF!</definedName>
    <definedName name="CAMARATIE" localSheetId="0">#REF!</definedName>
    <definedName name="CAMARATIE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NDADO" localSheetId="0">#REF!</definedName>
    <definedName name="CANDADO">#REF!</definedName>
    <definedName name="CANTO" localSheetId="0">#REF!</definedName>
    <definedName name="CANTO">#REF!</definedName>
    <definedName name="Canto.Antillano" localSheetId="0">[14]Análisis!#REF!</definedName>
    <definedName name="Canto.Antillano">[14]Análisis!#REF!</definedName>
    <definedName name="Cantos">[21]Análisis!$N$957</definedName>
    <definedName name="Cantos.1erN" localSheetId="0">#REF!</definedName>
    <definedName name="Cantos.1erN">#REF!</definedName>
    <definedName name="Cantos.2doN" localSheetId="0">#REF!</definedName>
    <definedName name="Cantos.2doN">#REF!</definedName>
    <definedName name="Cantos.3erN" localSheetId="0">#REF!</definedName>
    <definedName name="Cantos.3erN">#REF!</definedName>
    <definedName name="Cantos.4toN" localSheetId="0">#REF!</definedName>
    <definedName name="Cantos.4toN">#REF!</definedName>
    <definedName name="Cantos.Villas" localSheetId="0">#REF!</definedName>
    <definedName name="Cantos.Villas">#REF!</definedName>
    <definedName name="CAOBA" localSheetId="0">#REF!</definedName>
    <definedName name="CAOBA">#REF!</definedName>
    <definedName name="Cap.col.20x30" localSheetId="0">#REF!</definedName>
    <definedName name="Cap.col.20x30">#REF!</definedName>
    <definedName name="Cap.col.30x40" localSheetId="0">#REF!</definedName>
    <definedName name="Cap.col.30x40">#REF!</definedName>
    <definedName name="Cap.col.40x40" localSheetId="0">#REF!</definedName>
    <definedName name="Cap.col.40x40">#REF!</definedName>
    <definedName name="Cap.col.redonda" localSheetId="0">#REF!</definedName>
    <definedName name="Cap.col.redonda">#REF!</definedName>
    <definedName name="Cap.col.tapaytapa1cara" localSheetId="0">#REF!</definedName>
    <definedName name="Cap.col.tapaytapa1cara">#REF!</definedName>
    <definedName name="Cap.col.tapaytapa2caras" localSheetId="0">#REF!</definedName>
    <definedName name="Cap.col.tapaytapa2caras">#REF!</definedName>
    <definedName name="CARACOL" localSheetId="0">[12]M.O.!#REF!</definedName>
    <definedName name="CARACOL">[12]M.O.!#REF!</definedName>
    <definedName name="CARANTEPECHO" localSheetId="0">#REF!</definedName>
    <definedName name="CARANTEPECHO">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#REF!</definedName>
    <definedName name="CARCOL30">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#REF!</definedName>
    <definedName name="CARCOL50">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[12]M.O.!#REF!</definedName>
    <definedName name="CARCOL51">[12]M.O.!#REF!</definedName>
    <definedName name="CARCOLAMARRE" localSheetId="0">#REF!</definedName>
    <definedName name="CARCOLAMARRE">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eteo">[21]Análisis!$N$890</definedName>
    <definedName name="careteo.3erN" localSheetId="0">#REF!</definedName>
    <definedName name="careteo.3erN">#REF!</definedName>
    <definedName name="careteo.4to.N" localSheetId="0">#REF!</definedName>
    <definedName name="careteo.4to.N">#REF!</definedName>
    <definedName name="Careteo.Antillano" localSheetId="0">[14]Análisis!#REF!</definedName>
    <definedName name="Careteo.Antillano">[14]Análisis!#REF!</definedName>
    <definedName name="careteo.Villas" localSheetId="0">#REF!</definedName>
    <definedName name="careteo.Villas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LOSAPLA" localSheetId="0">#REF!</definedName>
    <definedName name="CARLOSAPLA">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#REF!</definedName>
    <definedName name="CARLOSAVARIASAGUAS">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#REF!</definedName>
    <definedName name="CARMURO">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o.viga.25x50">[18]Insumos!$E$225</definedName>
    <definedName name="Carp.Atc.Vigas.25x50" localSheetId="0">#REF!</definedName>
    <definedName name="Carp.Atc.Vigas.25x50">#REF!</definedName>
    <definedName name="Carp.Col.25x25">[18]Insumos!$E$199</definedName>
    <definedName name="Carp.Col.30x30">[18]Insumos!$E$200</definedName>
    <definedName name="Carp.Col.35x35">[18]Insumos!$E$201</definedName>
    <definedName name="Carp.Col.45x45">[18]Insumos!$E$203</definedName>
    <definedName name="Carp.Col.50x50">[18]Insumos!$E$204</definedName>
    <definedName name="Carp.Col.55x55">[18]Insumos!$E$205</definedName>
    <definedName name="Carp.Col.60x60">[18]Insumos!$E$206</definedName>
    <definedName name="Carp.Col.Ø25cm">[18]Insumos!$E$208</definedName>
    <definedName name="Carp.Col.Ø30">[18]Insumos!$E$209</definedName>
    <definedName name="Carp.Col.Ø35" localSheetId="0">#REF!</definedName>
    <definedName name="Carp.Col.Ø35">#REF!</definedName>
    <definedName name="Carp.Col.Ø40">[18]Insumos!$E$211</definedName>
    <definedName name="Carp.Col.Ø45">[18]Insumos!$E$212</definedName>
    <definedName name="Carp.Col.Ø65" localSheetId="0">#REF!</definedName>
    <definedName name="Carp.Col.Ø65">#REF!</definedName>
    <definedName name="Carp.Col.Ø90">[18]Insumos!$E$217</definedName>
    <definedName name="Carp.col.tapaytapa">[18]Insumos!$E$198</definedName>
    <definedName name="carp.Col40x40">[18]Insumos!$E$202</definedName>
    <definedName name="Carp.Colm.Redonda.30cm" localSheetId="0">[11]Insumos!#REF!</definedName>
    <definedName name="Carp.Colm.Redonda.30cm">[11]Insumos!#REF!</definedName>
    <definedName name="Carp.ColØ60">[18]Insumos!$E$213</definedName>
    <definedName name="Carp.ColØ70">[18]Insumos!$E$215</definedName>
    <definedName name="Carp.ColØ80">[18]Insumos!$E$216</definedName>
    <definedName name="Carp.colum.Redon.60cm" localSheetId="0">[11]Insumos!#REF!</definedName>
    <definedName name="Carp.colum.Redon.60cm">[11]Insumos!#REF!</definedName>
    <definedName name="Carp.Column.atc" localSheetId="0">#REF!</definedName>
    <definedName name="Carp.Column.atc">#REF!</definedName>
    <definedName name="Carp.Dintel">[18]Insumos!$E$235</definedName>
    <definedName name="Carp.Escal.atc" localSheetId="0">#REF!</definedName>
    <definedName name="Carp.Escal.atc">#REF!</definedName>
    <definedName name="Carp.Losa.Aligeradas.atc">[11]Insumos!$E$164</definedName>
    <definedName name="Carp.losa.Horm.Visto">[11]Insumos!$E$162</definedName>
    <definedName name="Carp.Losa.Horz.atc" localSheetId="0">#REF!</definedName>
    <definedName name="Carp.Losa.Horz.atc">#REF!</definedName>
    <definedName name="Carp.Losa.Incl.atc" localSheetId="0">#REF!</definedName>
    <definedName name="Carp.Losa.Incl.atc">#REF!</definedName>
    <definedName name="Carp.Muros.atc">[11]Insumos!$E$167</definedName>
    <definedName name="Carp.Platea.Zap.atc">[11]Insumos!$E$168</definedName>
    <definedName name="Carp.Viga.20x30">[18]Insumos!$E$218</definedName>
    <definedName name="Carp.Viga.20x40">[18]Insumos!$E$219</definedName>
    <definedName name="Carp.viga.20x50" localSheetId="0">#REF!</definedName>
    <definedName name="Carp.viga.20x50">#REF!</definedName>
    <definedName name="Carp.Viga.25x35">[18]Insumos!$E$222</definedName>
    <definedName name="Carp.Viga.25x40">[18]Insumos!$E$223</definedName>
    <definedName name="CArp.Viga.25x45" localSheetId="0">#REF!</definedName>
    <definedName name="CArp.Viga.25x45">#REF!</definedName>
    <definedName name="Carp.viga.25x50" localSheetId="0">#REF!</definedName>
    <definedName name="Carp.viga.25x50">#REF!</definedName>
    <definedName name="CArp.Viga.25x60">[18]Insumos!$E$226</definedName>
    <definedName name="Carp.Viga.25x65">[18]Insumos!$E$227</definedName>
    <definedName name="Carp.Viga.25x70">[18]Insumos!$E$230</definedName>
    <definedName name="Carp.Viga.25x80">[18]Insumos!$E$231</definedName>
    <definedName name="Carp.viga.30x50" localSheetId="0">#REF!</definedName>
    <definedName name="Carp.viga.30x50">#REF!</definedName>
    <definedName name="Carp.Viga.30x60atc" localSheetId="0">#REF!</definedName>
    <definedName name="Carp.Viga.30x60atc">#REF!</definedName>
    <definedName name="Carp.Viga.30x80">[18]Insumos!$E$229</definedName>
    <definedName name="Carp.viga.amarre" localSheetId="0">#REF!</definedName>
    <definedName name="Carp.viga.amarre">#REF!</definedName>
    <definedName name="Carp.Viga.Curva.20x50">[18]Insumos!$E$232</definedName>
    <definedName name="Carp.Vigas.atc" localSheetId="0">#REF!</definedName>
    <definedName name="Carp.Vigas.atc">#REF!</definedName>
    <definedName name="Carp.Vigas.Curvas.30x70">[18]Insumos!$E$233</definedName>
    <definedName name="CARP1" localSheetId="0">#REF!</definedName>
    <definedName name="CARP1">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#REF!</definedName>
    <definedName name="CARP2">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#REF!</definedName>
    <definedName name="CARPDINTEL">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.Colum.redon.40" localSheetId="0">[11]Insumos!#REF!</definedName>
    <definedName name="Carpin.Colum.redon.40">[11]Insumos!#REF!</definedName>
    <definedName name="Carpint.Columna.Redon.50cm" localSheetId="0">[11]Insumos!#REF!</definedName>
    <definedName name="Carpint.Columna.Redon.50cm">[11]Insumos!#REF!</definedName>
    <definedName name="Carpintería.vigas.20x32">[11]Insumos!$E$172</definedName>
    <definedName name="Carpintería__Puntales_y_M.O.">'[8]LISTA DE PRECIO'!$C$16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ía_de_Vigas_15x30">[11]Insumos!$E$170</definedName>
    <definedName name="Carpintería_de_Vigas_15x40">[11]Insumos!$E$171</definedName>
    <definedName name="Carpintería_de_Vigas_20x130">[11]Insumos!$E$177</definedName>
    <definedName name="Carpintería_de_Vigas_20x20">[11]Insumos!$E$173</definedName>
    <definedName name="Carpintería_de_Vigas_20x30">[11]Insumos!$E$175</definedName>
    <definedName name="Carpintería_de_Vigas_20x40">[11]Insumos!$E$174</definedName>
    <definedName name="Carpintería_de_Vigas_20x60">[11]Insumos!$E$176</definedName>
    <definedName name="Carpintería_de_Vigas_40x40">[11]Insumos!$E$178</definedName>
    <definedName name="Carpintería_de_Vigas_40x50">[11]Insumos!$E$179</definedName>
    <definedName name="Carpintería_de_Vigas_40x70">[11]Insumos!$E$180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#REF!</definedName>
    <definedName name="CARPVIGA2040">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#REF!</definedName>
    <definedName name="CARPVIGA3050">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#REF!</definedName>
    <definedName name="CARPVIGA3060">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#REF!</definedName>
    <definedName name="CARPVIGA4080">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#REF!</definedName>
    <definedName name="CARRAMPA">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[12]M.O.!#REF!</definedName>
    <definedName name="CASABE">[12]M.O.!#REF!</definedName>
    <definedName name="CASABE_8" localSheetId="0">#REF!</definedName>
    <definedName name="CASABE_8">#REF!</definedName>
    <definedName name="CASBESTO" localSheetId="0">#REF!</definedName>
    <definedName name="CASBESTO">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ASCAJO" localSheetId="0">#REF!</definedName>
    <definedName name="CASCAJO">#REF!</definedName>
    <definedName name="Caseta.Control" localSheetId="0">#REF!</definedName>
    <definedName name="Caseta.Control">#REF!</definedName>
    <definedName name="caseta.planta.electrica">[11]Resumen!$D$26</definedName>
    <definedName name="Caseta.Playa" localSheetId="0">#REF!</definedName>
    <definedName name="Caseta.Playa">#REF!</definedName>
    <definedName name="CASETA_DE_PLANTA_ELECTRICA">'[11]Caseta de planta'!$H$71</definedName>
    <definedName name="CASETA200" localSheetId="0">#REF!</definedName>
    <definedName name="CASETA200">#REF!</definedName>
    <definedName name="CASETA200M2" localSheetId="0">#REF!</definedName>
    <definedName name="CASETA200M2">#REF!</definedName>
    <definedName name="CASETA500" localSheetId="0">#REF!</definedName>
    <definedName name="CASETA500">#REF!</definedName>
    <definedName name="CASETAM2" localSheetId="0">#REF!</definedName>
    <definedName name="CASETAM2">#REF!</definedName>
    <definedName name="casino" localSheetId="0">#REF!</definedName>
    <definedName name="casino">#REF!</definedName>
    <definedName name="Casino.Col.C" localSheetId="0">[14]Análisis!#REF!</definedName>
    <definedName name="Casino.Col.C">[14]Análisis!#REF!</definedName>
    <definedName name="Casino.Col.C1" localSheetId="0">[14]Análisis!#REF!</definedName>
    <definedName name="Casino.Col.C1">[14]Análisis!#REF!</definedName>
    <definedName name="Casino.Col.C2" localSheetId="0">[14]Análisis!#REF!</definedName>
    <definedName name="Casino.Col.C2">[14]Análisis!#REF!</definedName>
    <definedName name="Casino.Col.C3" localSheetId="0">[14]Análisis!#REF!</definedName>
    <definedName name="Casino.Col.C3">[14]Análisis!#REF!</definedName>
    <definedName name="Casino.Col.C4" localSheetId="0">[14]Análisis!#REF!</definedName>
    <definedName name="Casino.Col.C4">[14]Análisis!#REF!</definedName>
    <definedName name="Casino.Col.C5" localSheetId="0">[14]Análisis!#REF!</definedName>
    <definedName name="Casino.Col.C5">[14]Análisis!#REF!</definedName>
    <definedName name="Casino.Losa" localSheetId="0">[14]Análisis!#REF!</definedName>
    <definedName name="Casino.Losa">[14]Análisis!#REF!</definedName>
    <definedName name="Casino.V1" localSheetId="0">[14]Análisis!#REF!</definedName>
    <definedName name="Casino.V1">[14]Análisis!#REF!</definedName>
    <definedName name="Casino.V2" localSheetId="0">[14]Análisis!#REF!</definedName>
    <definedName name="Casino.V2">[14]Análisis!#REF!</definedName>
    <definedName name="Casino.V3" localSheetId="0">[14]Análisis!#REF!</definedName>
    <definedName name="Casino.V3">[14]Análisis!#REF!</definedName>
    <definedName name="Casino.V4" localSheetId="0">[14]Análisis!#REF!</definedName>
    <definedName name="Casino.V4">[14]Análisis!#REF!</definedName>
    <definedName name="Casino.V5" localSheetId="0">[14]Análisis!#REF!</definedName>
    <definedName name="Casino.V5">[14]Análisis!#REF!</definedName>
    <definedName name="Casino.V6" localSheetId="0">[14]Análisis!#REF!</definedName>
    <definedName name="Casino.V6">[14]Análisis!#REF!</definedName>
    <definedName name="Casino.Vp" localSheetId="0">[14]Análisis!#REF!</definedName>
    <definedName name="Casino.Vp">[14]Análisis!#REF!</definedName>
    <definedName name="Casino.Zap.C2" localSheetId="0">[14]Análisis!#REF!</definedName>
    <definedName name="Casino.Zap.C2">[14]Análisis!#REF!</definedName>
    <definedName name="Casino.Zap.Z3" localSheetId="0">[14]Análisis!#REF!</definedName>
    <definedName name="Casino.Zap.Z3">[14]Análisis!#REF!</definedName>
    <definedName name="Casino.Zap.Z4" localSheetId="0">[14]Análisis!#REF!</definedName>
    <definedName name="Casino.Zap.Z4">[14]Análisis!#REF!</definedName>
    <definedName name="Casino.Zap.Zc1" localSheetId="0">[14]Análisis!#REF!</definedName>
    <definedName name="Casino.Zap.Zc1">[14]Análisis!#REF!</definedName>
    <definedName name="CAVOSC" localSheetId="0">[2]insumo!#REF!</definedName>
    <definedName name="CAVOSC">[2]insumo!#REF!</definedName>
    <definedName name="CB" localSheetId="0">#REF!</definedName>
    <definedName name="CB">#REF!</definedName>
    <definedName name="CBLOCK10" localSheetId="0">#REF!</definedName>
    <definedName name="CBLOCK10">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C">[3]Personalizar!$G$22:$G$25</definedName>
    <definedName name="CCT" localSheetId="0">[3]Factura!#REF!</definedName>
    <definedName name="CCT">[3]Factura!#REF!</definedName>
    <definedName name="CEDRO" localSheetId="0">#REF!</definedName>
    <definedName name="CEDRO">#REF!</definedName>
    <definedName name="cell">'[22]LISTADO INSUMOS DEL 2000'!$I$29</definedName>
    <definedName name="celltips_area" localSheetId="0">#REF!</definedName>
    <definedName name="celltips_area">#REF!</definedName>
    <definedName name="Cem.Bco.Cisne.90Lb" localSheetId="0">#REF!</definedName>
    <definedName name="Cem.Bco.Cisne.90Lb">#REF!</definedName>
    <definedName name="Cem.Bco.Rigas.88lb">[11]Insumos!$E$25</definedName>
    <definedName name="Cem.Gris.Portland" localSheetId="0">#REF!</definedName>
    <definedName name="Cem.Gris.Portland">#REF!</definedName>
    <definedName name="CEMCPVC14" localSheetId="0">#REF!</definedName>
    <definedName name="CEMCPVC14">#REF!</definedName>
    <definedName name="CEMCPVCPINTA" localSheetId="0">#REF!</definedName>
    <definedName name="CEMCPVCPINTA">#REF!</definedName>
    <definedName name="CEMENTO" localSheetId="0">#REF!</definedName>
    <definedName name="CEMENTO">#REF!</definedName>
    <definedName name="Cemento.Granel" localSheetId="0">[11]Insumos!#REF!</definedName>
    <definedName name="Cemento.Granel">[11]Insumos!#REF!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MENTOG" localSheetId="0">[2]insumo!#REF!</definedName>
    <definedName name="CEMENTOG">[2]insumo!#REF!</definedName>
    <definedName name="CEMENTOP">[2]insumo!$D$13</definedName>
    <definedName name="CEMENTOPVCCANOPINTA" localSheetId="0">#REF!</definedName>
    <definedName name="CEMENTOPVCCANOPINTA">#REF!</definedName>
    <definedName name="CEMENTOS" localSheetId="0">#REF!</definedName>
    <definedName name="CEMENTOS">#REF!</definedName>
    <definedName name="CEN" localSheetId="0">#REF!</definedName>
    <definedName name="CEN">#REF!</definedName>
    <definedName name="cenefa.decorativas" localSheetId="0">#REF!</definedName>
    <definedName name="cenefa.decorativas">#REF!</definedName>
    <definedName name="Ceram.Boston.45x45" localSheetId="0">#REF!</definedName>
    <definedName name="Ceram.Boston.45x45">#REF!</definedName>
    <definedName name="Ceram.criolla.pared15x15">[11]Insumos!$E$66</definedName>
    <definedName name="Ceram.Etrusco.30x30">[11]Insumos!$E$63</definedName>
    <definedName name="Ceram.Gres.piso">[18]Insumos!$E$78</definedName>
    <definedName name="ceram.imp.pared" localSheetId="0">#REF!</definedName>
    <definedName name="ceram.imp.pared">#REF!</definedName>
    <definedName name="Ceram.Imperial.45x45">[11]Insumos!$E$60</definedName>
    <definedName name="Ceram.Import." localSheetId="0">#REF!</definedName>
    <definedName name="Ceram.Import.">#REF!</definedName>
    <definedName name="Ceram.Ines.Gris30x30">[11]Insumos!$E$61</definedName>
    <definedName name="Ceram.Nevada.33x33">[11]Insumos!$E$64</definedName>
    <definedName name="Ceram.Ultra.Blanco.33x33">[11]Insumos!$E$62</definedName>
    <definedName name="Cerámica.para.Piso">[18]Insumos!$E$79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ERAMICAPAREDP">[2]insumo!$D$16</definedName>
    <definedName name="CERAMICAPAREDS">[2]insumo!$D$17</definedName>
    <definedName name="CERAMICAPISOP">[2]insumo!$D$14</definedName>
    <definedName name="CERAMICAPISOS">[2]insumo!$D$15</definedName>
    <definedName name="ceramicapp" localSheetId="0">[2]insumo!#REF!</definedName>
    <definedName name="ceramicapp">[2]insumo!#REF!</definedName>
    <definedName name="CERAMICAS" localSheetId="0">#REF!</definedName>
    <definedName name="CERAMICAS">#REF!</definedName>
    <definedName name="cerm15x15pared" localSheetId="0">#REF!</definedName>
    <definedName name="cerm15x15pared">#REF!</definedName>
    <definedName name="CERRAJERIA" localSheetId="0">#REF!</definedName>
    <definedName name="CERRAJERIA">#REF!</definedName>
    <definedName name="CG" localSheetId="0">#REF!</definedName>
    <definedName name="CG">#REF!</definedName>
    <definedName name="CHAZO">[19]INSU!$B$104</definedName>
    <definedName name="CHAZO25" localSheetId="0">#REF!</definedName>
    <definedName name="CHAZO25">#REF!</definedName>
    <definedName name="CHAZO30" localSheetId="0">#REF!</definedName>
    <definedName name="CHAZO30">#REF!</definedName>
    <definedName name="CHAZO40" localSheetId="0">#REF!</definedName>
    <definedName name="CHAZO40">#REF!</definedName>
    <definedName name="CHAZOCERAMICA" localSheetId="0">#REF!</definedName>
    <definedName name="CHAZOCERAMICA">#REF!</definedName>
    <definedName name="CHAZOLADRILLO" localSheetId="0">#REF!</definedName>
    <definedName name="CHAZOLADRILLO">#REF!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AZOZOCALO" localSheetId="0">#REF!</definedName>
    <definedName name="CHAZOZOCALO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inta.sheetrock">[23]Insumos!$L$41</definedName>
    <definedName name="CINTAPELIGRO" localSheetId="0">#REF!</definedName>
    <definedName name="CINTAPELIGRO">#REF!</definedName>
    <definedName name="CISTERNA4CAL" localSheetId="0">#REF!</definedName>
    <definedName name="CISTERNA4CAL">#REF!</definedName>
    <definedName name="CISTERNA4ROC" localSheetId="0">#REF!</definedName>
    <definedName name="CISTERNA4ROC">#REF!</definedName>
    <definedName name="CISTERNA8TIE" localSheetId="0">#REF!</definedName>
    <definedName name="CISTERNA8TIE">#REF!</definedName>
    <definedName name="CISTSDIS" localSheetId="0">#REF!</definedName>
    <definedName name="CISTSDIS">#REF!</definedName>
    <definedName name="CLAVO" localSheetId="0">#REF!</definedName>
    <definedName name="CLAVO">#REF!</definedName>
    <definedName name="Clavo.Acero" localSheetId="0">#REF!</definedName>
    <definedName name="Clavo.Acero">#REF!</definedName>
    <definedName name="Clavo.Dulce" localSheetId="0">#REF!</definedName>
    <definedName name="Clavo.Dulce">#REF!</definedName>
    <definedName name="CLAVO_ACERO" localSheetId="0">#REF!</definedName>
    <definedName name="CLAVO_ACERO">#REF!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#REF!</definedName>
    <definedName name="CLAVO_CORRIENTE">#REF!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A" localSheetId="0">#REF!</definedName>
    <definedName name="CLAVOA">#REF!</definedName>
    <definedName name="CLAVOGALV" localSheetId="0">#REF!</definedName>
    <definedName name="CLAVOGALV">#REF!</definedName>
    <definedName name="CLAVOGALVCARTON" localSheetId="0">#REF!</definedName>
    <definedName name="CLAVOGALVCARTON">#REF!</definedName>
    <definedName name="clavos" localSheetId="0">#REF!</definedName>
    <definedName name="clavos">#REF!</definedName>
    <definedName name="clavos.con.fulminantes">[23]Insumos!$L$36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SAC" localSheetId="0">[2]insumo!#REF!</definedName>
    <definedName name="CLAVOSAC">[2]insumo!#REF!</definedName>
    <definedName name="CLAVOSACERO">[2]insumo!$D$18</definedName>
    <definedName name="CLAVOSCORRIENTES">[2]insumo!$D$19</definedName>
    <definedName name="CLAVOZINC">[24]INS!$D$767</definedName>
    <definedName name="Clear">[11]Insumos!$E$70</definedName>
    <definedName name="Cloro" localSheetId="0">[11]Insumos!#REF!</definedName>
    <definedName name="Cloro">[11]Insumos!#REF!</definedName>
    <definedName name="Clu.Ejec.Viga.V6T" localSheetId="0">[14]Análisis!#REF!</definedName>
    <definedName name="Clu.Ejec.Viga.V6T">[14]Análisis!#REF!</definedName>
    <definedName name="Club.de.Playa" localSheetId="0">#REF!</definedName>
    <definedName name="Club.de.Playa">#REF!</definedName>
    <definedName name="CLUB.DE.TENNIS" localSheetId="0">#REF!</definedName>
    <definedName name="CLUB.DE.TENNIS">#REF!</definedName>
    <definedName name="Club.Ejec.Col.C" localSheetId="0">[14]Análisis!#REF!</definedName>
    <definedName name="Club.Ejec.Col.C">[14]Análisis!#REF!</definedName>
    <definedName name="Club.Ejec.Col.Cc1" localSheetId="0">[14]Análisis!#REF!</definedName>
    <definedName name="Club.Ejec.Col.Cc1">[14]Análisis!#REF!</definedName>
    <definedName name="Club.Ejec.Losa.2do.Entrepiso" localSheetId="0">[14]Análisis!#REF!</definedName>
    <definedName name="Club.Ejec.Losa.2do.Entrepiso">[14]Análisis!#REF!</definedName>
    <definedName name="Club.Ejec.V10E" localSheetId="0">[14]Análisis!#REF!</definedName>
    <definedName name="Club.Ejec.V10E">[14]Análisis!#REF!</definedName>
    <definedName name="Club.Ejec.V12E" localSheetId="0">[14]Análisis!#REF!</definedName>
    <definedName name="Club.Ejec.V12E">[14]Análisis!#REF!</definedName>
    <definedName name="Club.Ejec.V13E" localSheetId="0">[14]Análisis!#REF!</definedName>
    <definedName name="Club.Ejec.V13E">[14]Análisis!#REF!</definedName>
    <definedName name="Club.Ejec.V1E" localSheetId="0">[14]Análisis!#REF!</definedName>
    <definedName name="Club.Ejec.V1E">[14]Análisis!#REF!</definedName>
    <definedName name="Club.Ejec.V2E" localSheetId="0">[14]Análisis!#REF!</definedName>
    <definedName name="Club.Ejec.V2E">[14]Análisis!#REF!</definedName>
    <definedName name="Club.Ejec.V3E" localSheetId="0">[14]Análisis!#REF!</definedName>
    <definedName name="Club.Ejec.V3E">[14]Análisis!#REF!</definedName>
    <definedName name="Club.Ejec.V3T" localSheetId="0">[14]Análisis!#REF!</definedName>
    <definedName name="Club.Ejec.V3T">[14]Análisis!#REF!</definedName>
    <definedName name="Club.Ejec.V4E" localSheetId="0">[14]Análisis!#REF!</definedName>
    <definedName name="Club.Ejec.V4E">[14]Análisis!#REF!</definedName>
    <definedName name="Club.Ejec.V6E" localSheetId="0">[14]Análisis!#REF!</definedName>
    <definedName name="Club.Ejec.V6E">[14]Análisis!#REF!</definedName>
    <definedName name="Club.Ejec.V7E" localSheetId="0">[14]Análisis!#REF!</definedName>
    <definedName name="Club.Ejec.V7E">[14]Análisis!#REF!</definedName>
    <definedName name="Club.Ejec.V9E" localSheetId="0">[14]Análisis!#REF!</definedName>
    <definedName name="Club.Ejec.V9E">[14]Análisis!#REF!</definedName>
    <definedName name="Club.Ejec.Viga.V10T" localSheetId="0">[14]Análisis!#REF!</definedName>
    <definedName name="Club.Ejec.Viga.V10T">[14]Análisis!#REF!</definedName>
    <definedName name="Club.Ejec.Viga.V11T" localSheetId="0">[14]Análisis!#REF!</definedName>
    <definedName name="Club.Ejec.Viga.V11T">[14]Análisis!#REF!</definedName>
    <definedName name="Club.Ejec.Viga.V1T" localSheetId="0">[14]Análisis!#REF!</definedName>
    <definedName name="Club.Ejec.Viga.V1T">[14]Análisis!#REF!</definedName>
    <definedName name="Club.Ejec.Viga.V2T" localSheetId="0">[14]Análisis!#REF!</definedName>
    <definedName name="Club.Ejec.Viga.V2T">[14]Análisis!#REF!</definedName>
    <definedName name="Club.Ejec.Viga.V4T" localSheetId="0">[14]Análisis!#REF!</definedName>
    <definedName name="Club.Ejec.Viga.V4T">[14]Análisis!#REF!</definedName>
    <definedName name="Club.Ejec.Viga.V5T" localSheetId="0">[14]Análisis!#REF!</definedName>
    <definedName name="Club.Ejec.Viga.V5T">[14]Análisis!#REF!</definedName>
    <definedName name="Club.Ejec.Viga.V7T" localSheetId="0">[14]Análisis!#REF!</definedName>
    <definedName name="Club.Ejec.Viga.V7T">[14]Análisis!#REF!</definedName>
    <definedName name="Club.Ejec.Viga.V8T" localSheetId="0">[14]Análisis!#REF!</definedName>
    <definedName name="Club.Ejec.Viga.V8T">[14]Análisis!#REF!</definedName>
    <definedName name="Club.Ejec.Viga.V9T" localSheetId="0">[14]Análisis!#REF!</definedName>
    <definedName name="Club.Ejec.Viga.V9T">[14]Análisis!#REF!</definedName>
    <definedName name="Club.Ejec.Zc." localSheetId="0">[14]Análisis!#REF!</definedName>
    <definedName name="Club.Ejec.Zc.">[14]Análisis!#REF!</definedName>
    <definedName name="Club.Ejec.Zcc" localSheetId="0">[14]Análisis!#REF!</definedName>
    <definedName name="Club.Ejec.Zcc">[14]Análisis!#REF!</definedName>
    <definedName name="Club.Ejec.ZCc1" localSheetId="0">[14]Análisis!#REF!</definedName>
    <definedName name="Club.Ejec.ZCc1">[14]Análisis!#REF!</definedName>
    <definedName name="CLUB.EJECUTIVO" localSheetId="0">#REF!</definedName>
    <definedName name="CLUB.EJECUTIVO">#REF!</definedName>
    <definedName name="Club.Ejecutivo.Losa.1er.entrepiso" localSheetId="0">[14]Análisis!#REF!</definedName>
    <definedName name="Club.Ejecutivo.Losa.1er.entrepiso">[14]Análisis!#REF!</definedName>
    <definedName name="CLUB.PISCINA" localSheetId="0">#REF!</definedName>
    <definedName name="CLUB.PISCINA">#REF!</definedName>
    <definedName name="Club.pla.Zap.ZC" localSheetId="0">[14]Análisis!#REF!</definedName>
    <definedName name="Club.pla.Zap.ZC">[14]Análisis!#REF!</definedName>
    <definedName name="Club.play.Col.C1" localSheetId="0">[14]Análisis!#REF!</definedName>
    <definedName name="Club.play.Col.C1">[14]Análisis!#REF!</definedName>
    <definedName name="Club.playa.Col.C2" localSheetId="0">[14]Análisis!#REF!</definedName>
    <definedName name="Club.playa.Col.C2">[14]Análisis!#REF!</definedName>
    <definedName name="Club.playa.Col.C3" localSheetId="0">[14]Análisis!#REF!</definedName>
    <definedName name="Club.playa.Col.C3">[14]Análisis!#REF!</definedName>
    <definedName name="Club.playa.Viga.VH" localSheetId="0">[14]Análisis!#REF!</definedName>
    <definedName name="Club.playa.Viga.VH">[14]Análisis!#REF!</definedName>
    <definedName name="Club.playa.Viga.Vh2" localSheetId="0">[14]Análisis!#REF!</definedName>
    <definedName name="Club.playa.Viga.Vh2">[14]Análisis!#REF!</definedName>
    <definedName name="Club.playa.Zap.ZC3" localSheetId="0">[14]Análisis!#REF!</definedName>
    <definedName name="Club.playa.Zap.ZC3">[14]Análisis!#REF!</definedName>
    <definedName name="ClubPla.zap.Zc1" localSheetId="0">[14]Análisis!#REF!</definedName>
    <definedName name="ClubPla.zap.Zc1">[14]Análisis!#REF!</definedName>
    <definedName name="Clubplaya.Col.C" localSheetId="0">[14]Análisis!#REF!</definedName>
    <definedName name="Clubplaya.Col.C">[14]Análisis!#REF!</definedName>
    <definedName name="Cocina" localSheetId="0">#REF!</definedName>
    <definedName name="Cocina">#REF!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 localSheetId="0">#REF!</definedName>
    <definedName name="CODO_ACERO_16x45">#REF!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 localSheetId="0">#REF!</definedName>
    <definedName name="CODO_ACERO_6x25a70">#REF!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DO1" localSheetId="0">#REF!</definedName>
    <definedName name="CODO1">#REF!</definedName>
    <definedName name="CODO112" localSheetId="0">#REF!</definedName>
    <definedName name="CODO112">#REF!</definedName>
    <definedName name="CODO12" localSheetId="0">#REF!</definedName>
    <definedName name="CODO12">#REF!</definedName>
    <definedName name="CODO2E" localSheetId="0">#REF!</definedName>
    <definedName name="CODO2E">#REF!</definedName>
    <definedName name="CODO34" localSheetId="0">#REF!</definedName>
    <definedName name="CODO34">#REF!</definedName>
    <definedName name="CODO3E" localSheetId="0">#REF!</definedName>
    <definedName name="CODO3E">#REF!</definedName>
    <definedName name="CODO4E" localSheetId="0">#REF!</definedName>
    <definedName name="CODO4E">#REF!</definedName>
    <definedName name="CODOCPVC12X90" localSheetId="0">#REF!</definedName>
    <definedName name="CODOCPVC12X90">#REF!</definedName>
    <definedName name="CODOCPVC34X90" localSheetId="0">#REF!</definedName>
    <definedName name="CODOCPVC34X90">#REF!</definedName>
    <definedName name="CODOHG112X90" localSheetId="0">#REF!</definedName>
    <definedName name="CODOHG112X90">#REF!</definedName>
    <definedName name="CODOHG125X90" localSheetId="0">#REF!</definedName>
    <definedName name="CODOHG125X90">#REF!</definedName>
    <definedName name="CODOHG12X90" localSheetId="0">#REF!</definedName>
    <definedName name="CODOHG12X90">#REF!</definedName>
    <definedName name="CODOHG1X90" localSheetId="0">#REF!</definedName>
    <definedName name="CODOHG1X90">#REF!</definedName>
    <definedName name="CODOHG212X90" localSheetId="0">#REF!</definedName>
    <definedName name="CODOHG212X90">#REF!</definedName>
    <definedName name="CODOHG2X90" localSheetId="0">#REF!</definedName>
    <definedName name="CODOHG2X90">#REF!</definedName>
    <definedName name="CODOHG34X90" localSheetId="0">#REF!</definedName>
    <definedName name="CODOHG34X90">#REF!</definedName>
    <definedName name="CODOHG3X90" localSheetId="0">#REF!</definedName>
    <definedName name="CODOHG3X90">#REF!</definedName>
    <definedName name="CODOHG4X90" localSheetId="0">#REF!</definedName>
    <definedName name="CODOHG4X90">#REF!</definedName>
    <definedName name="CODONHG112X90" localSheetId="0">#REF!</definedName>
    <definedName name="CODONHG112X90">#REF!</definedName>
    <definedName name="CODONHG125X90" localSheetId="0">#REF!</definedName>
    <definedName name="CODONHG125X90">#REF!</definedName>
    <definedName name="CODONHG12X90" localSheetId="0">#REF!</definedName>
    <definedName name="CODONHG12X90">#REF!</definedName>
    <definedName name="CODONHG1X90" localSheetId="0">#REF!</definedName>
    <definedName name="CODONHG1X90">#REF!</definedName>
    <definedName name="CODONHG212X90" localSheetId="0">#REF!</definedName>
    <definedName name="CODONHG212X90">#REF!</definedName>
    <definedName name="CODONHG2X90" localSheetId="0">#REF!</definedName>
    <definedName name="CODONHG2X90">#REF!</definedName>
    <definedName name="CODONHG34X90" localSheetId="0">#REF!</definedName>
    <definedName name="CODONHG34X90">#REF!</definedName>
    <definedName name="CODONHG3X90" localSheetId="0">#REF!</definedName>
    <definedName name="CODONHG3X90">#REF!</definedName>
    <definedName name="CODONHG4X90" localSheetId="0">#REF!</definedName>
    <definedName name="CODONHG4X90">#REF!</definedName>
    <definedName name="CODOPVCDREN2X45" localSheetId="0">#REF!</definedName>
    <definedName name="CODOPVCDREN2X45">#REF!</definedName>
    <definedName name="CODOPVCDREN2X90" localSheetId="0">#REF!</definedName>
    <definedName name="CODOPVCDREN2X90">#REF!</definedName>
    <definedName name="CODOPVCDREN3X45" localSheetId="0">#REF!</definedName>
    <definedName name="CODOPVCDREN3X45">#REF!</definedName>
    <definedName name="CODOPVCDREN3X90" localSheetId="0">#REF!</definedName>
    <definedName name="CODOPVCDREN3X90">#REF!</definedName>
    <definedName name="CODOPVCDREN4X45" localSheetId="0">#REF!</definedName>
    <definedName name="CODOPVCDREN4X45">#REF!</definedName>
    <definedName name="CODOPVCDREN4X90" localSheetId="0">#REF!</definedName>
    <definedName name="CODOPVCDREN4X90">#REF!</definedName>
    <definedName name="CODOPVCDREN6X45" localSheetId="0">#REF!</definedName>
    <definedName name="CODOPVCDREN6X45">#REF!</definedName>
    <definedName name="CODOPVCDREN6X90" localSheetId="0">#REF!</definedName>
    <definedName name="CODOPVCDREN6X90">#REF!</definedName>
    <definedName name="CODOPVCPRES112X90" localSheetId="0">#REF!</definedName>
    <definedName name="CODOPVCPRES112X90">#REF!</definedName>
    <definedName name="CODOPVCPRES12X90" localSheetId="0">#REF!</definedName>
    <definedName name="CODOPVCPRES12X90">#REF!</definedName>
    <definedName name="CODOPVCPRES1X90" localSheetId="0">#REF!</definedName>
    <definedName name="CODOPVCPRES1X90">#REF!</definedName>
    <definedName name="CODOPVCPRES2X90" localSheetId="0">#REF!</definedName>
    <definedName name="CODOPVCPRES2X90">#REF!</definedName>
    <definedName name="CODOPVCPRES34X90" localSheetId="0">#REF!</definedName>
    <definedName name="CODOPVCPRES34X90">#REF!</definedName>
    <definedName name="CODOPVCPRES3X90" localSheetId="0">#REF!</definedName>
    <definedName name="CODOPVCPRES3X90">#REF!</definedName>
    <definedName name="CODOPVCPRES4X90" localSheetId="0">#REF!</definedName>
    <definedName name="CODOPVCPRES4X90">#REF!</definedName>
    <definedName name="CODOPVCPRES6X90" localSheetId="0">#REF!</definedName>
    <definedName name="CODOPVCPRES6X90">#REF!</definedName>
    <definedName name="Col.1erN" localSheetId="0">#REF!</definedName>
    <definedName name="Col.1erN">#REF!</definedName>
    <definedName name="Col.20.20.2nivel">[25]Análisis!$D$261</definedName>
    <definedName name="Col.20X20" localSheetId="0">#REF!</definedName>
    <definedName name="Col.20X20">#REF!</definedName>
    <definedName name="col.20x20.area.noble" localSheetId="0">#REF!</definedName>
    <definedName name="col.20x20.area.noble">#REF!</definedName>
    <definedName name="col.20x20.plastbau" localSheetId="0">#REF!</definedName>
    <definedName name="col.20x20.plastbau">#REF!</definedName>
    <definedName name="col.25cm.diam.">[26]Análisis!$D$324</definedName>
    <definedName name="col.30x30.lobby" localSheetId="0">#REF!</definedName>
    <definedName name="col.30x30.lobby">#REF!</definedName>
    <definedName name="col.50cm">[26]Análisis!$D$345</definedName>
    <definedName name="Col.Ama.2do.N.Mod.II" localSheetId="0">#REF!</definedName>
    <definedName name="Col.Ama.2do.N.Mod.II">#REF!</definedName>
    <definedName name="Col.Ama.3erN.Mod.II" localSheetId="0">#REF!</definedName>
    <definedName name="Col.Ama.3erN.Mod.II">#REF!</definedName>
    <definedName name="Col.amarre.20x20.2doN" localSheetId="0">#REF!</definedName>
    <definedName name="Col.amarre.20x20.2doN">#REF!</definedName>
    <definedName name="Col.amarre.3erN" localSheetId="0">#REF!</definedName>
    <definedName name="Col.amarre.3erN">#REF!</definedName>
    <definedName name="Col.C1.1erN.Mod.I" localSheetId="0">#REF!</definedName>
    <definedName name="Col.C1.1erN.Mod.I">#REF!</definedName>
    <definedName name="Col.C1.1erN.Mod.II" localSheetId="0">#REF!</definedName>
    <definedName name="Col.C1.1erN.Mod.II">#REF!</definedName>
    <definedName name="Col.C1.25x25.1erN" localSheetId="0">#REF!</definedName>
    <definedName name="Col.C1.25x25.1erN">#REF!</definedName>
    <definedName name="Col.C1.25x25.2doN" localSheetId="0">#REF!</definedName>
    <definedName name="Col.C1.25x25.2doN">#REF!</definedName>
    <definedName name="Col.C1.25x25.3erN" localSheetId="0">#REF!</definedName>
    <definedName name="Col.C1.25x25.3erN">#REF!</definedName>
    <definedName name="Col.C1.2do.N.Mod.II" localSheetId="0">#REF!</definedName>
    <definedName name="Col.C1.2do.N.Mod.II">#REF!</definedName>
    <definedName name="Col.C1.3erN.Mod.I" localSheetId="0">#REF!</definedName>
    <definedName name="Col.C1.3erN.Mod.I">#REF!</definedName>
    <definedName name="Col.C1.3erN.Mod.II" localSheetId="0">#REF!</definedName>
    <definedName name="Col.C1.3erN.Mod.II">#REF!</definedName>
    <definedName name="Col.C1.4toN.Mod.I" localSheetId="0">#REF!</definedName>
    <definedName name="Col.C1.4toN.Mod.I">#REF!</definedName>
    <definedName name="Col.C1.4toN.Mod.II" localSheetId="0">#REF!</definedName>
    <definedName name="Col.C1.4toN.Mod.II">#REF!</definedName>
    <definedName name="Col.C11.edif.Oficinas">[11]Análisis!$D$775</definedName>
    <definedName name="Col.C12do.N.Mod.I" localSheetId="0">#REF!</definedName>
    <definedName name="Col.C12do.N.Mod.I">#REF!</definedName>
    <definedName name="Col.C2.1erN.Mod.I" localSheetId="0">#REF!</definedName>
    <definedName name="Col.C2.1erN.Mod.I">#REF!</definedName>
    <definedName name="Col.C2.1erN.mod.II" localSheetId="0">#REF!</definedName>
    <definedName name="Col.C2.1erN.mod.II">#REF!</definedName>
    <definedName name="Col.C2.2do.N.Mod.I" localSheetId="0">#REF!</definedName>
    <definedName name="Col.C2.2do.N.Mod.I">#REF!</definedName>
    <definedName name="Col.C2.2doN.Mod.II" localSheetId="0">#REF!</definedName>
    <definedName name="Col.C2.2doN.Mod.II">#REF!</definedName>
    <definedName name="Col.C2.3erN.Mod.II" localSheetId="0">#REF!</definedName>
    <definedName name="Col.C2.3erN.Mod.II">#REF!</definedName>
    <definedName name="Col.C2.4toN.Mod.II" localSheetId="0">#REF!</definedName>
    <definedName name="Col.C2.4toN.Mod.II">#REF!</definedName>
    <definedName name="Col.C2y3.3erN.Mod.I" localSheetId="0">#REF!</definedName>
    <definedName name="Col.C2y3.3erN.Mod.I">#REF!</definedName>
    <definedName name="Col.C2y3.4toN.Mod.I" localSheetId="0">#REF!</definedName>
    <definedName name="Col.C2y3.4toN.Mod.I">#REF!</definedName>
    <definedName name="Col.C3.1erN.Mod.II" localSheetId="0">#REF!</definedName>
    <definedName name="Col.C3.1erN.Mod.II">#REF!</definedName>
    <definedName name="Col.C31erN.Mod.I" localSheetId="0">#REF!</definedName>
    <definedName name="Col.C31erN.Mod.I">#REF!</definedName>
    <definedName name="Col.C4.1erN.Mod.II" localSheetId="0">#REF!</definedName>
    <definedName name="Col.C4.1erN.Mod.II">#REF!</definedName>
    <definedName name="Col.C4.1erN.ModI" localSheetId="0">#REF!</definedName>
    <definedName name="Col.C4.1erN.ModI">#REF!</definedName>
    <definedName name="Col.C4.1erN.Villas" localSheetId="0">[11]Análisis!#REF!</definedName>
    <definedName name="Col.C4.1erN.Villas">[11]Análisis!#REF!</definedName>
    <definedName name="Col.C4.2doN.Mod.I" localSheetId="0">#REF!</definedName>
    <definedName name="Col.C4.2doN.Mod.I">#REF!</definedName>
    <definedName name="Col.C4.2doN.Mod.II" localSheetId="0">#REF!</definedName>
    <definedName name="Col.C4.2doN.Mod.II">#REF!</definedName>
    <definedName name="Col.C4.2doN.Villas" localSheetId="0">#REF!</definedName>
    <definedName name="Col.C4.2doN.Villas">#REF!</definedName>
    <definedName name="Col.C4.3erN.Mod.I" localSheetId="0">#REF!</definedName>
    <definedName name="Col.C4.3erN.Mod.I">#REF!</definedName>
    <definedName name="Col.C4.3erN.Mod.II" localSheetId="0">#REF!</definedName>
    <definedName name="Col.C4.3erN.Mod.II">#REF!</definedName>
    <definedName name="Col.C4.4toN.Mod.I" localSheetId="0">#REF!</definedName>
    <definedName name="Col.C4.4toN.Mod.I">#REF!</definedName>
    <definedName name="Col.C4.4toN.Mod.II" localSheetId="0">#REF!</definedName>
    <definedName name="Col.C4.4toN.Mod.II">#REF!</definedName>
    <definedName name="Col.C5.triangular">[11]Análisis!$D$765</definedName>
    <definedName name="Col.Camarre.4toN.Mod.II" localSheetId="0">#REF!</definedName>
    <definedName name="Col.Camarre.4toN.Mod.II">#REF!</definedName>
    <definedName name="col.GFRC.red.25">[26]Insumos!$C$65</definedName>
    <definedName name="col.red.30cm" localSheetId="0">#REF!</definedName>
    <definedName name="col.red.30cm">#REF!</definedName>
    <definedName name="Col.Redon.30cm.BNP.Administración" localSheetId="0">[11]Análisis!#REF!</definedName>
    <definedName name="Col.Redon.30cm.BNP.Administración">[11]Análisis!#REF!</definedName>
    <definedName name="Col.Redon.30cmSNP.Administración" localSheetId="0">[11]Análisis!#REF!</definedName>
    <definedName name="Col.Redon.30cmSNP.Administración">[11]Análisis!#REF!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AEXTLAV" localSheetId="0">#REF!</definedName>
    <definedName name="COLAEXTLAV">#REF!</definedName>
    <definedName name="Colc.Bloque.10cm">[11]Insumos!$E$84</definedName>
    <definedName name="Colc.Hormigón.Grua">[11]Análisis!$D$49</definedName>
    <definedName name="colc.marmolpared" localSheetId="0">#REF!</definedName>
    <definedName name="colc.marmolpared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.Bloq.8.BNPT" localSheetId="0">#REF!</definedName>
    <definedName name="Coloc.Bloq.8.BNPT">#REF!</definedName>
    <definedName name="Coloc.Bloque.12" localSheetId="0">#REF!</definedName>
    <definedName name="Coloc.Bloque.12">#REF!</definedName>
    <definedName name="Coloc.ceramica.pared" localSheetId="0">#REF!</definedName>
    <definedName name="Coloc.ceramica.pared">#REF!</definedName>
    <definedName name="Coloc.Hormigón" localSheetId="0">#REF!</definedName>
    <definedName name="Coloc.Hormigón">#REF!</definedName>
    <definedName name="Coloc.piso" localSheetId="0">#REF!</definedName>
    <definedName name="Coloc.piso">#REF!</definedName>
    <definedName name="Coloc.Quary.Tile" localSheetId="0">#REF!</definedName>
    <definedName name="Coloc.Quary.Tile">#REF!</definedName>
    <definedName name="Coloc.Zocalo" localSheetId="0">#REF!</definedName>
    <definedName name="Coloc.Zocalo">#REF!</definedName>
    <definedName name="Coloc.Zócalo" localSheetId="0">#REF!</definedName>
    <definedName name="Coloc.Zócalo">#REF!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lorante">[11]Insumos!$E$69</definedName>
    <definedName name="Colum.60cm.Espectaculos">[11]Análisis!$D$1004</definedName>
    <definedName name="Colum.C.1" localSheetId="0">#REF!</definedName>
    <definedName name="Colum.C.1">#REF!</definedName>
    <definedName name="Colum.C.3" localSheetId="0">#REF!</definedName>
    <definedName name="Colum.C.3">#REF!</definedName>
    <definedName name="Colum.Cuad.Edif.Oficinas">[11]Análisis!$D$755</definedName>
    <definedName name="Colum.Horm.Convenc.Espectaculos">[11]Análisis!$D$1018</definedName>
    <definedName name="Colum.Ø45.Edif.Oficina">[11]Análisis!$D$785</definedName>
    <definedName name="Colum.Red40.Discot" localSheetId="0">#REF!</definedName>
    <definedName name="Colum.Red40.Discot">#REF!</definedName>
    <definedName name="Colum.Red50.Casino" localSheetId="0">#REF!</definedName>
    <definedName name="Colum.Red50.Casino">#REF!</definedName>
    <definedName name="Colum.redon.40.Area.Novle" localSheetId="0">[11]Análisis!#REF!</definedName>
    <definedName name="Colum.redon.40.Area.Novle">[11]Análisis!#REF!</definedName>
    <definedName name="Colum.redonda.40.Comedor" localSheetId="0">[11]Análisis!#REF!</definedName>
    <definedName name="Colum.redonda.40.Comedor">[11]Análisis!#REF!</definedName>
    <definedName name="Column.horm.Administracion" localSheetId="0">[11]Análisis!#REF!</definedName>
    <definedName name="Column.horm.Administracion">[11]Análisis!#REF!</definedName>
    <definedName name="Columna.C1.15x20">[11]Análisis!$D$148</definedName>
    <definedName name="Columna.Cc.20x20">[11]Análisis!$D$156</definedName>
    <definedName name="Columna.Cocina" localSheetId="0">[11]Análisis!#REF!</definedName>
    <definedName name="Columna.Cocina">[11]Análisis!#REF!</definedName>
    <definedName name="Columna.Convenc.Villas" localSheetId="0">#REF!</definedName>
    <definedName name="Columna.Convenc.Villas">#REF!</definedName>
    <definedName name="Columna.Cr">[11]Análisis!$D$182</definedName>
    <definedName name="Columna.Horm.Area.Noble" localSheetId="0">[11]Análisis!#REF!</definedName>
    <definedName name="Columna.Horm.Area.Noble">[11]Análisis!#REF!</definedName>
    <definedName name="Columna.Lavanderia">[11]Análisis!$D$933</definedName>
    <definedName name="columna.pergolado">[27]Análisis!$D$1625</definedName>
    <definedName name="Columna.Redon.50.Area.Noble" localSheetId="0">[11]Análisis!#REF!</definedName>
    <definedName name="Columna.Redon.50.Area.Noble">[11]Análisis!#REF!</definedName>
    <definedName name="Columna.redonda.30.villas" localSheetId="0">#REF!</definedName>
    <definedName name="Columna.redonda.30.villas">#REF!</definedName>
    <definedName name="Columna30x30" localSheetId="0">#REF!</definedName>
    <definedName name="Columna30x30">#REF!</definedName>
    <definedName name="Columnas.C1s.C2s">[11]Análisis!$D$164</definedName>
    <definedName name="Columnas.Redonda.30cm">[11]Análisis!$D$173</definedName>
    <definedName name="Com.Personal" localSheetId="0">#REF!</definedName>
    <definedName name="Com.Personal">#REF!</definedName>
    <definedName name="COMBUSTIBLES" localSheetId="0">#REF!</definedName>
    <definedName name="COMBUSTIBLES">#REF!</definedName>
    <definedName name="COMPENS" localSheetId="0">#REF!</definedName>
    <definedName name="COMPENS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.Zap.ZC5" localSheetId="0">[14]Análisis!#REF!</definedName>
    <definedName name="Con.Zap.ZC5">[14]Análisis!#REF!</definedName>
    <definedName name="concreto.nivelacion">[26]Análisis!$D$207</definedName>
    <definedName name="concreto.pobre" localSheetId="0">#REF!</definedName>
    <definedName name="concreto.pobre">#REF!</definedName>
    <definedName name="Concreto.pobre.bajo.zapata" localSheetId="0">[11]Análisis!#REF!</definedName>
    <definedName name="Concreto.pobre.bajo.zapata">[11]Análisis!#REF!</definedName>
    <definedName name="CONDULET1" localSheetId="0">#REF!</definedName>
    <definedName name="CONDULET1">#REF!</definedName>
    <definedName name="CONDULET112" localSheetId="0">#REF!</definedName>
    <definedName name="CONDULET112">#REF!</definedName>
    <definedName name="CONDULET2" localSheetId="0">#REF!</definedName>
    <definedName name="CONDULET2">#REF!</definedName>
    <definedName name="CONDULET3" localSheetId="0">#REF!</definedName>
    <definedName name="CONDULET3">#REF!</definedName>
    <definedName name="CONDULET34" localSheetId="0">#REF!</definedName>
    <definedName name="CONDULET34">#REF!</definedName>
    <definedName name="CONDULET4" localSheetId="0">#REF!</definedName>
    <definedName name="CONDULET4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NTENTELFORDM" localSheetId="0">#REF!</definedName>
    <definedName name="CONTENTELFORDM">#REF!</definedName>
    <definedName name="CONTENTELFORDM3" localSheetId="0">#REF!</definedName>
    <definedName name="CONTENTELFORDM3">#REF!</definedName>
    <definedName name="ContraHuella.Marmol" localSheetId="0">#REF!</definedName>
    <definedName name="ContraHuella.Marmol">#REF!</definedName>
    <definedName name="CONTROL" localSheetId="0">#REF!</definedName>
    <definedName name="CONTROL">#REF!</definedName>
    <definedName name="CONTROLADM" localSheetId="0">#REF!</definedName>
    <definedName name="CONTROLADM">#REF!</definedName>
    <definedName name="CONTROLCOC" localSheetId="0">#REF!</definedName>
    <definedName name="CONTROLCOC">#REF!</definedName>
    <definedName name="CONTROLCOME" localSheetId="0">#REF!</definedName>
    <definedName name="CONTROLCOME">#REF!</definedName>
    <definedName name="CONTROLLAV" localSheetId="0">#REF!</definedName>
    <definedName name="CONTROLLAV">#REF!</definedName>
    <definedName name="Conv.Col.C1" localSheetId="0">[14]Análisis!#REF!</definedName>
    <definedName name="Conv.Col.C1">[14]Análisis!#REF!</definedName>
    <definedName name="Conv.Col.C5" localSheetId="0">[14]Análisis!#REF!</definedName>
    <definedName name="Conv.Col.C5">[14]Análisis!#REF!</definedName>
    <definedName name="Conv.Col.C6" localSheetId="0">[14]Análisis!#REF!</definedName>
    <definedName name="Conv.Col.C6">[14]Análisis!#REF!</definedName>
    <definedName name="Conv.Col.C7" localSheetId="0">[14]Análisis!#REF!</definedName>
    <definedName name="Conv.Col.C7">[14]Análisis!#REF!</definedName>
    <definedName name="Conv.Col.C8" localSheetId="0">[14]Análisis!#REF!</definedName>
    <definedName name="Conv.Col.C8">[14]Análisis!#REF!</definedName>
    <definedName name="Conv.Losa" localSheetId="0">[14]Análisis!#REF!</definedName>
    <definedName name="Conv.Losa">[14]Análisis!#REF!</definedName>
    <definedName name="Conv.V2" localSheetId="0">[14]Análisis!#REF!</definedName>
    <definedName name="Conv.V2">[14]Análisis!#REF!</definedName>
    <definedName name="Conv.V3" localSheetId="0">[14]Análisis!#REF!</definedName>
    <definedName name="Conv.V3">[14]Análisis!#REF!</definedName>
    <definedName name="Conv.V4" localSheetId="0">[14]Análisis!#REF!</definedName>
    <definedName name="Conv.V4">[14]Análisis!#REF!</definedName>
    <definedName name="Conv.V5" localSheetId="0">[14]Análisis!#REF!</definedName>
    <definedName name="Conv.V5">[14]Análisis!#REF!</definedName>
    <definedName name="Conv.V7" localSheetId="0">[14]Análisis!#REF!</definedName>
    <definedName name="Conv.V7">[14]Análisis!#REF!</definedName>
    <definedName name="Conv.V8" localSheetId="0">[14]Análisis!#REF!</definedName>
    <definedName name="Conv.V8">[14]Análisis!#REF!</definedName>
    <definedName name="Conv.Viga.V1" localSheetId="0">[14]Análisis!#REF!</definedName>
    <definedName name="Conv.Viga.V1">[14]Análisis!#REF!</definedName>
    <definedName name="Conv.Zap.ZC1" localSheetId="0">[14]Análisis!#REF!</definedName>
    <definedName name="Conv.Zap.ZC1">[14]Análisis!#REF!</definedName>
    <definedName name="Conv.Zap.ZC2" localSheetId="0">[14]Análisis!#REF!</definedName>
    <definedName name="Conv.Zap.ZC2">[14]Análisis!#REF!</definedName>
    <definedName name="Conv.Zap.Zc3" localSheetId="0">[14]Análisis!#REF!</definedName>
    <definedName name="Conv.Zap.Zc3">[14]Análisis!#REF!</definedName>
    <definedName name="Conv.Zap.Zc4" localSheetId="0">[14]Análisis!#REF!</definedName>
    <definedName name="Conv.Zap.Zc4">[14]Análisis!#REF!</definedName>
    <definedName name="Conv.Zap.ZC6" localSheetId="0">[14]Análisis!#REF!</definedName>
    <definedName name="Conv.Zap.ZC6">[14]Análisis!#REF!</definedName>
    <definedName name="Conv.Zap.ZC7" localSheetId="0">[14]Análisis!#REF!</definedName>
    <definedName name="Conv.Zap.ZC7">[14]Análisis!#REF!</definedName>
    <definedName name="Conv.Zap.ZC8" localSheetId="0">[14]Análisis!#REF!</definedName>
    <definedName name="Conv.Zap.ZC8">[14]Análisis!#REF!</definedName>
    <definedName name="COPIA" localSheetId="0">[9]INS!#REF!</definedName>
    <definedName name="COPIA">[9]INS!#REF!</definedName>
    <definedName name="COPIA_8" localSheetId="0">#REF!</definedName>
    <definedName name="COPIA_8">#REF!</definedName>
    <definedName name="corniza.2.62pies">'[28]Cornisa de 2.62 pie'!$E$60</definedName>
    <definedName name="corniza.2pies">'[28]Cornisa de 2 pie'!$E$60</definedName>
    <definedName name="Corte.Chazos" localSheetId="0">#REF!</definedName>
    <definedName name="Corte.Chazos">#REF!</definedName>
    <definedName name="COUPLING112HG" localSheetId="0">#REF!</definedName>
    <definedName name="COUPLING112HG">#REF!</definedName>
    <definedName name="COUPLING12HG" localSheetId="0">#REF!</definedName>
    <definedName name="COUPLING12HG">#REF!</definedName>
    <definedName name="COUPLING1HG" localSheetId="0">#REF!</definedName>
    <definedName name="COUPLING1HG">#REF!</definedName>
    <definedName name="COUPLING212HG" localSheetId="0">#REF!</definedName>
    <definedName name="COUPLING212HG">#REF!</definedName>
    <definedName name="COUPLING2HG" localSheetId="0">#REF!</definedName>
    <definedName name="COUPLING2HG">#REF!</definedName>
    <definedName name="COUPLING34HG" localSheetId="0">#REF!</definedName>
    <definedName name="COUPLING34HG">#REF!</definedName>
    <definedName name="COUPLING3HG" localSheetId="0">#REF!</definedName>
    <definedName name="COUPLING3HG">#REF!</definedName>
    <definedName name="COUPLING4HG" localSheetId="0">#REF!</definedName>
    <definedName name="COUPLING4HG">#REF!</definedName>
    <definedName name="CPVC" localSheetId="0">#REF!</definedName>
    <definedName name="CPVC">#REF!</definedName>
    <definedName name="CPVCTANGIT125" localSheetId="0">#REF!</definedName>
    <definedName name="CPVCTANGIT125">#REF!</definedName>
    <definedName name="CPVCTANGIT230" localSheetId="0">#REF!</definedName>
    <definedName name="CPVCTANGIT230">#REF!</definedName>
    <definedName name="CPVCTANGIT460" localSheetId="0">#REF!</definedName>
    <definedName name="CPVCTANGIT460">#REF!</definedName>
    <definedName name="CPVCTANGIT920" localSheetId="0">#REF!</definedName>
    <definedName name="CPVCTANGIT920">#REF!</definedName>
    <definedName name="Cravilla3.4" localSheetId="0">#REF!</definedName>
    <definedName name="Cravilla3.4">#REF!</definedName>
    <definedName name="Crhist" localSheetId="0">#REF!</definedName>
    <definedName name="Crhist">#REF!</definedName>
    <definedName name="Cristalizado.marmol">[11]Insumos!$E$136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[17]ADDENDA!#REF!</definedName>
    <definedName name="cuadro">[17]ADDENDA!#REF!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ierta.patinillo" localSheetId="0">#REF!</definedName>
    <definedName name="cubierta.patinillo">#REF!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BREFALTA38" localSheetId="0">#REF!</definedName>
    <definedName name="CUBREFALTA38">#REF!</definedName>
    <definedName name="Curado.Resane.Horm.Visto">[11]Insumos!$E$137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ZINC" localSheetId="0">#REF!</definedName>
    <definedName name="CZINC">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ata14" localSheetId="0">[3]Factura!#REF!</definedName>
    <definedName name="data14">[3]Factura!#REF!</definedName>
    <definedName name="data15" localSheetId="0">[3]Factura!#REF!</definedName>
    <definedName name="data15">[3]Factura!#REF!</definedName>
    <definedName name="data16" localSheetId="0">[3]Factura!#REF!</definedName>
    <definedName name="data16">[3]Factura!#REF!</definedName>
    <definedName name="data17" localSheetId="0">[3]Factura!#REF!</definedName>
    <definedName name="data17">[3]Factura!#REF!</definedName>
    <definedName name="data18" localSheetId="0">[3]Factura!#REF!</definedName>
    <definedName name="data18">[3]Factura!#REF!</definedName>
    <definedName name="data19" localSheetId="0">[3]Factura!#REF!</definedName>
    <definedName name="data19">[3]Factura!#REF!</definedName>
    <definedName name="data20" localSheetId="0">[3]Factura!#REF!</definedName>
    <definedName name="data20">[3]Factura!#REF!</definedName>
    <definedName name="data21" localSheetId="0">[3]Factura!#REF!</definedName>
    <definedName name="data21">[3]Factura!#REF!</definedName>
    <definedName name="data22" localSheetId="0">[3]Factura!#REF!</definedName>
    <definedName name="data22">[3]Factura!#REF!</definedName>
    <definedName name="data23" localSheetId="0">[3]Factura!#REF!</definedName>
    <definedName name="data23">[3]Factura!#REF!</definedName>
    <definedName name="data24" localSheetId="0">[3]Factura!#REF!</definedName>
    <definedName name="data24">[3]Factura!#REF!</definedName>
    <definedName name="data25" localSheetId="0">[3]Factura!#REF!</definedName>
    <definedName name="data25">[3]Factura!#REF!</definedName>
    <definedName name="data26" localSheetId="0">[3]Factura!#REF!</definedName>
    <definedName name="data26">[3]Factura!#REF!</definedName>
    <definedName name="data27" localSheetId="0">[3]Factura!#REF!</definedName>
    <definedName name="data27">[3]Factura!#REF!</definedName>
    <definedName name="data28" localSheetId="0">[3]Factura!#REF!</definedName>
    <definedName name="data28">[3]Factura!#REF!</definedName>
    <definedName name="data29" localSheetId="0">[3]Factura!#REF!</definedName>
    <definedName name="data29">[3]Factura!#REF!</definedName>
    <definedName name="data30" localSheetId="0">[3]Factura!#REF!</definedName>
    <definedName name="data30">[3]Factura!#REF!</definedName>
    <definedName name="data31" localSheetId="0">[3]Factura!#REF!</definedName>
    <definedName name="data31">[3]Factura!#REF!</definedName>
    <definedName name="data32" localSheetId="0">[3]Factura!#REF!</definedName>
    <definedName name="data32">[3]Factura!#REF!</definedName>
    <definedName name="data33" localSheetId="0">[3]Factura!#REF!</definedName>
    <definedName name="data33">[3]Factura!#REF!</definedName>
    <definedName name="data34" localSheetId="0">[3]Factura!#REF!</definedName>
    <definedName name="data34">[3]Factura!#REF!</definedName>
    <definedName name="data35" localSheetId="0">[3]Factura!#REF!</definedName>
    <definedName name="data35">[3]Factura!#REF!</definedName>
    <definedName name="data36" localSheetId="0">[3]Factura!#REF!</definedName>
    <definedName name="data36">[3]Factura!#REF!</definedName>
    <definedName name="data37" localSheetId="0">[3]Factura!#REF!</definedName>
    <definedName name="data37">[3]Factura!#REF!</definedName>
    <definedName name="data38" localSheetId="0">[3]Factura!#REF!</definedName>
    <definedName name="data38">[3]Factura!#REF!</definedName>
    <definedName name="data39" localSheetId="0">[3]Factura!#REF!</definedName>
    <definedName name="data39">[3]Factura!#REF!</definedName>
    <definedName name="data40" localSheetId="0">[3]Factura!#REF!</definedName>
    <definedName name="data40">[3]Factura!#REF!</definedName>
    <definedName name="data41" localSheetId="0">[3]Factura!#REF!</definedName>
    <definedName name="data41">[3]Factura!#REF!</definedName>
    <definedName name="data42" localSheetId="0">[3]Factura!#REF!</definedName>
    <definedName name="data42">[3]Factura!#REF!</definedName>
    <definedName name="data43" localSheetId="0">[3]Factura!#REF!</definedName>
    <definedName name="data43">[3]Factura!#REF!</definedName>
    <definedName name="data44" localSheetId="0">[3]Factura!#REF!</definedName>
    <definedName name="data44">[3]Factura!#REF!</definedName>
    <definedName name="data45" localSheetId="0">[3]Factura!#REF!</definedName>
    <definedName name="data45">[3]Factura!#REF!</definedName>
    <definedName name="data46" localSheetId="0">[3]Factura!#REF!</definedName>
    <definedName name="data46">[3]Factura!#REF!</definedName>
    <definedName name="data48" localSheetId="0">[3]Factura!#REF!</definedName>
    <definedName name="data48">[3]Factura!#REF!</definedName>
    <definedName name="data50" localSheetId="0">[3]Factura!#REF!</definedName>
    <definedName name="data50">[3]Factura!#REF!</definedName>
    <definedName name="data51" localSheetId="0">[3]Factura!#REF!</definedName>
    <definedName name="data51">[3]Factura!#REF!</definedName>
    <definedName name="data52" localSheetId="0">[3]Factura!#REF!</definedName>
    <definedName name="data52">[3]Factura!#REF!</definedName>
    <definedName name="data62" localSheetId="0">[3]Factura!#REF!</definedName>
    <definedName name="data62">[3]Factura!#REF!</definedName>
    <definedName name="data63" localSheetId="0">[3]Factura!#REF!</definedName>
    <definedName name="data63">[3]Factura!#REF!</definedName>
    <definedName name="data64" localSheetId="0">[3]Factura!#REF!</definedName>
    <definedName name="data64">[3]Factura!#REF!</definedName>
    <definedName name="data65" localSheetId="0">[3]Factura!#REF!</definedName>
    <definedName name="data65">[3]Factura!#REF!</definedName>
    <definedName name="data66" localSheetId="0">[3]Factura!#REF!</definedName>
    <definedName name="data66">[3]Factura!#REF!</definedName>
    <definedName name="data67" localSheetId="0">[3]Factura!#REF!</definedName>
    <definedName name="data67">[3]Factura!#REF!</definedName>
    <definedName name="data68" localSheetId="0">[3]Factura!#REF!</definedName>
    <definedName name="data68">[3]Factura!#REF!</definedName>
    <definedName name="data69" localSheetId="0">[3]Factura!#REF!</definedName>
    <definedName name="data69">[3]Factura!#REF!</definedName>
    <definedName name="data70" localSheetId="0">[3]Factura!#REF!</definedName>
    <definedName name="data70">[3]Factura!#REF!</definedName>
    <definedName name="derop" localSheetId="0">[16]M.O.!#REF!</definedName>
    <definedName name="derop">[16]M.O.!#REF!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CEMBLANCO" localSheetId="0">[2]insumo!#REF!</definedName>
    <definedName name="DERRCEMBLANCO">[2]insumo!#REF!</definedName>
    <definedName name="DERRCEMGRIS" localSheetId="0">[2]insumo!#REF!</definedName>
    <definedName name="DERRCEMGRIS">[2]insumo!#REF!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RRETIDOBCO" localSheetId="0">#REF!</definedName>
    <definedName name="DERRETIDOBCO">#REF!</definedName>
    <definedName name="DERRETIDOBLANCO">[2]insumo!$D$20</definedName>
    <definedName name="derretidocrema" localSheetId="0">[2]insumo!#REF!</definedName>
    <definedName name="derretidocrema">[2]insumo!#REF!</definedName>
    <definedName name="DERRETIDOGRIS" localSheetId="0">#REF!</definedName>
    <definedName name="DERRETIDOGRIS">#REF!</definedName>
    <definedName name="DERRETIDOVER" localSheetId="0">#REF!</definedName>
    <definedName name="DERRETIDOVER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AGUEBANERA" localSheetId="0">#REF!</definedName>
    <definedName name="DESAGUEBANERA">#REF!</definedName>
    <definedName name="DESAGUEDOBLEFRE" localSheetId="0">#REF!</definedName>
    <definedName name="DESAGUEDOBLEFRE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#REF!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ESP24" localSheetId="0">#REF!</definedName>
    <definedName name="DESP24">#REF!</definedName>
    <definedName name="DESP34" localSheetId="0">#REF!</definedName>
    <definedName name="DESP34">#REF!</definedName>
    <definedName name="DESP44" localSheetId="0">#REF!</definedName>
    <definedName name="DESP44">#REF!</definedName>
    <definedName name="DESP46" localSheetId="0">#REF!</definedName>
    <definedName name="DESP46">#REF!</definedName>
    <definedName name="DESPLU3" localSheetId="0">#REF!</definedName>
    <definedName name="DESPLU3">#REF!</definedName>
    <definedName name="DESPLU4" localSheetId="0">#REF!</definedName>
    <definedName name="DESPLU4">#REF!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nte.20x15" localSheetId="0">#REF!</definedName>
    <definedName name="Dinte.20x15">#REF!</definedName>
    <definedName name="Dintel.Casino" localSheetId="0">#REF!</definedName>
    <definedName name="Dintel.Casino">#REF!</definedName>
    <definedName name="Dintel.Cocina" localSheetId="0">[11]Análisis!#REF!</definedName>
    <definedName name="Dintel.Cocina">[11]Análisis!#REF!</definedName>
    <definedName name="dintel.curvo" localSheetId="0">#REF!</definedName>
    <definedName name="dintel.curvo">#REF!</definedName>
    <definedName name="Dintel.D.1erN" localSheetId="0">#REF!</definedName>
    <definedName name="Dintel.D.1erN">#REF!</definedName>
    <definedName name="Dintel.D.2doN" localSheetId="0">#REF!</definedName>
    <definedName name="Dintel.D.2doN">#REF!</definedName>
    <definedName name="Dintel.D.3erN" localSheetId="0">#REF!</definedName>
    <definedName name="Dintel.D.3erN">#REF!</definedName>
    <definedName name="Dintel.D.4toN" localSheetId="0">#REF!</definedName>
    <definedName name="Dintel.D.4toN">#REF!</definedName>
    <definedName name="Dintel.D1.15x40" localSheetId="0">[14]Análisis!#REF!</definedName>
    <definedName name="Dintel.D1.15x40">[14]Análisis!#REF!</definedName>
    <definedName name="Dintel.D1.1erN" localSheetId="0">#REF!</definedName>
    <definedName name="Dintel.D1.1erN">#REF!</definedName>
    <definedName name="Dintel.D1.2doN" localSheetId="0">#REF!</definedName>
    <definedName name="Dintel.D1.2doN">#REF!</definedName>
    <definedName name="Dintel.D1.3erN" localSheetId="0">#REF!</definedName>
    <definedName name="Dintel.D1.3erN">#REF!</definedName>
    <definedName name="Dintel.D1.4toN" localSheetId="0">#REF!</definedName>
    <definedName name="Dintel.D1.4toN">#REF!</definedName>
    <definedName name="Dintel.D120x40" localSheetId="0">[14]Análisis!#REF!</definedName>
    <definedName name="Dintel.D120x40">[14]Análisis!#REF!</definedName>
    <definedName name="Dintel.D2.15x40" localSheetId="0">[14]Análisis!#REF!</definedName>
    <definedName name="Dintel.D2.15x40">[14]Análisis!#REF!</definedName>
    <definedName name="Dintel.D2.1erN" localSheetId="0">#REF!</definedName>
    <definedName name="Dintel.D2.1erN">#REF!</definedName>
    <definedName name="Dintel.D2.20x40" localSheetId="0">[14]Análisis!#REF!</definedName>
    <definedName name="Dintel.D2.20x40">[14]Análisis!#REF!</definedName>
    <definedName name="Dintel.D2.2doN" localSheetId="0">#REF!</definedName>
    <definedName name="Dintel.D2.2doN">#REF!</definedName>
    <definedName name="Dintel.D2.3erN" localSheetId="0">#REF!</definedName>
    <definedName name="Dintel.D2.3erN">#REF!</definedName>
    <definedName name="Dintel.D2.4toN" localSheetId="0">#REF!</definedName>
    <definedName name="Dintel.D2.4toN">#REF!</definedName>
    <definedName name="Dintel.DC.1erN" localSheetId="0">#REF!</definedName>
    <definedName name="Dintel.DC.1erN">#REF!</definedName>
    <definedName name="Dintel.DC.2doN" localSheetId="0">#REF!</definedName>
    <definedName name="Dintel.DC.2doN">#REF!</definedName>
    <definedName name="Dintel.DC.3erN" localSheetId="0">#REF!</definedName>
    <definedName name="Dintel.DC.3erN">#REF!</definedName>
    <definedName name="Dintel.DC.4toN" localSheetId="0">#REF!</definedName>
    <definedName name="Dintel.DC.4toN">#REF!</definedName>
    <definedName name="Dintel.DN" localSheetId="0">[14]Análisis!#REF!</definedName>
    <definedName name="Dintel.DN">[14]Análisis!#REF!</definedName>
    <definedName name="Dintel.Horm.Conven.Villas" localSheetId="0">#REF!</definedName>
    <definedName name="Dintel.Horm.Conven.Villas">#REF!</definedName>
    <definedName name="Dintel.Lavanderia" localSheetId="0">#REF!</definedName>
    <definedName name="Dintel.Lavanderia">#REF!</definedName>
    <definedName name="Dintel10x20" localSheetId="0">#REF!</definedName>
    <definedName name="Dintel10x20">#REF!</definedName>
    <definedName name="Dintel20x20" localSheetId="0">#REF!</definedName>
    <definedName name="Dintel20x20">#REF!</definedName>
    <definedName name="Dintel20x20.ml">[26]Análisis!$D$557</definedName>
    <definedName name="Dintel20x40">[11]Análisis!$D$230</definedName>
    <definedName name="DIOS" localSheetId="0">#REF!</definedName>
    <definedName name="DIOS">#REF!</definedName>
    <definedName name="Disc.Co.Cc2" localSheetId="0">[14]Análisis!#REF!</definedName>
    <definedName name="Disc.Co.Cc2">[14]Análisis!#REF!</definedName>
    <definedName name="Disc.Col.C" localSheetId="0">[14]Análisis!#REF!</definedName>
    <definedName name="Disc.Col.C">[14]Análisis!#REF!</definedName>
    <definedName name="Disc.Col.C1" localSheetId="0">[14]Análisis!#REF!</definedName>
    <definedName name="Disc.Col.C1">[14]Análisis!#REF!</definedName>
    <definedName name="Disc.Col.C2.45x45" localSheetId="0">[14]Análisis!#REF!</definedName>
    <definedName name="Disc.Col.C2.45x45">[14]Análisis!#REF!</definedName>
    <definedName name="Disc.Col.CA" localSheetId="0">[14]Análisis!#REF!</definedName>
    <definedName name="Disc.Col.CA">[14]Análisis!#REF!</definedName>
    <definedName name="Disc.Col.Cc1" localSheetId="0">[14]Análisis!#REF!</definedName>
    <definedName name="Disc.Col.Cc1">[14]Análisis!#REF!</definedName>
    <definedName name="Disc.Losa.techo" localSheetId="0">[14]Análisis!#REF!</definedName>
    <definedName name="Disc.Losa.techo">[14]Análisis!#REF!</definedName>
    <definedName name="Disc.Muro.MH" localSheetId="0">[14]Análisis!#REF!</definedName>
    <definedName name="Disc.Muro.MH">[14]Análisis!#REF!</definedName>
    <definedName name="Disc.V3" localSheetId="0">[14]Análisis!#REF!</definedName>
    <definedName name="Disc.V3">[14]Análisis!#REF!</definedName>
    <definedName name="Disc.Viga.Curva.30x70" localSheetId="0">[14]Análisis!#REF!</definedName>
    <definedName name="Disc.Viga.Curva.30x70">[14]Análisis!#REF!</definedName>
    <definedName name="Disc.Viga.Curva.Vcc1" localSheetId="0">[14]Análisis!#REF!</definedName>
    <definedName name="Disc.Viga.Curva.Vcc1">[14]Análisis!#REF!</definedName>
    <definedName name="Disc.Viga.V1" localSheetId="0">[14]Análisis!#REF!</definedName>
    <definedName name="Disc.Viga.V1">[14]Análisis!#REF!</definedName>
    <definedName name="Disc.Viga.V10" localSheetId="0">[14]Análisis!#REF!</definedName>
    <definedName name="Disc.Viga.V10">[14]Análisis!#REF!</definedName>
    <definedName name="Disc.Viga.V2" localSheetId="0">[14]Análisis!#REF!</definedName>
    <definedName name="Disc.Viga.V2">[14]Análisis!#REF!</definedName>
    <definedName name="Disc.Viga.V4" localSheetId="0">[14]Análisis!#REF!</definedName>
    <definedName name="Disc.Viga.V4">[14]Análisis!#REF!</definedName>
    <definedName name="Disc.Viga.V5" localSheetId="0">[14]Análisis!#REF!</definedName>
    <definedName name="Disc.Viga.V5">[14]Análisis!#REF!</definedName>
    <definedName name="Disc.Viga.V6" localSheetId="0">[14]Análisis!#REF!</definedName>
    <definedName name="Disc.Viga.V6">[14]Análisis!#REF!</definedName>
    <definedName name="Disc.Viga.V7" localSheetId="0">[14]Análisis!#REF!</definedName>
    <definedName name="Disc.Viga.V7">[14]Análisis!#REF!</definedName>
    <definedName name="Disc.Viga.V7B" localSheetId="0">[14]Análisis!#REF!</definedName>
    <definedName name="Disc.Viga.V7B">[14]Análisis!#REF!</definedName>
    <definedName name="Disc.Viga.V8" localSheetId="0">[14]Análisis!#REF!</definedName>
    <definedName name="Disc.Viga.V8">[14]Análisis!#REF!</definedName>
    <definedName name="Disc.Viga.V9" localSheetId="0">[14]Análisis!#REF!</definedName>
    <definedName name="Disc.Viga.V9">[14]Análisis!#REF!</definedName>
    <definedName name="Disc.Zap.Muro.HA" localSheetId="0">[14]Análisis!#REF!</definedName>
    <definedName name="Disc.Zap.Muro.HA">[14]Análisis!#REF!</definedName>
    <definedName name="Disc.Zap.ZC" localSheetId="0">[14]Análisis!#REF!</definedName>
    <definedName name="Disc.Zap.ZC">[14]Análisis!#REF!</definedName>
    <definedName name="Disc.ZC1" localSheetId="0">[14]Análisis!#REF!</definedName>
    <definedName name="Disc.ZC1">[14]Análisis!#REF!</definedName>
    <definedName name="Disc.ZC2" localSheetId="0">[14]Análisis!#REF!</definedName>
    <definedName name="Disc.ZC2">[14]Análisis!#REF!</definedName>
    <definedName name="Disc.ZCA" localSheetId="0">[14]Análisis!#REF!</definedName>
    <definedName name="Disc.ZCA">[14]Análisis!#REF!</definedName>
    <definedName name="Disc.ZCc1" localSheetId="0">[14]Análisis!#REF!</definedName>
    <definedName name="Disc.ZCc1">[14]Análisis!#REF!</definedName>
    <definedName name="Disc.ZCc2" localSheetId="0">[14]Análisis!#REF!</definedName>
    <definedName name="Disc.ZCc2">[14]Análisis!#REF!</definedName>
    <definedName name="Disco.Col.Cc" localSheetId="0">[14]Análisis!#REF!</definedName>
    <definedName name="Disco.Col.Cc">[14]Análisis!#REF!</definedName>
    <definedName name="Discoteca" localSheetId="0">#REF!</definedName>
    <definedName name="Discoteca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IVISAS" localSheetId="0">#REF!</definedName>
    <definedName name="DIVISAS">#REF!</definedName>
    <definedName name="dolar" localSheetId="0">#REF!</definedName>
    <definedName name="dolar">#REF!</definedName>
    <definedName name="donatelo" localSheetId="0">[29]INS!#REF!</definedName>
    <definedName name="donatelo">[29]INS!#REF!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renaje.Pluvial" localSheetId="0">#REF!</definedName>
    <definedName name="Drenaje.Pluvial">#REF!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DUCHAFRIAHG" localSheetId="0">#REF!</definedName>
    <definedName name="DUCHAFRIAHG">#REF!</definedName>
    <definedName name="e" localSheetId="0">#REF!</definedName>
    <definedName name="e">#REF!</definedName>
    <definedName name="EBANISTERIA" localSheetId="0">#REF!</definedName>
    <definedName name="EBANISTERIA">#REF!</definedName>
    <definedName name="Edi.Hab.Viga.V6" localSheetId="0">[14]Análisis!#REF!</definedName>
    <definedName name="Edi.Hab.Viga.V6">[14]Análisis!#REF!</definedName>
    <definedName name="Edif.Direc." localSheetId="0">#REF!</definedName>
    <definedName name="Edif.Direc.">#REF!</definedName>
    <definedName name="Edif.Ejec.Losa.Techo" localSheetId="0">[14]Análisis!#REF!</definedName>
    <definedName name="Edif.Ejec.Losa.Techo">[14]Análisis!#REF!</definedName>
    <definedName name="Edif.Hab.Col.C1" localSheetId="0">[14]Análisis!#REF!</definedName>
    <definedName name="Edif.Hab.Col.C1">[14]Análisis!#REF!</definedName>
    <definedName name="Edif.Hab.Col.C1.2doN" localSheetId="0">[14]Análisis!#REF!</definedName>
    <definedName name="Edif.Hab.Col.C1.2doN">[14]Análisis!#REF!</definedName>
    <definedName name="Edif.Hab.Col.C1.3erN" localSheetId="0">[14]Análisis!#REF!</definedName>
    <definedName name="Edif.Hab.Col.C1.3erN">[14]Análisis!#REF!</definedName>
    <definedName name="Edif.Hab.Col.C2" localSheetId="0">[14]Análisis!#REF!</definedName>
    <definedName name="Edif.Hab.Col.C2">[14]Análisis!#REF!</definedName>
    <definedName name="Edif.Hab.Col.C2.2doN" localSheetId="0">[14]Análisis!#REF!</definedName>
    <definedName name="Edif.Hab.Col.C2.2doN">[14]Análisis!#REF!</definedName>
    <definedName name="Edif.Hab.Col.C2.3erN" localSheetId="0">[14]Análisis!#REF!</definedName>
    <definedName name="Edif.Hab.Col.C2.3erN">[14]Análisis!#REF!</definedName>
    <definedName name="Edif.Hab.Col.C3.1erN" localSheetId="0">[14]Análisis!#REF!</definedName>
    <definedName name="Edif.Hab.Col.C3.1erN">[14]Análisis!#REF!</definedName>
    <definedName name="Edif.Hab.Col.C3.2doN" localSheetId="0">[14]Análisis!#REF!</definedName>
    <definedName name="Edif.Hab.Col.C3.2doN">[14]Análisis!#REF!</definedName>
    <definedName name="Edif.Hab.Col.C4.2doN" localSheetId="0">[14]Análisis!#REF!</definedName>
    <definedName name="Edif.Hab.Col.C4.2doN">[14]Análisis!#REF!</definedName>
    <definedName name="Edif.Hab.Col.CF" localSheetId="0">[14]Análisis!#REF!</definedName>
    <definedName name="Edif.Hab.Col.CF">[14]Análisis!#REF!</definedName>
    <definedName name="Edif.Hab.Col4.1eN" localSheetId="0">[14]Análisis!#REF!</definedName>
    <definedName name="Edif.Hab.Col4.1eN">[14]Análisis!#REF!</definedName>
    <definedName name="Edif.Hab.Losa.Entrepiso" localSheetId="0">[14]Análisis!#REF!</definedName>
    <definedName name="Edif.Hab.Losa.Entrepiso">[14]Análisis!#REF!</definedName>
    <definedName name="Edif.Hab.Losa.Techo" localSheetId="0">[14]Análisis!#REF!</definedName>
    <definedName name="Edif.Hab.Losa.Techo">[14]Análisis!#REF!</definedName>
    <definedName name="Edif.Hab.Platea" localSheetId="0">[14]Análisis!#REF!</definedName>
    <definedName name="Edif.Hab.Platea">[14]Análisis!#REF!</definedName>
    <definedName name="Edif.Hab.Viga.V1" localSheetId="0">[14]Análisis!#REF!</definedName>
    <definedName name="Edif.Hab.Viga.V1">[14]Análisis!#REF!</definedName>
    <definedName name="Edif.Hab.Viga.V10" localSheetId="0">[14]Análisis!#REF!</definedName>
    <definedName name="Edif.Hab.Viga.V10">[14]Análisis!#REF!</definedName>
    <definedName name="Edif.Hab.Viga.V3" localSheetId="0">[14]Análisis!#REF!</definedName>
    <definedName name="Edif.Hab.Viga.V3">[14]Análisis!#REF!</definedName>
    <definedName name="Edif.Hab.Viga.V4" localSheetId="0">[14]Análisis!#REF!</definedName>
    <definedName name="Edif.Hab.Viga.V4">[14]Análisis!#REF!</definedName>
    <definedName name="Edif.Hab.Viga.V5" localSheetId="0">[14]Análisis!#REF!</definedName>
    <definedName name="Edif.Hab.Viga.V5">[14]Análisis!#REF!</definedName>
    <definedName name="Edif.Hab.Viga.V5b" localSheetId="0">[14]Análisis!#REF!</definedName>
    <definedName name="Edif.Hab.Viga.V5b">[14]Análisis!#REF!</definedName>
    <definedName name="Edif.Hab.Viga.V8" localSheetId="0">[14]Análisis!#REF!</definedName>
    <definedName name="Edif.Hab.Viga.V8">[14]Análisis!#REF!</definedName>
    <definedName name="Edif.Hab.VigaV2" localSheetId="0">[14]Análisis!#REF!</definedName>
    <definedName name="Edif.Hab.VigaV2">[14]Análisis!#REF!</definedName>
    <definedName name="Edif.Hab.VigaV9" localSheetId="0">[14]Análisis!#REF!</definedName>
    <definedName name="Edif.Hab.VigaV9">[14]Análisis!#REF!</definedName>
    <definedName name="Edif.Hab.Zap.Col.CF" localSheetId="0">[14]Análisis!#REF!</definedName>
    <definedName name="Edif.Hab.Zap.Col.CF">[14]Análisis!#REF!</definedName>
    <definedName name="Edif.Hab.Zap.Escalera" localSheetId="0">[14]Análisis!#REF!</definedName>
    <definedName name="Edif.Hab.Zap.Escalera">[14]Análisis!#REF!</definedName>
    <definedName name="Edif.Hab.Zap.Zc3" localSheetId="0">[14]Análisis!#REF!</definedName>
    <definedName name="Edif.Hab.Zap.Zc3">[14]Análisis!#REF!</definedName>
    <definedName name="Edif.Hab.Zap.Zc4" localSheetId="0">[14]Análisis!#REF!</definedName>
    <definedName name="Edif.Hab.Zap.Zc4">[14]Análisis!#REF!</definedName>
    <definedName name="EDIF.HABIT.PLATEA" localSheetId="0">#REF!</definedName>
    <definedName name="EDIF.HABIT.PLATEA">#REF!</definedName>
    <definedName name="EDIF.HABITACIONES" localSheetId="0">#REF!</definedName>
    <definedName name="EDIF.HABITACIONES">#REF!</definedName>
    <definedName name="Edif.Personal" localSheetId="0">#REF!</definedName>
    <definedName name="Edif.Personal">#REF!</definedName>
    <definedName name="Edif.Serv.Col.C" localSheetId="0">[14]Análisis!#REF!</definedName>
    <definedName name="Edif.Serv.Col.C">[14]Análisis!#REF!</definedName>
    <definedName name="Edif.Serv.Col.C1" localSheetId="0">[14]Análisis!#REF!</definedName>
    <definedName name="Edif.Serv.Col.C1">[14]Análisis!#REF!</definedName>
    <definedName name="Edif.Serv.Losa.Entrepiso" localSheetId="0">[14]Análisis!#REF!</definedName>
    <definedName name="Edif.Serv.Losa.Entrepiso">[14]Análisis!#REF!</definedName>
    <definedName name="Edif.Serv.Losa.Techo" localSheetId="0">[14]Análisis!#REF!</definedName>
    <definedName name="Edif.Serv.Losa.Techo">[14]Análisis!#REF!</definedName>
    <definedName name="Edif.Serv.V1" localSheetId="0">[14]Análisis!#REF!</definedName>
    <definedName name="Edif.Serv.V1">[14]Análisis!#REF!</definedName>
    <definedName name="Edif.Serv.V10" localSheetId="0">[14]Análisis!#REF!</definedName>
    <definedName name="Edif.Serv.V10">[14]Análisis!#REF!</definedName>
    <definedName name="Edif.Serv.V11" localSheetId="0">[14]Análisis!#REF!</definedName>
    <definedName name="Edif.Serv.V11">[14]Análisis!#REF!</definedName>
    <definedName name="Edif.Serv.V12" localSheetId="0">[14]Análisis!#REF!</definedName>
    <definedName name="Edif.Serv.V12">[14]Análisis!#REF!</definedName>
    <definedName name="Edif.Serv.V13" localSheetId="0">[14]Análisis!#REF!</definedName>
    <definedName name="Edif.Serv.V13">[14]Análisis!#REF!</definedName>
    <definedName name="Edif.Serv.V14" localSheetId="0">[14]Análisis!#REF!</definedName>
    <definedName name="Edif.Serv.V14">[14]Análisis!#REF!</definedName>
    <definedName name="Edif.Serv.V15" localSheetId="0">[14]Análisis!#REF!</definedName>
    <definedName name="Edif.Serv.V15">[14]Análisis!#REF!</definedName>
    <definedName name="Edif.Serv.V2" localSheetId="0">[14]Análisis!#REF!</definedName>
    <definedName name="Edif.Serv.V2">[14]Análisis!#REF!</definedName>
    <definedName name="Edif.Serv.V3" localSheetId="0">[14]Análisis!#REF!</definedName>
    <definedName name="Edif.Serv.V3">[14]Análisis!#REF!</definedName>
    <definedName name="Edif.Serv.V4" localSheetId="0">[14]Análisis!#REF!</definedName>
    <definedName name="Edif.Serv.V4">[14]Análisis!#REF!</definedName>
    <definedName name="Edif.Serv.V5" localSheetId="0">[14]Análisis!#REF!</definedName>
    <definedName name="Edif.Serv.V5">[14]Análisis!#REF!</definedName>
    <definedName name="Edif.Serv.V6" localSheetId="0">[14]Análisis!#REF!</definedName>
    <definedName name="Edif.Serv.V6">[14]Análisis!#REF!</definedName>
    <definedName name="Edif.Serv.V7" localSheetId="0">[14]Análisis!#REF!</definedName>
    <definedName name="Edif.Serv.V7">[14]Análisis!#REF!</definedName>
    <definedName name="Edif.Serv.V8" localSheetId="0">[14]Análisis!#REF!</definedName>
    <definedName name="Edif.Serv.V8">[14]Análisis!#REF!</definedName>
    <definedName name="Edif.Serv.V9" localSheetId="0">[14]Análisis!#REF!</definedName>
    <definedName name="Edif.Serv.V9">[14]Análisis!#REF!</definedName>
    <definedName name="Edif.Serv.VA" localSheetId="0">[14]Análisis!#REF!</definedName>
    <definedName name="Edif.Serv.VA">[14]Análisis!#REF!</definedName>
    <definedName name="Edif.Serv.Zap.ZC" localSheetId="0">[14]Análisis!#REF!</definedName>
    <definedName name="Edif.Serv.Zap.ZC">[14]Análisis!#REF!</definedName>
    <definedName name="Edif.Serv.Zap.ZC1" localSheetId="0">[14]Análisis!#REF!</definedName>
    <definedName name="Edif.Serv.Zap.ZC1">[14]Análisis!#REF!</definedName>
    <definedName name="Edificio.Administracion">'[11]Edificio Administracion'!$G$112</definedName>
    <definedName name="Edificio.de.Entrada">'[11]Edificio de Entrada'!$G$77</definedName>
    <definedName name="EDIFICIO.DE.SERVICIOS" localSheetId="0">#REF!</definedName>
    <definedName name="EDIFICIO.DE.SERVICIOS">#REF!</definedName>
    <definedName name="ELECTRICAS" localSheetId="0">#REF!</definedName>
    <definedName name="ELECTRICAS">#REF!</definedName>
    <definedName name="ELECTRICIDAD" localSheetId="0">#REF!</definedName>
    <definedName name="ELECTRICIDAD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MPCOL" localSheetId="0">#REF!</definedName>
    <definedName name="EMPCOL">#REF!</definedName>
    <definedName name="EMPEXTMA" localSheetId="0">#REF!</definedName>
    <definedName name="EMPEXTMA">#REF!</definedName>
    <definedName name="EMPINTMA" localSheetId="0">#REF!</definedName>
    <definedName name="EMPINTMA">#REF!</definedName>
    <definedName name="EMPPULSCOL" localSheetId="0">#REF!</definedName>
    <definedName name="EMPPULSCOL">#REF!</definedName>
    <definedName name="EMPRAS" localSheetId="0">#REF!</definedName>
    <definedName name="EMPRAS">#REF!</definedName>
    <definedName name="EMPRUS" localSheetId="0">#REF!</definedName>
    <definedName name="EMPRUS">#REF!</definedName>
    <definedName name="EMPTECHO" localSheetId="0">#REF!</definedName>
    <definedName name="EMPTECHO">#REF!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erado.Marmol" localSheetId="0">#REF!</definedName>
    <definedName name="Encerado.Marmol">#REF!</definedName>
    <definedName name="ENCOF_COLS_1" localSheetId="0">#REF!</definedName>
    <definedName name="ENCOF_COLS_1">#REF!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Q.Batching.Plant.50yd3.hr" localSheetId="0">#REF!</definedName>
    <definedName name="EQ.Batching.Plant.50yd3.hr">#REF!</definedName>
    <definedName name="EQ.Camion.Trompo.Ligador.7m3" localSheetId="0">#REF!</definedName>
    <definedName name="EQ.Camion.Trompo.Ligador.7m3">#REF!</definedName>
    <definedName name="EQ.Grua.PH40.Boom80" localSheetId="0">#REF!</definedName>
    <definedName name="EQ.Grua.PH40.Boom80">#REF!</definedName>
    <definedName name="EQ.Pala.Cargadora.CAT930" localSheetId="0">#REF!</definedName>
    <definedName name="EQ.Pala.Cargadora.CAT930">#REF!</definedName>
    <definedName name="EQ.Planta.electrica50KVA" localSheetId="0">#REF!</definedName>
    <definedName name="EQ.Planta.electrica50KVA">#REF!</definedName>
    <definedName name="EQUIPOS" localSheetId="0">#REF!</definedName>
    <definedName name="EQUIPOS">#REF!</definedName>
    <definedName name="Escalera" localSheetId="0">#REF!</definedName>
    <definedName name="Escalera">#REF!</definedName>
    <definedName name="ESCALERAS" localSheetId="0">#REF!</definedName>
    <definedName name="ESCALERAS">#REF!</definedName>
    <definedName name="ESCALERAS_AN" localSheetId="0">#REF!</definedName>
    <definedName name="ESCALERAS_AN">#REF!</definedName>
    <definedName name="escalon.Ceramica" localSheetId="0">#REF!</definedName>
    <definedName name="escalon.Ceramica">#REF!</definedName>
    <definedName name="Escalón.Ceramica" localSheetId="0">#REF!</definedName>
    <definedName name="Escalón.Ceramica">#REF!</definedName>
    <definedName name="escalon.de1.0">[27]Análisis!$D$1354</definedName>
    <definedName name="escalon.de1.2">[27]Análisis!$D$1344</definedName>
    <definedName name="escalon.de1.6">[27]Análisis!$D$1334</definedName>
    <definedName name="escalon.de1.8">[27]Análisis!$D$1324</definedName>
    <definedName name="escalon.de2.0">[27]Análisis!$D$1314</definedName>
    <definedName name="escalon.de30">[27]Análisis!$D$1293</definedName>
    <definedName name="escalon.de60">[27]Análisis!$D$1304</definedName>
    <definedName name="Escalón.Marmol" localSheetId="0">#REF!</definedName>
    <definedName name="Escalón.Marmol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alone.antideslizante" localSheetId="0">#REF!</definedName>
    <definedName name="escalone.antideslizante">#REF!</definedName>
    <definedName name="ESCALONES" localSheetId="0">#REF!</definedName>
    <definedName name="ESCALONES">#REF!</definedName>
    <definedName name="escalones.ant.60cm">[27]Análisis!$D$1278</definedName>
    <definedName name="escalones.ceramica">[26]Análisis!$D$1340</definedName>
    <definedName name="Escalones.Hormigon" localSheetId="0">#REF!</definedName>
    <definedName name="Escalones.Hormigon">#REF!</definedName>
    <definedName name="ESCGRA23B" localSheetId="0">#REF!</definedName>
    <definedName name="ESCGRA23B">#REF!</definedName>
    <definedName name="ESCMARAGLPR" localSheetId="0">#REF!</definedName>
    <definedName name="ESCMARAGLPR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CSUPCHAB" localSheetId="0">#REF!</definedName>
    <definedName name="ESCSUPCHAB">#REF!</definedName>
    <definedName name="ESCVIBG" localSheetId="0">#REF!</definedName>
    <definedName name="ESCVIBG">#REF!</definedName>
    <definedName name="espejo.cristaluz" localSheetId="0">#REF!</definedName>
    <definedName name="espejo.cristaluz">#REF!</definedName>
    <definedName name="espejo.pulido" localSheetId="0">#REF!</definedName>
    <definedName name="espejo.pulido">#REF!</definedName>
    <definedName name="esquineros">[23]Insumos!$L$43</definedName>
    <definedName name="Est.terminal.patinillo" localSheetId="0">#REF!</definedName>
    <definedName name="Est.terminal.patinillo">#REF!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ANQUES" localSheetId="0">#REF!</definedName>
    <definedName name="ESTANQUES">#REF!</definedName>
    <definedName name="ESTMET" localSheetId="0">#REF!</definedName>
    <definedName name="ESTMET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STRIA" localSheetId="0">#REF!</definedName>
    <definedName name="ESTRIA">#REF!</definedName>
    <definedName name="ESTRIAS" localSheetId="0">#REF!</definedName>
    <definedName name="ESTRIAS">#REF!</definedName>
    <definedName name="Estrias.Villas" localSheetId="0">#REF!</definedName>
    <definedName name="Estrias.Villas">#REF!</definedName>
    <definedName name="ESTRUCTMET" localSheetId="0">#REF!</definedName>
    <definedName name="ESTRUCTMET">#REF!</definedName>
    <definedName name="Estucado" localSheetId="0">#REF!</definedName>
    <definedName name="Estucado">#REF!</definedName>
    <definedName name="EURO" localSheetId="0">#REF!</definedName>
    <definedName name="EURO">#REF!</definedName>
    <definedName name="Exc.Arena.Densa" localSheetId="0">#REF!</definedName>
    <definedName name="Exc.Arena.Densa">#REF!</definedName>
    <definedName name="Excav.Mecanic.Arena" localSheetId="0">#REF!</definedName>
    <definedName name="Excav.Mecanic.Arena">#REF!</definedName>
    <definedName name="Excav.Mecanic.Roca" localSheetId="0">#REF!</definedName>
    <definedName name="Excav.Mecanic.Roca">#REF!</definedName>
    <definedName name="Excav.Tierra" localSheetId="0">#REF!</definedName>
    <definedName name="Excav.Tierra">#REF!</definedName>
    <definedName name="Excavacion.en.Roca" localSheetId="0">#REF!</definedName>
    <definedName name="Excavacion.en.Roca">#REF!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ansiones.3.8">[23]Insumos!$L$35</definedName>
    <definedName name="expl" localSheetId="0">[17]ADDENDA!#REF!</definedName>
    <definedName name="expl">[17]ADDENDA!#REF!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eriores">[11]Resumen!$F$32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Extractores.de.Aire" localSheetId="0">#REF!</definedName>
    <definedName name="Extractores.de.Aire">#REF!</definedName>
    <definedName name="Fabricacion.Horm.Ind." localSheetId="0">#REF!</definedName>
    <definedName name="Fabricacion.Horm.Ind.">#REF!</definedName>
    <definedName name="fachada.madera" localSheetId="0">#REF!</definedName>
    <definedName name="fachada.madera">#REF!</definedName>
    <definedName name="FALLEBA10" localSheetId="0">#REF!</definedName>
    <definedName name="FALLEBA10">#REF!</definedName>
    <definedName name="FALLEBA6" localSheetId="0">#REF!</definedName>
    <definedName name="FALLEBA6">#REF!</definedName>
    <definedName name="FE">'[30]med.mov.de tierras2'!$D$12</definedName>
    <definedName name="FECHACREACION" localSheetId="0">#REF!</definedName>
    <definedName name="FECHACREACION">#REF!</definedName>
    <definedName name="fino">[11]Insumos!$E$108</definedName>
    <definedName name="Fino.Inclinado" localSheetId="0">#REF!</definedName>
    <definedName name="Fino.Inclinado">#REF!</definedName>
    <definedName name="Fino.Normal" localSheetId="0">#REF!</definedName>
    <definedName name="Fino.Normal">#REF!</definedName>
    <definedName name="Fino.Techo.bermuda">[11]Análisis!$D$1202</definedName>
    <definedName name="fino.tipo.bermuda" localSheetId="0">#REF!</definedName>
    <definedName name="fino.tipo.bermuda">#REF!</definedName>
    <definedName name="FINOTECHOBER" localSheetId="0">#REF!</definedName>
    <definedName name="FINOTECHOBER">#REF!</definedName>
    <definedName name="FINOTECHOINCL" localSheetId="0">#REF!</definedName>
    <definedName name="FINOTECHOINCL">#REF!</definedName>
    <definedName name="FINOTECHOPLA" localSheetId="0">#REF!</definedName>
    <definedName name="FINOTECHOPLA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LUXOMETROINODORO" localSheetId="0">#REF!</definedName>
    <definedName name="FLUXOMETROINODORO">#REF!</definedName>
    <definedName name="FLUXOMETROORINAL" localSheetId="0">#REF!</definedName>
    <definedName name="FLUXOMETROORINAL">#REF!</definedName>
    <definedName name="fo" localSheetId="0">#REF!</definedName>
    <definedName name="fo">#REF!</definedName>
    <definedName name="FORMALETA" localSheetId="0">#REF!</definedName>
    <definedName name="FORMALETA">#REF!</definedName>
    <definedName name="FRAGUA" localSheetId="0">#REF!</definedName>
    <definedName name="FRAGUA">#REF!</definedName>
    <definedName name="fraguache">[26]Análisis!$D$1042</definedName>
    <definedName name="FREG1HG" localSheetId="0">#REF!</definedName>
    <definedName name="FREG1HG">#REF!</definedName>
    <definedName name="FREG2HG" localSheetId="0">#REF!</definedName>
    <definedName name="FREG2HG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REGDOBLE" localSheetId="0">[2]insumo!#REF!</definedName>
    <definedName name="FREGDOBLE">[2]insumo!#REF!</definedName>
    <definedName name="FREGRADERODOBLE">[2]insumo!$D$21</definedName>
    <definedName name="Fridel" localSheetId="0">#REF!</definedName>
    <definedName name="Fridel">#REF!</definedName>
    <definedName name="FSDFS">#N/A</definedName>
    <definedName name="FSDFS_6" localSheetId="0">#REF!</definedName>
    <definedName name="FSDFS_6">#REF!</definedName>
    <definedName name="fuente.entrada">[11]Resumen!$D$21</definedName>
    <definedName name="FZ" localSheetId="0">#REF!</definedName>
    <definedName name="FZ">#REF!</definedName>
    <definedName name="g" localSheetId="0">#REF!</definedName>
    <definedName name="g">#REF!</definedName>
    <definedName name="GABCONINC01" localSheetId="0">#REF!</definedName>
    <definedName name="GABCONINC01">#REF!</definedName>
    <definedName name="Gabinete.pared.cocina.caoba" localSheetId="0">#REF!</definedName>
    <definedName name="Gabinete.pared.cocina.caoba">#REF!</definedName>
    <definedName name="Gabinete.piso.baño.caoba" localSheetId="0">#REF!</definedName>
    <definedName name="Gabinete.piso.baño.caoba">#REF!</definedName>
    <definedName name="Gabinete.piso.cocina.caoba" localSheetId="0">#REF!</definedName>
    <definedName name="Gabinete.piso.cocina.caoba">#REF!</definedName>
    <definedName name="gabinetesandiroba">[31]INSUMOS!$F$303</definedName>
    <definedName name="GABPARCA" localSheetId="0">#REF!</definedName>
    <definedName name="GABPARCA">#REF!</definedName>
    <definedName name="GABPARCAPLY" localSheetId="0">#REF!</definedName>
    <definedName name="GABPARCAPLY">#REF!</definedName>
    <definedName name="GABPARPI" localSheetId="0">#REF!</definedName>
    <definedName name="GABPARPI">#REF!</definedName>
    <definedName name="GABPARPIPLY" localSheetId="0">#REF!</definedName>
    <definedName name="GABPARPIPLY">#REF!</definedName>
    <definedName name="GABPISCA" localSheetId="0">#REF!</definedName>
    <definedName name="GABPISCA">#REF!</definedName>
    <definedName name="GABPISCAPLY" localSheetId="0">#REF!</definedName>
    <definedName name="GABPISCAPLY">#REF!</definedName>
    <definedName name="GABPISPI" localSheetId="0">#REF!</definedName>
    <definedName name="GABPISPI">#REF!</definedName>
    <definedName name="GABPISPIPLY" localSheetId="0">#REF!</definedName>
    <definedName name="GABPISPIPLY">#REF!</definedName>
    <definedName name="Garita" localSheetId="0">#REF!</definedName>
    <definedName name="Garita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" localSheetId="0">[2]insumo!#REF!</definedName>
    <definedName name="GASOI">[2]insumo!#REF!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 localSheetId="0">#REF!</definedName>
    <definedName name="GASOLINA">#REF!</definedName>
    <definedName name="GASOLINA_6" localSheetId="0">#REF!</definedName>
    <definedName name="GASOLINA_6">#REF!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CION" localSheetId="0">#REF!</definedName>
    <definedName name="GENERACION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otero.Colgante" localSheetId="0">#REF!</definedName>
    <definedName name="Gotero.Colgante">#REF!</definedName>
    <definedName name="GOTEROCOL" localSheetId="0">#REF!</definedName>
    <definedName name="GOTEROCOL">#REF!</definedName>
    <definedName name="GOTERORAN" localSheetId="0">#REF!</definedName>
    <definedName name="GOTERORAN">#REF!</definedName>
    <definedName name="granito.Blaco.piso" localSheetId="0">#REF!</definedName>
    <definedName name="granito.Blaco.piso">#REF!</definedName>
    <definedName name="Granito.Blanco" localSheetId="0">#REF!</definedName>
    <definedName name="Granito.Blanco">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nzote" localSheetId="0">#REF!</definedName>
    <definedName name="Granzote">#REF!</definedName>
    <definedName name="GRANZOTEF" localSheetId="0">#REF!</definedName>
    <definedName name="GRANZOTEF">#REF!</definedName>
    <definedName name="GRANZOTEG" localSheetId="0">#REF!</definedName>
    <definedName name="GRANZOTEG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AVAL">[2]insumo!$D$22</definedName>
    <definedName name="Gravilla3.8" localSheetId="0">#REF!</definedName>
    <definedName name="Gravilla3.8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T" localSheetId="0">#REF!</definedName>
    <definedName name="GT">#REF!</definedName>
    <definedName name="H" localSheetId="0">[5]M.O.!#REF!</definedName>
    <definedName name="H">[5]M.O.!#REF!</definedName>
    <definedName name="HAANT4015124238" localSheetId="0">#REF!</definedName>
    <definedName name="HAANT4015124238">#REF!</definedName>
    <definedName name="HAANT4015180238" localSheetId="0">#REF!</definedName>
    <definedName name="HAANT4015180238">#REF!</definedName>
    <definedName name="HAANT4015210238" localSheetId="0">#REF!</definedName>
    <definedName name="HAANT4015210238">#REF!</definedName>
    <definedName name="HAANT4015240238" localSheetId="0">#REF!</definedName>
    <definedName name="HAANT4015240238">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ACOL20201244041238A20LIG" localSheetId="0">#REF!</definedName>
    <definedName name="HACOL20201244041238A20LIG">#REF!</definedName>
    <definedName name="HACOL20201244041238A20MANO" localSheetId="0">#REF!</definedName>
    <definedName name="HACOL20201244041238A20MANO">#REF!</definedName>
    <definedName name="HACOL20201244043814A20LIG" localSheetId="0">#REF!</definedName>
    <definedName name="HACOL20201244043814A20LIG">#REF!</definedName>
    <definedName name="HACOL20201244043814A20MANO" localSheetId="0">#REF!</definedName>
    <definedName name="HACOL20201244043814A20MANO">#REF!</definedName>
    <definedName name="HACOL2020180404122538A20" localSheetId="0">#REF!</definedName>
    <definedName name="HACOL2020180404122538A20">#REF!</definedName>
    <definedName name="HACOL20201804041238A20" localSheetId="0">#REF!</definedName>
    <definedName name="HACOL20201804041238A20">#REF!</definedName>
    <definedName name="HACOL2020180604122538A20" localSheetId="0">#REF!</definedName>
    <definedName name="HACOL2020180604122538A20">#REF!</definedName>
    <definedName name="HACOL20201806041238A20" localSheetId="0">#REF!</definedName>
    <definedName name="HACOL20201806041238A20">#REF!</definedName>
    <definedName name="HACOL20301244041238A20LIG" localSheetId="0">#REF!</definedName>
    <definedName name="HACOL20301244041238A20LIG">#REF!</definedName>
    <definedName name="HACOL20301244041238A20MANO" localSheetId="0">#REF!</definedName>
    <definedName name="HACOL20301244041238A20MANO">#REF!</definedName>
    <definedName name="HACOL2030180604122538A20" localSheetId="0">#REF!</definedName>
    <definedName name="HACOL2030180604122538A20">#REF!</definedName>
    <definedName name="HACOL20301806041238A20" localSheetId="0">#REF!</definedName>
    <definedName name="HACOL20301806041238A20">#REF!</definedName>
    <definedName name="HACOL30301244081238A20LIG" localSheetId="0">#REF!</definedName>
    <definedName name="HACOL30301244081238A20LIG">#REF!</definedName>
    <definedName name="HACOL30301244081238A20MANO" localSheetId="0">#REF!</definedName>
    <definedName name="HACOL30301244081238A20MANO">#REF!</definedName>
    <definedName name="HACOL3030180408122538A30" localSheetId="0">#REF!</definedName>
    <definedName name="HACOL3030180408122538A30">#REF!</definedName>
    <definedName name="HACOL3030180408122538A30PORT" localSheetId="0">#REF!</definedName>
    <definedName name="HACOL3030180408122538A30PORT">#REF!</definedName>
    <definedName name="HACOL30301804081238A30" localSheetId="0">#REF!</definedName>
    <definedName name="HACOL30301804081238A30">#REF!</definedName>
    <definedName name="HACOL30301804081238A30PORT" localSheetId="0">#REF!</definedName>
    <definedName name="HACOL30301804081238A30PORT">#REF!</definedName>
    <definedName name="HACOL3030180608122538A30" localSheetId="0">#REF!</definedName>
    <definedName name="HACOL3030180608122538A30">#REF!</definedName>
    <definedName name="HACOL3030180608122538A30PORT" localSheetId="0">#REF!</definedName>
    <definedName name="HACOL3030180608122538A30PORT">#REF!</definedName>
    <definedName name="HACOL30301806081238A30" localSheetId="0">#REF!</definedName>
    <definedName name="HACOL30301806081238A30">#REF!</definedName>
    <definedName name="HACOL30301806081238A30PORT" localSheetId="0">#REF!</definedName>
    <definedName name="HACOL30301806081238A30PORT">#REF!</definedName>
    <definedName name="HACOL30302104043438A30" localSheetId="0">#REF!</definedName>
    <definedName name="HACOL30302104043438A30">#REF!</definedName>
    <definedName name="HACOL30302104043438A30PORT" localSheetId="0">#REF!</definedName>
    <definedName name="HACOL30302104043438A30PORT">#REF!</definedName>
    <definedName name="HACOL30302106043438A30" localSheetId="0">#REF!</definedName>
    <definedName name="HACOL30302106043438A30">#REF!</definedName>
    <definedName name="HACOL30302106043438A30PORT" localSheetId="0">#REF!</definedName>
    <definedName name="HACOL30302106043438A30PORT">#REF!</definedName>
    <definedName name="HACOL30302404043438A30" localSheetId="0">#REF!</definedName>
    <definedName name="HACOL30302404043438A30">#REF!</definedName>
    <definedName name="HACOL30302404043438A30PORT" localSheetId="0">#REF!</definedName>
    <definedName name="HACOL30302404043438A30PORT">#REF!</definedName>
    <definedName name="HACOL30302406043438A30" localSheetId="0">#REF!</definedName>
    <definedName name="HACOL30302406043438A30">#REF!</definedName>
    <definedName name="HACOL30302406043438A30PORT" localSheetId="0">#REF!</definedName>
    <definedName name="HACOL30302406043438A30PORT">#REF!</definedName>
    <definedName name="HACOL30401244043438A30LIG" localSheetId="0">#REF!</definedName>
    <definedName name="HACOL30401244043438A30LIG">#REF!</definedName>
    <definedName name="HACOL30401244043438A30MANO" localSheetId="0">#REF!</definedName>
    <definedName name="HACOL30401244043438A30MANO">#REF!</definedName>
    <definedName name="HACOL30401804043438A30" localSheetId="0">#REF!</definedName>
    <definedName name="HACOL30401804043438A30">#REF!</definedName>
    <definedName name="HACOL30401804043438A30PORT" localSheetId="0">#REF!</definedName>
    <definedName name="HACOL30401804043438A30PORT">#REF!</definedName>
    <definedName name="HACOL30401806043438A30" localSheetId="0">#REF!</definedName>
    <definedName name="HACOL30401806043438A30">#REF!</definedName>
    <definedName name="HACOL30401806043438A30PORT" localSheetId="0">#REF!</definedName>
    <definedName name="HACOL30401806043438A30PORT">#REF!</definedName>
    <definedName name="HACOL30402104043438A30" localSheetId="0">#REF!</definedName>
    <definedName name="HACOL30402104043438A30">#REF!</definedName>
    <definedName name="HACOL30402104043438A30PORT" localSheetId="0">#REF!</definedName>
    <definedName name="HACOL30402104043438A30PORT">#REF!</definedName>
    <definedName name="HACOL30402106043438A30" localSheetId="0">#REF!</definedName>
    <definedName name="HACOL30402106043438A30">#REF!</definedName>
    <definedName name="HACOL30402106043438A30PORT" localSheetId="0">#REF!</definedName>
    <definedName name="HACOL30402106043438A30PORT">#REF!</definedName>
    <definedName name="HACOL30402404043438A30" localSheetId="0">#REF!</definedName>
    <definedName name="HACOL30402404043438A30">#REF!</definedName>
    <definedName name="HACOL30402404043438A30PORT" localSheetId="0">#REF!</definedName>
    <definedName name="HACOL30402404043438A30PORT">#REF!</definedName>
    <definedName name="HACOL30402406043438A30" localSheetId="0">#REF!</definedName>
    <definedName name="HACOL30402406043438A30">#REF!</definedName>
    <definedName name="HACOL30402406043438A30PORT" localSheetId="0">#REF!</definedName>
    <definedName name="HACOL30402406043438A30PORT">#REF!</definedName>
    <definedName name="HACOL40401244041243438A20LIG" localSheetId="0">#REF!</definedName>
    <definedName name="HACOL40401244041243438A20LIG">#REF!</definedName>
    <definedName name="HACOL40401244041243438A20MANO" localSheetId="0">#REF!</definedName>
    <definedName name="HACOL40401244041243438A20MANO">#REF!</definedName>
    <definedName name="HACOL4040180404124342538A20" localSheetId="0">#REF!</definedName>
    <definedName name="HACOL4040180404124342538A20">#REF!</definedName>
    <definedName name="HACOL4040180404124342538A20PORT" localSheetId="0">#REF!</definedName>
    <definedName name="HACOL4040180404124342538A20PORT">#REF!</definedName>
    <definedName name="HACOL40401804041243438A20" localSheetId="0">#REF!</definedName>
    <definedName name="HACOL40401804041243438A20">#REF!</definedName>
    <definedName name="HACOL40401804041243438A20PORT" localSheetId="0">#REF!</definedName>
    <definedName name="HACOL40401804041243438A20PORT">#REF!</definedName>
    <definedName name="HACOL4040180604124342538A30" localSheetId="0">#REF!</definedName>
    <definedName name="HACOL4040180604124342538A30">#REF!</definedName>
    <definedName name="HACOL4040180604124342538A30PORT" localSheetId="0">#REF!</definedName>
    <definedName name="HACOL4040180604124342538A30PORT">#REF!</definedName>
    <definedName name="HACOL40401806041243438A30" localSheetId="0">#REF!</definedName>
    <definedName name="HACOL40401806041243438A30">#REF!</definedName>
    <definedName name="HACOL40401806041243438A30PORT" localSheetId="0">#REF!</definedName>
    <definedName name="HACOL40401806041243438A30PORT">#REF!</definedName>
    <definedName name="HACOL4040210404122543438A20" localSheetId="0">#REF!</definedName>
    <definedName name="HACOL4040210404122543438A20">#REF!</definedName>
    <definedName name="HACOL4040210404122543438A20PORT" localSheetId="0">#REF!</definedName>
    <definedName name="HACOL4040210404122543438A20PORT">#REF!</definedName>
    <definedName name="HACOL40402104041243438A20" localSheetId="0">#REF!</definedName>
    <definedName name="HACOL40402104041243438A20">#REF!</definedName>
    <definedName name="HACOL40402104041243438A20PORT" localSheetId="0">#REF!</definedName>
    <definedName name="HACOL40402104041243438A20PORT">#REF!</definedName>
    <definedName name="HACOL4040210604122543438A30" localSheetId="0">#REF!</definedName>
    <definedName name="HACOL4040210604122543438A30">#REF!</definedName>
    <definedName name="HACOL4040210604122543438A30PORT" localSheetId="0">#REF!</definedName>
    <definedName name="HACOL4040210604122543438A30PORT">#REF!</definedName>
    <definedName name="HACOL40402106041243438A30" localSheetId="0">#REF!</definedName>
    <definedName name="HACOL40402106041243438A30">#REF!</definedName>
    <definedName name="HACOL40402106041243438A30PORT" localSheetId="0">#REF!</definedName>
    <definedName name="HACOL40402106041243438A30PORT">#REF!</definedName>
    <definedName name="HACOL4040240404122543438A20" localSheetId="0">#REF!</definedName>
    <definedName name="HACOL4040240404122543438A20">#REF!</definedName>
    <definedName name="HACOL4040240404122543438A20PORT" localSheetId="0">#REF!</definedName>
    <definedName name="HACOL4040240404122543438A20PORT">#REF!</definedName>
    <definedName name="HACOL40402404041243438A20" localSheetId="0">#REF!</definedName>
    <definedName name="HACOL40402404041243438A20">#REF!</definedName>
    <definedName name="HACOL40402404041243438A20PORT" localSheetId="0">#REF!</definedName>
    <definedName name="HACOL40402404041243438A20PORT">#REF!</definedName>
    <definedName name="HACOL4040240604122543438A30" localSheetId="0">#REF!</definedName>
    <definedName name="HACOL4040240604122543438A30">#REF!</definedName>
    <definedName name="HACOL4040240604122543438A30PORT" localSheetId="0">#REF!</definedName>
    <definedName name="HACOL4040240604122543438A30PORT">#REF!</definedName>
    <definedName name="HACOL40402406041243438A30" localSheetId="0">#REF!</definedName>
    <definedName name="HACOL40402406041243438A30">#REF!</definedName>
    <definedName name="HACOL40402406041243438A30PORT" localSheetId="0">#REF!</definedName>
    <definedName name="HACOL40402406041243438A30PORT">#REF!</definedName>
    <definedName name="HACOL5050124404344138A20LIG" localSheetId="0">#REF!</definedName>
    <definedName name="HACOL5050124404344138A20LIG">#REF!</definedName>
    <definedName name="HACOL5050124404344138A20MANO" localSheetId="0">#REF!</definedName>
    <definedName name="HACOL5050124404344138A20MANO">#REF!</definedName>
    <definedName name="HACOL5050180404344138A20" localSheetId="0">#REF!</definedName>
    <definedName name="HACOL5050180404344138A20">#REF!</definedName>
    <definedName name="HACOL5050180404344138A20PORT" localSheetId="0">#REF!</definedName>
    <definedName name="HACOL5050180404344138A20PORT">#REF!</definedName>
    <definedName name="HACOL5050180604344138A20" localSheetId="0">#REF!</definedName>
    <definedName name="HACOL5050180604344138A20">#REF!</definedName>
    <definedName name="HACOL5050180604344138A20PORT" localSheetId="0">#REF!</definedName>
    <definedName name="HACOL5050180604344138A20PORT">#REF!</definedName>
    <definedName name="HACOL5050210404344138A20" localSheetId="0">#REF!</definedName>
    <definedName name="HACOL5050210404344138A20">#REF!</definedName>
    <definedName name="HACOL5050210404344138A20PORT" localSheetId="0">#REF!</definedName>
    <definedName name="HACOL5050210404344138A20PORT">#REF!</definedName>
    <definedName name="HACOL5050210604344138A20" localSheetId="0">#REF!</definedName>
    <definedName name="HACOL5050210604344138A20">#REF!</definedName>
    <definedName name="HACOL5050210604344138A20PORT" localSheetId="0">#REF!</definedName>
    <definedName name="HACOL5050210604344138A20PORT">#REF!</definedName>
    <definedName name="HACOL5050240404344138A20" localSheetId="0">#REF!</definedName>
    <definedName name="HACOL5050240404344138A20">#REF!</definedName>
    <definedName name="HACOL5050240404344138A20PORT" localSheetId="0">#REF!</definedName>
    <definedName name="HACOL5050240404344138A20PORT">#REF!</definedName>
    <definedName name="HACOL5050240604344138A20" localSheetId="0">#REF!</definedName>
    <definedName name="HACOL5050240604344138A20">#REF!</definedName>
    <definedName name="HACOL5050240604344138A20PORT" localSheetId="0">#REF!</definedName>
    <definedName name="HACOL5050240604344138A20PORT">#REF!</definedName>
    <definedName name="HACOL60601244012138A20LIG" localSheetId="0">#REF!</definedName>
    <definedName name="HACOL60601244012138A20LIG">#REF!</definedName>
    <definedName name="HACOL60601244012138A20MANO" localSheetId="0">#REF!</definedName>
    <definedName name="HACOL60601244012138A20MANO">#REF!</definedName>
    <definedName name="HACOL60601804012138A20" localSheetId="0">#REF!</definedName>
    <definedName name="HACOL60601804012138A20">#REF!</definedName>
    <definedName name="HACOL60601804012138A30PORT" localSheetId="0">#REF!</definedName>
    <definedName name="HACOL60601804012138A30PORT">#REF!</definedName>
    <definedName name="HACOL60601806012138A30" localSheetId="0">#REF!</definedName>
    <definedName name="HACOL60601806012138A30">#REF!</definedName>
    <definedName name="HACOL60601806012138A30PORT" localSheetId="0">#REF!</definedName>
    <definedName name="HACOL60601806012138A30PORT">#REF!</definedName>
    <definedName name="HACOL60602104012138A20" localSheetId="0">#REF!</definedName>
    <definedName name="HACOL60602104012138A20">#REF!</definedName>
    <definedName name="HACOL60602104012138A30PORT" localSheetId="0">#REF!</definedName>
    <definedName name="HACOL60602104012138A30PORT">#REF!</definedName>
    <definedName name="HACOL60602106012138A30" localSheetId="0">#REF!</definedName>
    <definedName name="HACOL60602106012138A30">#REF!</definedName>
    <definedName name="HACOL60602106012138A30PORT" localSheetId="0">#REF!</definedName>
    <definedName name="HACOL60602106012138A30PORT">#REF!</definedName>
    <definedName name="HACOL60602404012138A20" localSheetId="0">#REF!</definedName>
    <definedName name="HACOL60602404012138A20">#REF!</definedName>
    <definedName name="HACOL60602404012138A20PORT" localSheetId="0">#REF!</definedName>
    <definedName name="HACOL60602404012138A20PORT">#REF!</definedName>
    <definedName name="HACOL60602406012138A20" localSheetId="0">#REF!</definedName>
    <definedName name="HACOL60602406012138A20">#REF!</definedName>
    <definedName name="HACOL60602406012138A20PORT" localSheetId="0">#REF!</definedName>
    <definedName name="HACOL60602406012138A20PORT">#REF!</definedName>
    <definedName name="HACOLA15201244043814A20LIG" localSheetId="0">#REF!</definedName>
    <definedName name="HACOLA15201244043814A20LIG">#REF!</definedName>
    <definedName name="HACOLA15201244043814A20MANO" localSheetId="0">#REF!</definedName>
    <definedName name="HACOLA15201244043814A20MANO">#REF!</definedName>
    <definedName name="HACOLA15201244043838A20LIG" localSheetId="0">#REF!</definedName>
    <definedName name="HACOLA15201244043838A20LIG">#REF!</definedName>
    <definedName name="HACOLA15201244043838A20MANO" localSheetId="0">#REF!</definedName>
    <definedName name="HACOLA15201244043838A20MANO">#REF!</definedName>
    <definedName name="HACOLA20201244043814A20LIG" localSheetId="0">#REF!</definedName>
    <definedName name="HACOLA20201244043814A20LIG">#REF!</definedName>
    <definedName name="HACOLA20201244043814A20MANO" localSheetId="0">#REF!</definedName>
    <definedName name="HACOLA20201244043814A20MANO">#REF!</definedName>
    <definedName name="HADIN10201244023821214A20LIG" localSheetId="0">#REF!</definedName>
    <definedName name="HADIN10201244023821214A20LIG">#REF!</definedName>
    <definedName name="HADIN10201244023821214A20MANO" localSheetId="0">#REF!</definedName>
    <definedName name="HADIN10201244023821214A20MANO">#REF!</definedName>
    <definedName name="HADIN10201804023821214A20" localSheetId="0">#REF!</definedName>
    <definedName name="HADIN10201804023821214A20">#REF!</definedName>
    <definedName name="HADIN15201244023831214A20LIG" localSheetId="0">#REF!</definedName>
    <definedName name="HADIN15201244023831214A20LIG">#REF!</definedName>
    <definedName name="HADIN15201244023831214A20MANO" localSheetId="0">#REF!</definedName>
    <definedName name="HADIN15201244023831214A20MANO">#REF!</definedName>
    <definedName name="HADIN15201244023831238A20LIG" localSheetId="0">#REF!</definedName>
    <definedName name="HADIN15201244023831238A20LIG">#REF!</definedName>
    <definedName name="HADIN15201244023831238A20MANO" localSheetId="0">#REF!</definedName>
    <definedName name="HADIN15201244023831238A20MANO">#REF!</definedName>
    <definedName name="HADIN15201804023831214A20" localSheetId="0">#REF!</definedName>
    <definedName name="HADIN15201804023831214A20">#REF!</definedName>
    <definedName name="HADIN20201244023831238A20LIG" localSheetId="0">#REF!</definedName>
    <definedName name="HADIN20201244023831238A20LIG">#REF!</definedName>
    <definedName name="HADIN20201244023831238A20MANO" localSheetId="0">#REF!</definedName>
    <definedName name="HADIN20201244023831238A20MANO">#REF!</definedName>
    <definedName name="HADIN20201804023831238A20" localSheetId="0">#REF!</definedName>
    <definedName name="HADIN20201804023831238A20">#REF!</definedName>
    <definedName name="HALOS10124403825A25LIGW" localSheetId="0">#REF!</definedName>
    <definedName name="HALOS10124403825A25LIGW">#REF!</definedName>
    <definedName name="HALOS101244038A25LIGW" localSheetId="0">#REF!</definedName>
    <definedName name="HALOS101244038A25LIGW">#REF!</definedName>
    <definedName name="HALOS10124603825A25LIGW" localSheetId="0">#REF!</definedName>
    <definedName name="HALOS10124603825A25LIGW">#REF!</definedName>
    <definedName name="HALOS101246038A25LIGW" localSheetId="0">#REF!</definedName>
    <definedName name="HALOS101246038A25LIGW">#REF!</definedName>
    <definedName name="HALOS10180403825A25" localSheetId="0">#REF!</definedName>
    <definedName name="HALOS10180403825A25">#REF!</definedName>
    <definedName name="HALOS101804038A25" localSheetId="0">#REF!</definedName>
    <definedName name="HALOS101804038A25">#REF!</definedName>
    <definedName name="HALOS10180603825A25" localSheetId="0">#REF!</definedName>
    <definedName name="HALOS10180603825A25">#REF!</definedName>
    <definedName name="HALOS101806038A25" localSheetId="0">#REF!</definedName>
    <definedName name="HALOS101806038A25">#REF!</definedName>
    <definedName name="HALOS12124403825A25LIGW" localSheetId="0">#REF!</definedName>
    <definedName name="HALOS12124403825A25LIGW">#REF!</definedName>
    <definedName name="HALOS121244038A25LIGW" localSheetId="0">#REF!</definedName>
    <definedName name="HALOS121244038A25LIGW">#REF!</definedName>
    <definedName name="HALOS12124603825A25LIGW" localSheetId="0">#REF!</definedName>
    <definedName name="HALOS12124603825A25LIGW">#REF!</definedName>
    <definedName name="HALOS121246038A25LIGW" localSheetId="0">#REF!</definedName>
    <definedName name="HALOS121246038A25LIGW">#REF!</definedName>
    <definedName name="HALOS12180403825A25" localSheetId="0">#REF!</definedName>
    <definedName name="HALOS12180403825A25">#REF!</definedName>
    <definedName name="HALOS121804038A25" localSheetId="0">#REF!</definedName>
    <definedName name="HALOS121804038A25">#REF!</definedName>
    <definedName name="HALOS12180603825A25" localSheetId="0">#REF!</definedName>
    <definedName name="HALOS12180603825A25">#REF!</definedName>
    <definedName name="HALOS121806038A25" localSheetId="0">#REF!</definedName>
    <definedName name="HALOS121806038A25">#REF!</definedName>
    <definedName name="HAMUR15180403825A20X202CAR" localSheetId="0">#REF!</definedName>
    <definedName name="HAMUR15180403825A20X202CAR">#REF!</definedName>
    <definedName name="HAMUR151804038A20X202CAR" localSheetId="0">#REF!</definedName>
    <definedName name="HAMUR151804038A20X202CAR">#REF!</definedName>
    <definedName name="HAMUR15180603825A20X202CAR" localSheetId="0">#REF!</definedName>
    <definedName name="HAMUR15180603825A20X202CAR">#REF!</definedName>
    <definedName name="HAMUR151806038A20X202CAR" localSheetId="0">#REF!</definedName>
    <definedName name="HAMUR151806038A20X202CAR">#REF!</definedName>
    <definedName name="HAMUR15210403825A20X202CAR" localSheetId="0">#REF!</definedName>
    <definedName name="HAMUR15210403825A20X202CAR">#REF!</definedName>
    <definedName name="HAMUR152104038A20X202CAR" localSheetId="0">#REF!</definedName>
    <definedName name="HAMUR152104038A20X202CAR">#REF!</definedName>
    <definedName name="HAMUR15210603825A20X202CAR" localSheetId="0">#REF!</definedName>
    <definedName name="HAMUR15210603825A20X202CAR">#REF!</definedName>
    <definedName name="HAMUR152106038A20X202CAR" localSheetId="0">#REF!</definedName>
    <definedName name="HAMUR152106038A20X202CAR">#REF!</definedName>
    <definedName name="HAMUR15240403825A20X202CAR" localSheetId="0">#REF!</definedName>
    <definedName name="HAMUR15240403825A20X202CAR">#REF!</definedName>
    <definedName name="HAMUR152404038A20X202CAR" localSheetId="0">#REF!</definedName>
    <definedName name="HAMUR152404038A20X202CAR">#REF!</definedName>
    <definedName name="HAMUR15240603825A20X202CAR" localSheetId="0">#REF!</definedName>
    <definedName name="HAMUR15240603825A20X202CAR">#REF!</definedName>
    <definedName name="HAMUR152406038A20X202CAR" localSheetId="0">#REF!</definedName>
    <definedName name="HAMUR152406038A20X202CAR">#REF!</definedName>
    <definedName name="HAMUR20180403825A20X202CAR" localSheetId="0">#REF!</definedName>
    <definedName name="HAMUR20180403825A20X202CAR">#REF!</definedName>
    <definedName name="HAMUR201804038A20X202CAR" localSheetId="0">#REF!</definedName>
    <definedName name="HAMUR201804038A20X202CAR">#REF!</definedName>
    <definedName name="HAMUR20180603825A20X202CAR" localSheetId="0">#REF!</definedName>
    <definedName name="HAMUR20180603825A20X202CAR">#REF!</definedName>
    <definedName name="HAMUR201806038A20X202CAR" localSheetId="0">#REF!</definedName>
    <definedName name="HAMUR201806038A20X202CAR">#REF!</definedName>
    <definedName name="HAMUR20210401225A10X102CAR" localSheetId="0">#REF!</definedName>
    <definedName name="HAMUR20210401225A10X102CAR">#REF!</definedName>
    <definedName name="HAMUR20210401225A20X202CAR" localSheetId="0">#REF!</definedName>
    <definedName name="HAMUR20210401225A20X202CAR">#REF!</definedName>
    <definedName name="HAMUR202104012A10X102CAR" localSheetId="0">#REF!</definedName>
    <definedName name="HAMUR202104012A10X102CAR">#REF!</definedName>
    <definedName name="HAMUR202104012A20X202CAR" localSheetId="0">#REF!</definedName>
    <definedName name="HAMUR202104012A20X202CAR">#REF!</definedName>
    <definedName name="HAMUR20210403825A20X202CAR" localSheetId="0">#REF!</definedName>
    <definedName name="HAMUR20210403825A20X202CAR">#REF!</definedName>
    <definedName name="HAMUR202104038A20X202CAR" localSheetId="0">#REF!</definedName>
    <definedName name="HAMUR202104038A20X202CAR">#REF!</definedName>
    <definedName name="HAMUR20210601225A10X102CAR" localSheetId="0">#REF!</definedName>
    <definedName name="HAMUR20210601225A10X102CAR">#REF!</definedName>
    <definedName name="HAMUR20210601225A20X202CAR" localSheetId="0">#REF!</definedName>
    <definedName name="HAMUR20210601225A20X202CAR">#REF!</definedName>
    <definedName name="HAMUR202106012A10X102CAR" localSheetId="0">#REF!</definedName>
    <definedName name="HAMUR202106012A10X102CAR">#REF!</definedName>
    <definedName name="HAMUR202106012A20X202CAR" localSheetId="0">#REF!</definedName>
    <definedName name="HAMUR202106012A20X202CAR">#REF!</definedName>
    <definedName name="HAMUR20210603825A20X202CAR" localSheetId="0">#REF!</definedName>
    <definedName name="HAMUR20210603825A20X202CAR">#REF!</definedName>
    <definedName name="HAMUR202106038A20X202CAR" localSheetId="0">#REF!</definedName>
    <definedName name="HAMUR202106038A20X202CAR">#REF!</definedName>
    <definedName name="HAMUR20240401225A10X102CAR" localSheetId="0">#REF!</definedName>
    <definedName name="HAMUR20240401225A10X102CAR">#REF!</definedName>
    <definedName name="HAMUR20240401225A20X202CAR" localSheetId="0">#REF!</definedName>
    <definedName name="HAMUR20240401225A20X202CAR">#REF!</definedName>
    <definedName name="HAMUR202404012A10X102CAR" localSheetId="0">#REF!</definedName>
    <definedName name="HAMUR202404012A10X102CAR">#REF!</definedName>
    <definedName name="HAMUR202404012A20X202CAR" localSheetId="0">#REF!</definedName>
    <definedName name="HAMUR202404012A20X202CAR">#REF!</definedName>
    <definedName name="HAMUR20240601225A10X102CAR" localSheetId="0">#REF!</definedName>
    <definedName name="HAMUR20240601225A10X102CAR">#REF!</definedName>
    <definedName name="HAMUR20240601225A20X202CAR" localSheetId="0">#REF!</definedName>
    <definedName name="HAMUR20240601225A20X202CAR">#REF!</definedName>
    <definedName name="HAMUR202406012A10X102CAR" localSheetId="0">#REF!</definedName>
    <definedName name="HAMUR202406012A10X102CAR">#REF!</definedName>
    <definedName name="HAMUR202406012A20X202CAR" localSheetId="0">#REF!</definedName>
    <definedName name="HAMUR202406012A20X202CAR">#REF!</definedName>
    <definedName name="HAPISO38A20AD124ESP10" localSheetId="0">#REF!</definedName>
    <definedName name="HAPISO38A20AD124ESP10">#REF!</definedName>
    <definedName name="HAPISO38A20AD124ESP12" localSheetId="0">#REF!</definedName>
    <definedName name="HAPISO38A20AD124ESP12">#REF!</definedName>
    <definedName name="HAPISO38A20AD124ESP15" localSheetId="0">#REF!</definedName>
    <definedName name="HAPISO38A20AD124ESP15">#REF!</definedName>
    <definedName name="HAPISO38A20AD124ESP20" localSheetId="0">#REF!</definedName>
    <definedName name="HAPISO38A20AD124ESP20">#REF!</definedName>
    <definedName name="HAPISO38A20AD140ESP10" localSheetId="0">#REF!</definedName>
    <definedName name="HAPISO38A20AD140ESP10">#REF!</definedName>
    <definedName name="HAPISO38A20AD140ESP12" localSheetId="0">#REF!</definedName>
    <definedName name="HAPISO38A20AD140ESP12">#REF!</definedName>
    <definedName name="HAPISO38A20AD140ESP15" localSheetId="0">#REF!</definedName>
    <definedName name="HAPISO38A20AD140ESP15">#REF!</definedName>
    <definedName name="HAPISO38A20AD140ESP20" localSheetId="0">#REF!</definedName>
    <definedName name="HAPISO38A20AD140ESP20">#REF!</definedName>
    <definedName name="HAPISO38A20AD180ESP10" localSheetId="0">#REF!</definedName>
    <definedName name="HAPISO38A20AD180ESP10">#REF!</definedName>
    <definedName name="HAPISO38A20AD180ESP12" localSheetId="0">#REF!</definedName>
    <definedName name="HAPISO38A20AD180ESP12">#REF!</definedName>
    <definedName name="HAPISO38A20AD180ESP15" localSheetId="0">#REF!</definedName>
    <definedName name="HAPISO38A20AD180ESP15">#REF!</definedName>
    <definedName name="HAPISO38A20AD180ESP20" localSheetId="0">#REF!</definedName>
    <definedName name="HAPISO38A20AD180ESP20">#REF!</definedName>
    <definedName name="HAPISO38A20AD210ESP10" localSheetId="0">#REF!</definedName>
    <definedName name="HAPISO38A20AD210ESP10">#REF!</definedName>
    <definedName name="HAPISO38A20AD210ESP12" localSheetId="0">#REF!</definedName>
    <definedName name="HAPISO38A20AD210ESP12">#REF!</definedName>
    <definedName name="HAPISO38A20AD210ESP15" localSheetId="0">#REF!</definedName>
    <definedName name="HAPISO38A20AD210ESP15">#REF!</definedName>
    <definedName name="HAPISO38A20AD210ESP20" localSheetId="0">#REF!</definedName>
    <definedName name="HAPISO38A20AD210ESP20">#REF!</definedName>
    <definedName name="HARAMPA12124401225A2038A20LIGWIN" localSheetId="0">#REF!</definedName>
    <definedName name="HARAMPA12124401225A2038A20LIGWIN">#REF!</definedName>
    <definedName name="HARAMPA12124401225A2038A20MANO" localSheetId="0">#REF!</definedName>
    <definedName name="HARAMPA12124401225A2038A20MANO">#REF!</definedName>
    <definedName name="HARAMPA121244012A2038A20LIGWIN" localSheetId="0">#REF!</definedName>
    <definedName name="HARAMPA121244012A2038A20LIGWIN">#REF!</definedName>
    <definedName name="HARAMPA121244012A2038A20MANO" localSheetId="0">#REF!</definedName>
    <definedName name="HARAMPA121244012A2038A20MANO">#REF!</definedName>
    <definedName name="HARAMPA12124601225A2038A20LIGWIN" localSheetId="0">#REF!</definedName>
    <definedName name="HARAMPA12124601225A2038A20LIGWIN">#REF!</definedName>
    <definedName name="HARAMPA12124601225A2038A20MANO" localSheetId="0">#REF!</definedName>
    <definedName name="HARAMPA12124601225A2038A20MANO">#REF!</definedName>
    <definedName name="HARAMPA121246012A2038A20LIGWIN" localSheetId="0">#REF!</definedName>
    <definedName name="HARAMPA121246012A2038A20LIGWIN">#REF!</definedName>
    <definedName name="HARAMPA121246012A2038A20MANO" localSheetId="0">#REF!</definedName>
    <definedName name="HARAMPA121246012A2038A20MANO">#REF!</definedName>
    <definedName name="HARAMPA12180401225A2038A20" localSheetId="0">#REF!</definedName>
    <definedName name="HARAMPA12180401225A2038A20">#REF!</definedName>
    <definedName name="HARAMPA121804012A2038A20" localSheetId="0">#REF!</definedName>
    <definedName name="HARAMPA121804012A2038A20">#REF!</definedName>
    <definedName name="HARAMPA12180601225A2038A20" localSheetId="0">#REF!</definedName>
    <definedName name="HARAMPA12180601225A2038A20">#REF!</definedName>
    <definedName name="HARAMPA121806012A2038A20" localSheetId="0">#REF!</definedName>
    <definedName name="HARAMPA121806012A2038A20">#REF!</definedName>
    <definedName name="HARAMPA12210401225A2038A20" localSheetId="0">#REF!</definedName>
    <definedName name="HARAMPA12210401225A2038A20">#REF!</definedName>
    <definedName name="HARAMPA122104012A2038A20" localSheetId="0">#REF!</definedName>
    <definedName name="HARAMPA122104012A2038A20">#REF!</definedName>
    <definedName name="HARAMPA12210601225A2038A20" localSheetId="0">#REF!</definedName>
    <definedName name="HARAMPA12210601225A2038A20">#REF!</definedName>
    <definedName name="HARAMPA122106012A2038A20" localSheetId="0">#REF!</definedName>
    <definedName name="HARAMPA122106012A2038A20">#REF!</definedName>
    <definedName name="HARAMPA12240401225A2038A20" localSheetId="0">#REF!</definedName>
    <definedName name="HARAMPA12240401225A2038A20">#REF!</definedName>
    <definedName name="HARAMPA122404012A2038A20" localSheetId="0">#REF!</definedName>
    <definedName name="HARAMPA122404012A2038A20">#REF!</definedName>
    <definedName name="HARAMPA12240601225A2038A20" localSheetId="0">#REF!</definedName>
    <definedName name="HARAMPA12240601225A2038A20">#REF!</definedName>
    <definedName name="HARAMPA122406012A2038A20" localSheetId="0">#REF!</definedName>
    <definedName name="HARAMPA122406012A2038A20">#REF!</definedName>
    <definedName name="HAVA15201244043814A20LIG" localSheetId="0">#REF!</definedName>
    <definedName name="HAVA15201244043814A20LIG">#REF!</definedName>
    <definedName name="HAVA15201244043814A20MANO" localSheetId="0">#REF!</definedName>
    <definedName name="HAVA15201244043814A20MANO">#REF!</definedName>
    <definedName name="HAVA20201244043838A20LIG" localSheetId="0">#REF!</definedName>
    <definedName name="HAVA20201244043838A20LIG">#REF!</definedName>
    <definedName name="HAVA20201244043838A20MANO" localSheetId="0">#REF!</definedName>
    <definedName name="HAVA20201244043838A20MANO">#REF!</definedName>
    <definedName name="HAVIGA20401244033423838A20LIGWIN" localSheetId="0">#REF!</definedName>
    <definedName name="HAVIGA20401244033423838A20LIGWIN">#REF!</definedName>
    <definedName name="HAVIGA20401246033423838A20LIGWIN" localSheetId="0">#REF!</definedName>
    <definedName name="HAVIGA20401246033423838A20LIGWIN">#REF!</definedName>
    <definedName name="HAVIGA20401804033423838A20" localSheetId="0">#REF!</definedName>
    <definedName name="HAVIGA20401804033423838A20">#REF!</definedName>
    <definedName name="HAVIGA20401804033423838A20POR" localSheetId="0">#REF!</definedName>
    <definedName name="HAVIGA20401804033423838A20POR">#REF!</definedName>
    <definedName name="HAVIGA20401806033423838A20" localSheetId="0">#REF!</definedName>
    <definedName name="HAVIGA20401806033423838A20">#REF!</definedName>
    <definedName name="HAVIGA20401806033423838A20POR" localSheetId="0">#REF!</definedName>
    <definedName name="HAVIGA20401806033423838A20POR">#REF!</definedName>
    <definedName name="HAVIGA20402104033423838A20" localSheetId="0">#REF!</definedName>
    <definedName name="HAVIGA20402104033423838A20">#REF!</definedName>
    <definedName name="HAVIGA20402104033423838A20POR" localSheetId="0">#REF!</definedName>
    <definedName name="HAVIGA20402104033423838A20POR">#REF!</definedName>
    <definedName name="HAVIGA20402106033423838A20" localSheetId="0">#REF!</definedName>
    <definedName name="HAVIGA20402106033423838A20">#REF!</definedName>
    <definedName name="HAVIGA20402106033423838A20POR" localSheetId="0">#REF!</definedName>
    <definedName name="HAVIGA20402106033423838A20POR">#REF!</definedName>
    <definedName name="HAVIGA20402404033423838A20" localSheetId="0">#REF!</definedName>
    <definedName name="HAVIGA20402404033423838A20">#REF!</definedName>
    <definedName name="HAVIGA20402404033423838A20POR" localSheetId="0">#REF!</definedName>
    <definedName name="HAVIGA20402404033423838A20POR">#REF!</definedName>
    <definedName name="HAVIGA20402406033423838A20" localSheetId="0">#REF!</definedName>
    <definedName name="HAVIGA20402406033423838A20">#REF!</definedName>
    <definedName name="HAVIGA20402406033423838A20POR" localSheetId="0">#REF!</definedName>
    <definedName name="HAVIGA20402406033423838A20POR">#REF!</definedName>
    <definedName name="HAVIGA25501244043423838A25LIGWIN" localSheetId="0">#REF!</definedName>
    <definedName name="HAVIGA25501244043423838A25LIGWIN">#REF!</definedName>
    <definedName name="HAVIGA25501246043423838A25LIGWIN" localSheetId="0">#REF!</definedName>
    <definedName name="HAVIGA25501246043423838A25LIGWIN">#REF!</definedName>
    <definedName name="HAVIGA25501804043423838A25" localSheetId="0">#REF!</definedName>
    <definedName name="HAVIGA25501804043423838A25">#REF!</definedName>
    <definedName name="HAVIGA25501804043423838A25POR" localSheetId="0">#REF!</definedName>
    <definedName name="HAVIGA25501804043423838A25POR">#REF!</definedName>
    <definedName name="HAVIGA25501806043423838A25" localSheetId="0">#REF!</definedName>
    <definedName name="HAVIGA25501806043423838A25">#REF!</definedName>
    <definedName name="HAVIGA25501806043423838A25POR" localSheetId="0">#REF!</definedName>
    <definedName name="HAVIGA25501806043423838A25POR">#REF!</definedName>
    <definedName name="HAVIGA25502104043423838A25" localSheetId="0">#REF!</definedName>
    <definedName name="HAVIGA25502104043423838A25">#REF!</definedName>
    <definedName name="HAVIGA25502104043423838A25POR" localSheetId="0">#REF!</definedName>
    <definedName name="HAVIGA25502104043423838A25POR">#REF!</definedName>
    <definedName name="HAVIGA25502106043423838A25" localSheetId="0">#REF!</definedName>
    <definedName name="HAVIGA25502106043423838A25">#REF!</definedName>
    <definedName name="HAVIGA25502106043423838A25POR" localSheetId="0">#REF!</definedName>
    <definedName name="HAVIGA25502106043423838A25POR">#REF!</definedName>
    <definedName name="HAVIGA25502404043423838A25" localSheetId="0">#REF!</definedName>
    <definedName name="HAVIGA25502404043423838A25">#REF!</definedName>
    <definedName name="HAVIGA25502404043423838A25POR" localSheetId="0">#REF!</definedName>
    <definedName name="HAVIGA25502404043423838A25POR">#REF!</definedName>
    <definedName name="HAVIGA25502406043423838A25" localSheetId="0">#REF!</definedName>
    <definedName name="HAVIGA25502406043423838A25">#REF!</definedName>
    <definedName name="HAVIGA25502406043423838A25POR" localSheetId="0">#REF!</definedName>
    <definedName name="HAVIGA25502406043423838A25POR">#REF!</definedName>
    <definedName name="HAVIGA3060124404123838A25LIGWIN" localSheetId="0">#REF!</definedName>
    <definedName name="HAVIGA3060124404123838A25LIGWIN">#REF!</definedName>
    <definedName name="HAVIGA3060124604123838A25LIGWIN" localSheetId="0">#REF!</definedName>
    <definedName name="HAVIGA3060124604123838A25LIGWIN">#REF!</definedName>
    <definedName name="HAVIGA3060180404123838A25" localSheetId="0">#REF!</definedName>
    <definedName name="HAVIGA3060180404123838A25">#REF!</definedName>
    <definedName name="HAVIGA3060180404123838A25POR" localSheetId="0">#REF!</definedName>
    <definedName name="HAVIGA3060180404123838A25POR">#REF!</definedName>
    <definedName name="HAVIGA3060180604123838A25" localSheetId="0">#REF!</definedName>
    <definedName name="HAVIGA3060180604123838A25">#REF!</definedName>
    <definedName name="HAVIGA3060180604123838A25POR" localSheetId="0">#REF!</definedName>
    <definedName name="HAVIGA3060180604123838A25POR">#REF!</definedName>
    <definedName name="HAVIGA3060210404123838A25" localSheetId="0">#REF!</definedName>
    <definedName name="HAVIGA3060210404123838A25">#REF!</definedName>
    <definedName name="HAVIGA3060210404123838A25POR" localSheetId="0">#REF!</definedName>
    <definedName name="HAVIGA3060210404123838A25POR">#REF!</definedName>
    <definedName name="HAVIGA3060210604123838A25" localSheetId="0">#REF!</definedName>
    <definedName name="HAVIGA3060210604123838A25">#REF!</definedName>
    <definedName name="HAVIGA3060210604123838A25POR" localSheetId="0">#REF!</definedName>
    <definedName name="HAVIGA3060210604123838A25POR">#REF!</definedName>
    <definedName name="HAVIGA3060240404123838A25" localSheetId="0">#REF!</definedName>
    <definedName name="HAVIGA3060240404123838A25">#REF!</definedName>
    <definedName name="HAVIGA3060240404123838A25POR" localSheetId="0">#REF!</definedName>
    <definedName name="HAVIGA3060240404123838A25POR">#REF!</definedName>
    <definedName name="HAVIGA3060240604123838A25" localSheetId="0">#REF!</definedName>
    <definedName name="HAVIGA3060240604123838A25">#REF!</definedName>
    <definedName name="HAVIGA3060240604123838A25POR" localSheetId="0">#REF!</definedName>
    <definedName name="HAVIGA3060240604123838A25POR">#REF!</definedName>
    <definedName name="HAVIGA408012440512122538A25LIGWIN" localSheetId="0">#REF!</definedName>
    <definedName name="HAVIGA408012440512122538A25LIGWIN">#REF!</definedName>
    <definedName name="HAVIGA4080124405121238A25LIGWIN" localSheetId="0">#REF!</definedName>
    <definedName name="HAVIGA4080124405121238A25LIGWIN">#REF!</definedName>
    <definedName name="HAVIGA4080124605121238A25LIGWIN" localSheetId="0">#REF!</definedName>
    <definedName name="HAVIGA4080124605121238A25LIGWIN">#REF!</definedName>
    <definedName name="HAVIGA4080180405121238A25" localSheetId="0">#REF!</definedName>
    <definedName name="HAVIGA4080180405121238A25">#REF!</definedName>
    <definedName name="HAVIGA4080180405121238A25POR" localSheetId="0">#REF!</definedName>
    <definedName name="HAVIGA4080180405121238A25POR">#REF!</definedName>
    <definedName name="HAVIGA408018060512122538A25" localSheetId="0">#REF!</definedName>
    <definedName name="HAVIGA408018060512122538A25">#REF!</definedName>
    <definedName name="HAVIGA408018060512122538A25POR" localSheetId="0">#REF!</definedName>
    <definedName name="HAVIGA408018060512122538A25POR">#REF!</definedName>
    <definedName name="HAVIGA4080180605121238A25" localSheetId="0">#REF!</definedName>
    <definedName name="HAVIGA4080180605121238A25">#REF!</definedName>
    <definedName name="HAVIGA4080180605121238A25POR" localSheetId="0">#REF!</definedName>
    <definedName name="HAVIGA4080180605121238A25POR">#REF!</definedName>
    <definedName name="HAVIGA4080210405121238A25" localSheetId="0">#REF!</definedName>
    <definedName name="HAVIGA4080210405121238A25">#REF!</definedName>
    <definedName name="HAVIGA4080210405121238A25por" localSheetId="0">#REF!</definedName>
    <definedName name="HAVIGA4080210405121238A25por">#REF!</definedName>
    <definedName name="HAVIGA408021060512122538A25" localSheetId="0">#REF!</definedName>
    <definedName name="HAVIGA408021060512122538A25">#REF!</definedName>
    <definedName name="HAVIGA408021060512122538A25POR" localSheetId="0">#REF!</definedName>
    <definedName name="HAVIGA408021060512122538A25POR">#REF!</definedName>
    <definedName name="HAVIGA4080210605121238A25" localSheetId="0">#REF!</definedName>
    <definedName name="HAVIGA4080210605121238A25">#REF!</definedName>
    <definedName name="HAVIGA4080210605121238A25POR" localSheetId="0">#REF!</definedName>
    <definedName name="HAVIGA4080210605121238A25POR">#REF!</definedName>
    <definedName name="HAVIGA4080240405121238A25" localSheetId="0">#REF!</definedName>
    <definedName name="HAVIGA4080240405121238A25">#REF!</definedName>
    <definedName name="HAVIGA4080240405121238A25POR" localSheetId="0">#REF!</definedName>
    <definedName name="HAVIGA4080240405121238A25POR">#REF!</definedName>
    <definedName name="HAVIGA408024060512122538A25" localSheetId="0">#REF!</definedName>
    <definedName name="HAVIGA408024060512122538A25">#REF!</definedName>
    <definedName name="HAVIGA408024060512122538A25PORT" localSheetId="0">#REF!</definedName>
    <definedName name="HAVIGA408024060512122538A25PORT">#REF!</definedName>
    <definedName name="HAVIGA4080240605121238A25" localSheetId="0">#REF!</definedName>
    <definedName name="HAVIGA4080240605121238A25">#REF!</definedName>
    <definedName name="HAVIGA4080240605121238A25POR" localSheetId="0">#REF!</definedName>
    <definedName name="HAVIGA4080240605121238A25POR">#REF!</definedName>
    <definedName name="HAVUE4010124402383825A20LIGWIN" localSheetId="0">#REF!</definedName>
    <definedName name="HAVUE4010124402383825A20LIGWIN">#REF!</definedName>
    <definedName name="HAVUE40101244023838A20LIGWIN" localSheetId="0">#REF!</definedName>
    <definedName name="HAVUE40101244023838A20LIGWIN">#REF!</definedName>
    <definedName name="HAVUE4010124602383825A20LIGWIN" localSheetId="0">#REF!</definedName>
    <definedName name="HAVUE4010124602383825A20LIGWIN">#REF!</definedName>
    <definedName name="HAVUE40101246023838A20LIGWIN" localSheetId="0">#REF!</definedName>
    <definedName name="HAVUE40101246023838A20LIGWIN">#REF!</definedName>
    <definedName name="HAVUE4010180402383825A20" localSheetId="0">#REF!</definedName>
    <definedName name="HAVUE4010180402383825A20">#REF!</definedName>
    <definedName name="HAVUE40101804023838A20" localSheetId="0">#REF!</definedName>
    <definedName name="HAVUE40101804023838A20">#REF!</definedName>
    <definedName name="HAVUE40101806023838A20" localSheetId="0">#REF!</definedName>
    <definedName name="HAVUE40101806023838A20">#REF!</definedName>
    <definedName name="HAVUE4012124402383825A20LIGWIN" localSheetId="0">#REF!</definedName>
    <definedName name="HAVUE4012124402383825A20LIGWIN">#REF!</definedName>
    <definedName name="HAVUE40121244023838A20LIGWIN" localSheetId="0">#REF!</definedName>
    <definedName name="HAVUE40121244023838A20LIGWIN">#REF!</definedName>
    <definedName name="HAVUE4012124602383825A20LIGWIN" localSheetId="0">#REF!</definedName>
    <definedName name="HAVUE4012124602383825A20LIGWIN">#REF!</definedName>
    <definedName name="HAVUE40121246023838A20LIGWIN" localSheetId="0">#REF!</definedName>
    <definedName name="HAVUE40121246023838A20LIGWIN">#REF!</definedName>
    <definedName name="HAVUE4012180402383825A20" localSheetId="0">#REF!</definedName>
    <definedName name="HAVUE4012180402383825A20">#REF!</definedName>
    <definedName name="HAVUE40121804023838A20" localSheetId="0">#REF!</definedName>
    <definedName name="HAVUE40121804023838A20">#REF!</definedName>
    <definedName name="HAVUE4012180602383825A20" localSheetId="0">#REF!</definedName>
    <definedName name="HAVUE4012180602383825A20">#REF!</definedName>
    <definedName name="HAVUE40121806023838A20" localSheetId="0">#REF!</definedName>
    <definedName name="HAVUE40121806023838A20">#REF!</definedName>
    <definedName name="HAZCH301354081225C634ADLIG" localSheetId="0">#REF!</definedName>
    <definedName name="HAZCH301354081225C634ADLIG">#REF!</definedName>
    <definedName name="HAZCH3013540812C634ADLIG" localSheetId="0">#REF!</definedName>
    <definedName name="HAZCH3013540812C634ADLIG">#REF!</definedName>
    <definedName name="HAZCH301356081225C634ADLIG" localSheetId="0">#REF!</definedName>
    <definedName name="HAZCH301356081225C634ADLIG">#REF!</definedName>
    <definedName name="HAZCH3013560812C634ADLIG" localSheetId="0">#REF!</definedName>
    <definedName name="HAZCH3013560812C634ADLIG">#REF!</definedName>
    <definedName name="HAZCH301404081225C634AD" localSheetId="0">#REF!</definedName>
    <definedName name="HAZCH301404081225C634AD">#REF!</definedName>
    <definedName name="HAZCH3014040812C634AD" localSheetId="0">#REF!</definedName>
    <definedName name="HAZCH3014040812C634AD">#REF!</definedName>
    <definedName name="HAZCH301406081225C634AD" localSheetId="0">#REF!</definedName>
    <definedName name="HAZCH301406081225C634AD">#REF!</definedName>
    <definedName name="HAZCH3014060812C634AD" localSheetId="0">#REF!</definedName>
    <definedName name="HAZCH3014060812C634AD">#REF!</definedName>
    <definedName name="HAZCH301804081225C634AD" localSheetId="0">#REF!</definedName>
    <definedName name="HAZCH301804081225C634AD">#REF!</definedName>
    <definedName name="HAZCH3018040812C634AD" localSheetId="0">#REF!</definedName>
    <definedName name="HAZCH3018040812C634AD">#REF!</definedName>
    <definedName name="HAZCH301806081225C634AD" localSheetId="0">#REF!</definedName>
    <definedName name="HAZCH301806081225C634AD">#REF!</definedName>
    <definedName name="HAZCH3018060812C634AD" localSheetId="0">#REF!</definedName>
    <definedName name="HAZCH3018060812C634AD">#REF!</definedName>
    <definedName name="HAZCH302104081225C634AD" localSheetId="0">#REF!</definedName>
    <definedName name="HAZCH302104081225C634AD">#REF!</definedName>
    <definedName name="HAZCH3021040812C634AD" localSheetId="0">#REF!</definedName>
    <definedName name="HAZCH3021040812C634AD">#REF!</definedName>
    <definedName name="HAZCH302106081225C634AD" localSheetId="0">#REF!</definedName>
    <definedName name="HAZCH302106081225C634AD">#REF!</definedName>
    <definedName name="HAZCH3021060812C634AD" localSheetId="0">#REF!</definedName>
    <definedName name="HAZCH3021060812C634AD">#REF!</definedName>
    <definedName name="HAZCH302404081225C634AD" localSheetId="0">#REF!</definedName>
    <definedName name="HAZCH302404081225C634AD">#REF!</definedName>
    <definedName name="HAZCH3024040812C634AD" localSheetId="0">#REF!</definedName>
    <definedName name="HAZCH3024040812C634AD">#REF!</definedName>
    <definedName name="HAZCH302406081225C634AD" localSheetId="0">#REF!</definedName>
    <definedName name="HAZCH302406081225C634AD">#REF!</definedName>
    <definedName name="HAZCH3024060812C634AD" localSheetId="0">#REF!</definedName>
    <definedName name="HAZCH3024060812C634AD">#REF!</definedName>
    <definedName name="HAZCH35180401225A15ADC18342CAM" localSheetId="0">#REF!</definedName>
    <definedName name="HAZCH35180401225A15ADC18342CAM">#REF!</definedName>
    <definedName name="HAZCH351804012A15ADC18342CAM" localSheetId="0">#REF!</definedName>
    <definedName name="HAZCH351804012A15ADC18342CAM">#REF!</definedName>
    <definedName name="HAZCH35180601225A15ADC18342CAM" localSheetId="0">#REF!</definedName>
    <definedName name="HAZCH35180601225A15ADC18342CAM">#REF!</definedName>
    <definedName name="HAZCH351806012A15ADC18342CAM" localSheetId="0">#REF!</definedName>
    <definedName name="HAZCH351806012A15ADC18342CAM">#REF!</definedName>
    <definedName name="HAZCH35210401225A15ADC18342CAM" localSheetId="0">#REF!</definedName>
    <definedName name="HAZCH35210401225A15ADC18342CAM">#REF!</definedName>
    <definedName name="HAZCH352104012A15ADC18342CAM" localSheetId="0">#REF!</definedName>
    <definedName name="HAZCH352104012A15ADC18342CAM">#REF!</definedName>
    <definedName name="HAZCH35210601225A15ADC18342CAM" localSheetId="0">#REF!</definedName>
    <definedName name="HAZCH35210601225A15ADC18342CAM">#REF!</definedName>
    <definedName name="HAZCH352106012A15ADC18342CAM" localSheetId="0">#REF!</definedName>
    <definedName name="HAZCH352106012A15ADC18342CAM">#REF!</definedName>
    <definedName name="HAZCH35240401225A15ADC18342CAM" localSheetId="0">#REF!</definedName>
    <definedName name="HAZCH35240401225A15ADC18342CAM">#REF!</definedName>
    <definedName name="HAZCH352404012A15ADC18342CAM" localSheetId="0">#REF!</definedName>
    <definedName name="HAZCH352404012A15ADC18342CAM">#REF!</definedName>
    <definedName name="HAZCH35240601225A15ADC18342CAM" localSheetId="0">#REF!</definedName>
    <definedName name="HAZCH35240601225A15ADC18342CAM">#REF!</definedName>
    <definedName name="HAZCH352406012A15ADC18342CAM" localSheetId="0">#REF!</definedName>
    <definedName name="HAZCH352406012A15ADC18342CAM">#REF!</definedName>
    <definedName name="HAZCH4013540812C634ADLIG" localSheetId="0">#REF!</definedName>
    <definedName name="HAZCH4013540812C634ADLIG">#REF!</definedName>
    <definedName name="HAZCH4013560812C634ADLIG" localSheetId="0">#REF!</definedName>
    <definedName name="HAZCH4013560812C634ADLIG">#REF!</definedName>
    <definedName name="HAZCH401404081225C634AD" localSheetId="0">#REF!</definedName>
    <definedName name="HAZCH401404081225C634AD">#REF!</definedName>
    <definedName name="HAZCH4014040812C634AD" localSheetId="0">#REF!</definedName>
    <definedName name="HAZCH4014040812C634AD">#REF!</definedName>
    <definedName name="HAZCH401804081225C634AD" localSheetId="0">#REF!</definedName>
    <definedName name="HAZCH401804081225C634AD">#REF!</definedName>
    <definedName name="HAZCH4018040812C634AD" localSheetId="0">#REF!</definedName>
    <definedName name="HAZCH4018040812C634AD">#REF!</definedName>
    <definedName name="HAZCH402104081225C634AD" localSheetId="0">#REF!</definedName>
    <definedName name="HAZCH402104081225C634AD">#REF!</definedName>
    <definedName name="HAZCH4021040812C634AD" localSheetId="0">#REF!</definedName>
    <definedName name="HAZCH4021040812C634AD">#REF!</definedName>
    <definedName name="HAZCH402404081225C634AD" localSheetId="0">#REF!</definedName>
    <definedName name="HAZCH402404081225C634AD">#REF!</definedName>
    <definedName name="HAZCH4024040812C634AD" localSheetId="0">#REF!</definedName>
    <definedName name="HAZCH4024040812C634AD">#REF!</definedName>
    <definedName name="HAZCH402406081225C634AD" localSheetId="0">#REF!</definedName>
    <definedName name="HAZCH402406081225C634AD">#REF!</definedName>
    <definedName name="HAZCH4024060812C634AD" localSheetId="0">#REF!</definedName>
    <definedName name="HAZCH4024060812C634AD">#REF!</definedName>
    <definedName name="HAZCH601356081225C634ADLIG" localSheetId="0">#REF!</definedName>
    <definedName name="HAZCH601356081225C634ADLIG">#REF!</definedName>
    <definedName name="HAZCH6013560812C634ADLIG" localSheetId="0">#REF!</definedName>
    <definedName name="HAZCH6013560812C634ADLIG">#REF!</definedName>
    <definedName name="HAZCH601406081225C634AD" localSheetId="0">#REF!</definedName>
    <definedName name="HAZCH601406081225C634AD">#REF!</definedName>
    <definedName name="HAZCH6014060812C634AD" localSheetId="0">#REF!</definedName>
    <definedName name="HAZCH6014060812C634AD">#REF!</definedName>
    <definedName name="HAZCH601806081225C634AD" localSheetId="0">#REF!</definedName>
    <definedName name="HAZCH601806081225C634AD">#REF!</definedName>
    <definedName name="HAZCH6018060812C634AD" localSheetId="0">#REF!</definedName>
    <definedName name="HAZCH6018060812C634AD">#REF!</definedName>
    <definedName name="HAZCH602106081225C634AD" localSheetId="0">#REF!</definedName>
    <definedName name="HAZCH602106081225C634AD">#REF!</definedName>
    <definedName name="HAZCH6021060812C634AD" localSheetId="0">#REF!</definedName>
    <definedName name="HAZCH6021060812C634AD">#REF!</definedName>
    <definedName name="HAZM201512423838A30LIG" localSheetId="0">#REF!</definedName>
    <definedName name="HAZM201512423838A30LIG">#REF!</definedName>
    <definedName name="HAZM301512423838A30LIG" localSheetId="0">#REF!</definedName>
    <definedName name="HAZM301512423838A30LIG">#REF!</definedName>
    <definedName name="HAZM302012423838A25LIG" localSheetId="0">#REF!</definedName>
    <definedName name="HAZM302012423838A25LIG">#REF!</definedName>
    <definedName name="HAZM302013523838A25LIG" localSheetId="0">#REF!</definedName>
    <definedName name="HAZM302013523838A25LIG">#REF!</definedName>
    <definedName name="HAZM302014023838A25" localSheetId="0">#REF!</definedName>
    <definedName name="HAZM302014023838A25">#REF!</definedName>
    <definedName name="HAZM30X20180" localSheetId="0">#REF!</definedName>
    <definedName name="HAZM30X20180">#REF!</definedName>
    <definedName name="HAZM401512423838A30LIG" localSheetId="0">#REF!</definedName>
    <definedName name="HAZM401512423838A30LIG">#REF!</definedName>
    <definedName name="HAZM452012433838A25LIG" localSheetId="0">#REF!</definedName>
    <definedName name="HAZM452012433838A25LIG">#REF!</definedName>
    <definedName name="HAZM452013533838A25LIG" localSheetId="0">#REF!</definedName>
    <definedName name="HAZM452013533838A25LIG">#REF!</definedName>
    <definedName name="HAZM452014033838A25" localSheetId="0">#REF!</definedName>
    <definedName name="HAZM452014033838A25">#REF!</definedName>
    <definedName name="HAZM452018033838A25" localSheetId="0">#REF!</definedName>
    <definedName name="HAZM452018033838A25">#REF!</definedName>
    <definedName name="HAZM452512433838A25LIG" localSheetId="0">#REF!</definedName>
    <definedName name="HAZM452512433838A25LIG">#REF!</definedName>
    <definedName name="HAZM452513533838A25LIG" localSheetId="0">#REF!</definedName>
    <definedName name="HAZM452513533838A25LIG">#REF!</definedName>
    <definedName name="HAZM452514033838A25" localSheetId="0">#REF!</definedName>
    <definedName name="HAZM452514033838A25">#REF!</definedName>
    <definedName name="HAZM452521033838A25" localSheetId="0">#REF!</definedName>
    <definedName name="HAZM452521033838A25">#REF!</definedName>
    <definedName name="HAZM452524033838A25" localSheetId="0">#REF!</definedName>
    <definedName name="HAZM452524033838A25">#REF!</definedName>
    <definedName name="HAZM45X25180" localSheetId="0">#REF!</definedName>
    <definedName name="HAZM45X25180">#REF!</definedName>
    <definedName name="HAZM602512433838A25LIG" localSheetId="0">#REF!</definedName>
    <definedName name="HAZM602512433838A25LIG">#REF!</definedName>
    <definedName name="HAZM602513533838A25LIG" localSheetId="0">#REF!</definedName>
    <definedName name="HAZM602513533838A25LIG">#REF!</definedName>
    <definedName name="HAZM602514033838A25" localSheetId="0">#REF!</definedName>
    <definedName name="HAZM602514033838A25">#REF!</definedName>
    <definedName name="HAZM602521033838A25" localSheetId="0">#REF!</definedName>
    <definedName name="HAZM602521033838A25">#REF!</definedName>
    <definedName name="HAZM602524033838A25" localSheetId="0">#REF!</definedName>
    <definedName name="HAZM602524033838A25">#REF!</definedName>
    <definedName name="HAZM60X25180" localSheetId="0">#REF!</definedName>
    <definedName name="HAZM60X25180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ERRERIA" localSheetId="0">#REF!</definedName>
    <definedName name="HERRERIA">#REF!</definedName>
    <definedName name="HGON100">[32]Mezcla!$G$81</definedName>
    <definedName name="HGON140">[32]Mezcla!$G$106</definedName>
    <definedName name="HGON180">[32]Mezcla!$G$131</definedName>
    <definedName name="HGON210">[32]Mezcla!$G$156</definedName>
    <definedName name="HidrofugoSXPEL.32oz" localSheetId="0">#REF!</definedName>
    <definedName name="HidrofugoSXPEL.32oz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INDUSTRIAL100">[2]insumo!$D$33</definedName>
    <definedName name="HINDUSTRIAL210">[2]insumo!$D$36</definedName>
    <definedName name="hligadora" localSheetId="0">#REF!</definedName>
    <definedName name="hligadora">#REF!</definedName>
    <definedName name="HOJASEGUETA" localSheetId="0">#REF!</definedName>
    <definedName name="HOJASEGUETA">#REF!</definedName>
    <definedName name="horind100" localSheetId="0">[2]insumo!#REF!</definedName>
    <definedName name="horind100">[2]insumo!#REF!</definedName>
    <definedName name="horind140" localSheetId="0">[2]insumo!#REF!</definedName>
    <definedName name="horind140">[2]insumo!#REF!</definedName>
    <definedName name="horind180" localSheetId="0">[2]insumo!#REF!</definedName>
    <definedName name="horind180">[2]insumo!#REF!</definedName>
    <definedName name="horind210" localSheetId="0">[2]insumo!#REF!</definedName>
    <definedName name="horind210">[2]insumo!#REF!</definedName>
    <definedName name="Horm.1.3.5.llenado.Bloques" localSheetId="0">#REF!</definedName>
    <definedName name="Horm.1.3.5.llenado.Bloques">#REF!</definedName>
    <definedName name="Horm.100" localSheetId="0">#REF!</definedName>
    <definedName name="Horm.100">#REF!</definedName>
    <definedName name="Horm.140" localSheetId="0">#REF!</definedName>
    <definedName name="Horm.140">#REF!</definedName>
    <definedName name="Horm.180" localSheetId="0">#REF!</definedName>
    <definedName name="Horm.180">#REF!</definedName>
    <definedName name="Horm.180.Aditivo" localSheetId="0">#REF!</definedName>
    <definedName name="Horm.180.Aditivo">#REF!</definedName>
    <definedName name="Horm.210" localSheetId="0">#REF!</definedName>
    <definedName name="Horm.210">#REF!</definedName>
    <definedName name="Horm.210.Adit." localSheetId="0">#REF!</definedName>
    <definedName name="Horm.210.Adit.">#REF!</definedName>
    <definedName name="Horm.210.Aditivos" localSheetId="0">#REF!</definedName>
    <definedName name="Horm.210.Aditivos">#REF!</definedName>
    <definedName name="Horm.210.Visto.Aditivos" localSheetId="0">#REF!</definedName>
    <definedName name="Horm.210.Visto.Aditivos">#REF!</definedName>
    <definedName name="Horm.280" localSheetId="0">#REF!</definedName>
    <definedName name="Horm.280">#REF!</definedName>
    <definedName name="Horm.Ind.100" localSheetId="0">#REF!</definedName>
    <definedName name="Horm.Ind.100">#REF!</definedName>
    <definedName name="Horm.Ind.140" localSheetId="0">#REF!</definedName>
    <definedName name="Horm.Ind.140">#REF!</definedName>
    <definedName name="Horm.Ind.140.Sin.Bomba">[11]Insumos!$E$35</definedName>
    <definedName name="Horm.Ind.160" localSheetId="0">#REF!</definedName>
    <definedName name="Horm.Ind.160">#REF!</definedName>
    <definedName name="Horm.Ind.180" localSheetId="0">#REF!</definedName>
    <definedName name="Horm.Ind.180">#REF!</definedName>
    <definedName name="Horm.Ind.180.Sin.Bomba">[11]Insumos!$E$37</definedName>
    <definedName name="Horm.Ind.210" localSheetId="0">#REF!</definedName>
    <definedName name="Horm.Ind.210">#REF!</definedName>
    <definedName name="Horm.Ind.210.Sin.Bomba">[11]Insumos!$E$39</definedName>
    <definedName name="Horm.Ind.240" localSheetId="0">#REF!</definedName>
    <definedName name="Horm.Ind.240">#REF!</definedName>
    <definedName name="Horm.Ind.250" localSheetId="0">#REF!</definedName>
    <definedName name="Horm.Ind.250">#REF!</definedName>
    <definedName name="Horm.Visto.Blanco.Aditivos" localSheetId="0">#REF!</definedName>
    <definedName name="Horm.Visto.Blanco.Aditivos">#REF!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140" localSheetId="0">#REF!</definedName>
    <definedName name="HORM_140">#REF!</definedName>
    <definedName name="HORM_180" localSheetId="0">#REF!</definedName>
    <definedName name="HORM_180">#REF!</definedName>
    <definedName name="HORM_210" localSheetId="0">#REF!</definedName>
    <definedName name="HORM_210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24" localSheetId="0">#REF!</definedName>
    <definedName name="HORM124">#REF!</definedName>
    <definedName name="HORM124LIGADORA" localSheetId="0">#REF!</definedName>
    <definedName name="HORM124LIGADORA">#REF!</definedName>
    <definedName name="HORM124LIGAWINCHE" localSheetId="0">#REF!</definedName>
    <definedName name="HORM124LIGAWINCHE">#REF!</definedName>
    <definedName name="HORM135" localSheetId="0">#REF!</definedName>
    <definedName name="HORM135">#REF!</definedName>
    <definedName name="HORM135_MANUAL">'[24]HORM. Y MORTEROS.'!$H$212</definedName>
    <definedName name="HORM135LIGADORA" localSheetId="0">#REF!</definedName>
    <definedName name="HORM135LIGADORA">#REF!</definedName>
    <definedName name="HORM135LIGAWINCHE" localSheetId="0">#REF!</definedName>
    <definedName name="HORM135LIGAWINCHE">#REF!</definedName>
    <definedName name="HORM140" localSheetId="0">#REF!</definedName>
    <definedName name="HORM140">#REF!</definedName>
    <definedName name="HORM160" localSheetId="0">#REF!</definedName>
    <definedName name="HORM160">#REF!</definedName>
    <definedName name="HORM180" localSheetId="0">#REF!</definedName>
    <definedName name="HORM180">#REF!</definedName>
    <definedName name="HORM210" localSheetId="0">#REF!</definedName>
    <definedName name="HORM210">#REF!</definedName>
    <definedName name="HORM240" localSheetId="0">#REF!</definedName>
    <definedName name="HORM240">#REF!</definedName>
    <definedName name="HORM250" localSheetId="0">#REF!</definedName>
    <definedName name="HORM250">#REF!</definedName>
    <definedName name="HORM260" localSheetId="0">#REF!</definedName>
    <definedName name="HORM260">#REF!</definedName>
    <definedName name="HORM280" localSheetId="0">#REF!</definedName>
    <definedName name="HORM280">#REF!</definedName>
    <definedName name="HORM300" localSheetId="0">#REF!</definedName>
    <definedName name="HORM300">#REF!</definedName>
    <definedName name="HORM315" localSheetId="0">[33]Ana!#REF!</definedName>
    <definedName name="HORM315">[33]Ana!#REF!</definedName>
    <definedName name="HORM350" localSheetId="0">#REF!</definedName>
    <definedName name="HORM350">#REF!</definedName>
    <definedName name="HORM400" localSheetId="0">#REF!</definedName>
    <definedName name="HORM400">#REF!</definedName>
    <definedName name="HORMFROT" localSheetId="0">#REF!</definedName>
    <definedName name="HORMFROT">#REF!</definedName>
    <definedName name="Hormigón_210_kg_cm2_con_aditivos">'[8]LISTA DE PRECIO'!$C$10</definedName>
    <definedName name="HORMIGON_AN" localSheetId="0">#REF!</definedName>
    <definedName name="HORMIGON_AN">#REF!</definedName>
    <definedName name="hormigon1.3.5" localSheetId="0">#REF!</definedName>
    <definedName name="hormigon1.3.5">#REF!</definedName>
    <definedName name="HORMIGON100" localSheetId="0">#REF!</definedName>
    <definedName name="HORMIGON100">#REF!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HORMIGON210V" localSheetId="0">#REF!</definedName>
    <definedName name="HORMIGON210V">#REF!</definedName>
    <definedName name="HORMIGON210VSC" localSheetId="0">#REF!</definedName>
    <definedName name="HORMIGON210VSC">#REF!</definedName>
    <definedName name="HORMINDUS" localSheetId="0">#REF!</definedName>
    <definedName name="HORMINDUS">#REF!</definedName>
    <definedName name="HuellaMarmol" localSheetId="0">#REF!</definedName>
    <definedName name="HuellaMarmol">#REF!</definedName>
    <definedName name="hwinche" localSheetId="0">#REF!</definedName>
    <definedName name="hwinche">#REF!</definedName>
    <definedName name="ilma" localSheetId="0">[12]M.O.!#REF!</definedName>
    <definedName name="ilma">[12]M.O.!#REF!</definedName>
    <definedName name="imocolocjuntas">[31]INSUMOS!$F$261</definedName>
    <definedName name="Impermeabilizante">[11]Insumos!$E$48</definedName>
    <definedName name="Impermeabilizante.Fibra.Vidrio.Siliconizer" localSheetId="0">#REF!</definedName>
    <definedName name="Impermeabilizante.Fibra.Vidrio.Siliconizer">#REF!</definedName>
    <definedName name="impermeabilizante.impertecho" localSheetId="0">#REF!</definedName>
    <definedName name="impermeabilizante.impertecho">#REF!</definedName>
    <definedName name="IMPERMEABILIZANTES" localSheetId="0">#REF!</definedName>
    <definedName name="IMPERMEABILIZANTES">#REF!</definedName>
    <definedName name="IMPEST" localSheetId="0">#REF!</definedName>
    <definedName name="IMPEST">#REF!</definedName>
    <definedName name="impresion_2" localSheetId="0">[34]Directos!#REF!</definedName>
    <definedName name="impresion_2">[34]Directos!#REF!</definedName>
    <definedName name="IMPREV" localSheetId="0">#REF!</definedName>
    <definedName name="IMPREV">#REF!</definedName>
    <definedName name="IMPREVISTO" localSheetId="0">#REF!</definedName>
    <definedName name="IMPREVISTO">#REF!</definedName>
    <definedName name="Imprimir_área_IM" localSheetId="0">#REF!</definedName>
    <definedName name="Imprimir_área_IM">#REF!</definedName>
    <definedName name="Imprimir_área_IM_6" localSheetId="0">#REF!</definedName>
    <definedName name="Imprimir_área_IM_6">#REF!</definedName>
    <definedName name="INCREM" localSheetId="0">#REF!</definedName>
    <definedName name="INCREM">#REF!</definedName>
    <definedName name="INCREMENTO" localSheetId="0">#REF!</definedName>
    <definedName name="INCREMENTO">#REF!</definedName>
    <definedName name="INCREMENTO_GRAL" localSheetId="0">#REF!</definedName>
    <definedName name="INCREMENTO_GRAL">#REF!</definedName>
    <definedName name="INCREMENTO1" localSheetId="0">#REF!</definedName>
    <definedName name="INCREMENTO1">#REF!</definedName>
    <definedName name="INCREMENTO2" localSheetId="0">#REF!</definedName>
    <definedName name="INCREMENTO2">#REF!</definedName>
    <definedName name="INCREMENTO3" localSheetId="0">#REF!</definedName>
    <definedName name="INCREMENTO3">#REF!</definedName>
    <definedName name="INDIRECTOS" localSheetId="0">#REF!</definedName>
    <definedName name="INDIRECTOS">#REF!</definedName>
    <definedName name="ingeniera">[16]M.O.!$C$10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OALARBCO" localSheetId="0">#REF!</definedName>
    <definedName name="INOALARBCO">#REF!</definedName>
    <definedName name="INOALARCOL" localSheetId="0">#REF!</definedName>
    <definedName name="INOALARCOL">#REF!</definedName>
    <definedName name="INOBCOSER" localSheetId="0">#REF!</definedName>
    <definedName name="INOBCOSER">#REF!</definedName>
    <definedName name="INOBCOTAPASER" localSheetId="0">#REF!</definedName>
    <definedName name="INOBCOTAPASER">#REF!</definedName>
    <definedName name="inodoro" localSheetId="0">#REF!</definedName>
    <definedName name="inodoro">#REF!</definedName>
    <definedName name="Inodoro.Royal.Alargado" localSheetId="0">#REF!</definedName>
    <definedName name="Inodoro.Royal.Alargado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odorosimplex" localSheetId="0">[2]insumo!#REF!</definedName>
    <definedName name="inodorosimplex">[2]insumo!#REF!</definedName>
    <definedName name="INS_HORMIGON_124">[35]HORM_MOR!$A$7:$D$7</definedName>
    <definedName name="INST.ELECTRICA.EXTERIOR" localSheetId="0">#REF!</definedName>
    <definedName name="INST.ELECTRICA.EXTERIOR">#REF!</definedName>
    <definedName name="Inst.Sanitaria.1erN" localSheetId="0">#REF!</definedName>
    <definedName name="Inst.Sanitaria.1erN">#REF!</definedName>
    <definedName name="Inst.Sanitaria.1erN." localSheetId="0">#REF!</definedName>
    <definedName name="Inst.Sanitaria.1erN.">#REF!</definedName>
    <definedName name="Inst.Sanitaria.2do.3ery4toN" localSheetId="0">#REF!</definedName>
    <definedName name="Inst.Sanitaria.2do.3ery4toN">#REF!</definedName>
    <definedName name="Inst.sanitaria3er.4toy5toN" localSheetId="0">#REF!</definedName>
    <definedName name="Inst.sanitaria3er.4toy5toN">#REF!</definedName>
    <definedName name="instalacion.electrica.principal">[11]Resumen!$D$23</definedName>
    <definedName name="Instalacion.sanitaria.Entrepiso" localSheetId="0">#REF!</definedName>
    <definedName name="Instalacion.sanitaria.Entrepiso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SUMOS" localSheetId="0">#REF!</definedName>
    <definedName name="INSUMOS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INTERRUPTOR3VIAS" localSheetId="0">#REF!</definedName>
    <definedName name="INTERRUPTOR3VIAS">#REF!</definedName>
    <definedName name="INTERRUPTOR4VIAS" localSheetId="0">#REF!</definedName>
    <definedName name="INTERRUPTOR4VIAS">#REF!</definedName>
    <definedName name="INTERRUPTORDOBLE" localSheetId="0">#REF!</definedName>
    <definedName name="INTERRUPTORDOBLE">#REF!</definedName>
    <definedName name="INTERRUPTORPILOTO" localSheetId="0">#REF!</definedName>
    <definedName name="INTERRUPTORPILOTO">#REF!</definedName>
    <definedName name="INTERRUPTORSENCILLO" localSheetId="0">#REF!</definedName>
    <definedName name="INTERRUPTORSENCILLO">#REF!</definedName>
    <definedName name="INTERRUPTORTRIPLE" localSheetId="0">#REF!</definedName>
    <definedName name="INTERRUPTORTRIPLE">#REF!</definedName>
    <definedName name="ITBIS">[36]Insumos!$G$2</definedName>
    <definedName name="ITBS" localSheetId="0">#REF!</definedName>
    <definedName name="ITBS">#REF!</definedName>
    <definedName name="J" localSheetId="0">#REF!</definedName>
    <definedName name="J">#REF!</definedName>
    <definedName name="Jamba.caoba" localSheetId="0">#REF!</definedName>
    <definedName name="Jamba.caoba">#REF!</definedName>
    <definedName name="JOEL" localSheetId="0">#REF!</definedName>
    <definedName name="JOEL">#REF!</definedName>
    <definedName name="junta.water.stop">[27]Análisis!$D$1570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 localSheetId="0">#REF!</definedName>
    <definedName name="JUNTA_DRESSER_16">#REF!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 localSheetId="0">#REF!</definedName>
    <definedName name="JUNTA_DRESSER_6">#REF!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JUNTACERA" localSheetId="0">#REF!</definedName>
    <definedName name="JUNTACERA">#REF!</definedName>
    <definedName name="k" localSheetId="0">[12]M.O.!#REF!</definedName>
    <definedName name="k">[12]M.O.!#REF!</definedName>
    <definedName name="Kurt" localSheetId="0">#REF!</definedName>
    <definedName name="Kurt">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BORATORIO" localSheetId="0">#REF!</definedName>
    <definedName name="LABORATORIO">#REF!</definedName>
    <definedName name="Ladrillos.2x4x8pulg.">[11]Insumos!$E$112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" localSheetId="0">#REF!</definedName>
    <definedName name="LAMPARAS">#REF!</definedName>
    <definedName name="LAMPARAS_DE_1500W_220V">[19]INSU!$B$41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TEX" localSheetId="0">#REF!</definedName>
    <definedName name="LATEX">#REF!</definedName>
    <definedName name="Lav.American.Standar.Saona" localSheetId="0">#REF!</definedName>
    <definedName name="Lav.American.Standar.Saona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DEROS" localSheetId="0">#REF!</definedName>
    <definedName name="LAVADEROS">#REF!</definedName>
    <definedName name="LAVADEROSENCILLO" localSheetId="0">[2]insumo!#REF!</definedName>
    <definedName name="LAVADEROSENCILLO">[2]insumo!#REF!</definedName>
    <definedName name="Lavado.Marmol" localSheetId="0">#REF!</definedName>
    <definedName name="Lavado.Marmol">#REF!</definedName>
    <definedName name="lavamano.rondalyn" localSheetId="0">#REF!</definedName>
    <definedName name="lavamano.rondalyn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AVGRA1BCO" localSheetId="0">#REF!</definedName>
    <definedName name="LAVGRA1BCO">#REF!</definedName>
    <definedName name="LAVGRA2BCO" localSheetId="0">#REF!</definedName>
    <definedName name="LAVGRA2BCO">#REF!</definedName>
    <definedName name="LAVM1917BCO" localSheetId="0">#REF!</definedName>
    <definedName name="LAVM1917BCO">#REF!</definedName>
    <definedName name="LAVM1917COL" localSheetId="0">#REF!</definedName>
    <definedName name="LAVM1917COL">#REF!</definedName>
    <definedName name="LAVMOVABCO" localSheetId="0">#REF!</definedName>
    <definedName name="LAVMOVABCO">#REF!</definedName>
    <definedName name="LAVMOVACOL" localSheetId="0">#REF!</definedName>
    <definedName name="LAVMOVACOL">#REF!</definedName>
    <definedName name="LAVMSERBCO" localSheetId="0">#REF!</definedName>
    <definedName name="LAVMSERBCO">#REF!</definedName>
    <definedName name="Liga_y_Vac_manual" localSheetId="0">#REF!</definedName>
    <definedName name="Liga_y_Vac_manual">#REF!</definedName>
    <definedName name="Liga_y_Vac_Trompo" localSheetId="0">#REF!</definedName>
    <definedName name="Liga_y_Vac_Trompo">#REF!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GALIGA" localSheetId="0">#REF!</definedName>
    <definedName name="LIGALIGA">#REF!</definedName>
    <definedName name="ligawinche" localSheetId="0">#REF!</definedName>
    <definedName name="ligawinche">#REF!</definedName>
    <definedName name="Limpieza" localSheetId="0">#REF!</definedName>
    <definedName name="Limpieza">#REF!</definedName>
    <definedName name="LIMPTUBOCPVC14" localSheetId="0">#REF!</definedName>
    <definedName name="LIMPTUBOCPVC14">#REF!</definedName>
    <definedName name="LIMPTUBOCPVCPINTA" localSheetId="0">#REF!</definedName>
    <definedName name="LIMPTUBOCPVCPINTA">#REF!</definedName>
    <definedName name="Linea.Conex.Acueducto" localSheetId="0">#REF!</definedName>
    <definedName name="Linea.Conex.Acueducto">#REF!</definedName>
    <definedName name="linea.impulsion.drenaje.sanitario">[11]Resumen!$D$29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EANGULAR" localSheetId="0">#REF!</definedName>
    <definedName name="LLAVEANGULAR">#REF!</definedName>
    <definedName name="LLAVEEMPOTRAR12" localSheetId="0">#REF!</definedName>
    <definedName name="LLAVEEMPOTRAR12">#REF!</definedName>
    <definedName name="LLAVEORINALPEQ" localSheetId="0">#REF!</definedName>
    <definedName name="LLAVEORINALPEQ">#REF!</definedName>
    <definedName name="LLAVES" localSheetId="0">#REF!</definedName>
    <definedName name="LLAVES">#REF!</definedName>
    <definedName name="LLAVESENCCROM" localSheetId="0">#REF!</definedName>
    <definedName name="LLAVESENCCROM">#REF!</definedName>
    <definedName name="LLAVIN" localSheetId="0">#REF!</definedName>
    <definedName name="LLAVIN">#REF!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AVINCOR" localSheetId="0">#REF!</definedName>
    <definedName name="LLAVINCOR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MEMBAJADOR" localSheetId="0">[2]insumo!#REF!</definedName>
    <definedName name="LMEMBAJADOR">[2]insumo!#REF!</definedName>
    <definedName name="LOBBY" localSheetId="0">#REF!</definedName>
    <definedName name="LOBBY">#REF!</definedName>
    <definedName name="Lobby.Col.C1" localSheetId="0">[14]Análisis!#REF!</definedName>
    <definedName name="Lobby.Col.C1">[14]Análisis!#REF!</definedName>
    <definedName name="Lobby.Col.C2" localSheetId="0">[14]Análisis!#REF!</definedName>
    <definedName name="Lobby.Col.C2">[14]Análisis!#REF!</definedName>
    <definedName name="Lobby.Col.C3" localSheetId="0">[14]Análisis!#REF!</definedName>
    <definedName name="Lobby.Col.C3">[14]Análisis!#REF!</definedName>
    <definedName name="Lobby.Col.C4" localSheetId="0">[14]Análisis!#REF!</definedName>
    <definedName name="Lobby.Col.C4">[14]Análisis!#REF!</definedName>
    <definedName name="Lobby.losa.estrepiso" localSheetId="0">[14]Análisis!#REF!</definedName>
    <definedName name="Lobby.losa.estrepiso">[14]Análisis!#REF!</definedName>
    <definedName name="Lobby.Viga.V1" localSheetId="0">[14]Análisis!#REF!</definedName>
    <definedName name="Lobby.Viga.V1">[14]Análisis!#REF!</definedName>
    <definedName name="Lobby.Viga.V10" localSheetId="0">[14]Análisis!#REF!</definedName>
    <definedName name="Lobby.Viga.V10">[14]Análisis!#REF!</definedName>
    <definedName name="Lobby.Viga.V11" localSheetId="0">[14]Análisis!#REF!</definedName>
    <definedName name="Lobby.Viga.V11">[14]Análisis!#REF!</definedName>
    <definedName name="Lobby.Viga.V1A" localSheetId="0">[14]Análisis!#REF!</definedName>
    <definedName name="Lobby.Viga.V1A">[14]Análisis!#REF!</definedName>
    <definedName name="Lobby.Viga.V2." localSheetId="0">[14]Análisis!#REF!</definedName>
    <definedName name="Lobby.Viga.V2.">[14]Análisis!#REF!</definedName>
    <definedName name="Lobby.Viga.V3" localSheetId="0">[14]Análisis!#REF!</definedName>
    <definedName name="Lobby.Viga.V3">[14]Análisis!#REF!</definedName>
    <definedName name="Lobby.viga.V4" localSheetId="0">[14]Análisis!#REF!</definedName>
    <definedName name="Lobby.viga.V4">[14]Análisis!#REF!</definedName>
    <definedName name="Lobby.Viga.V4A" localSheetId="0">[14]Análisis!#REF!</definedName>
    <definedName name="Lobby.Viga.V4A">[14]Análisis!#REF!</definedName>
    <definedName name="Lobby.Viga.V6" localSheetId="0">[14]Análisis!#REF!</definedName>
    <definedName name="Lobby.Viga.V6">[14]Análisis!#REF!</definedName>
    <definedName name="Lobby.Viga.V7" localSheetId="0">[14]Análisis!#REF!</definedName>
    <definedName name="Lobby.Viga.V7">[14]Análisis!#REF!</definedName>
    <definedName name="Lobby.Viga.V8" localSheetId="0">[14]Análisis!#REF!</definedName>
    <definedName name="Lobby.Viga.V8">[14]Análisis!#REF!</definedName>
    <definedName name="Lobby.Viga.V9" localSheetId="0">[14]Análisis!#REF!</definedName>
    <definedName name="Lobby.Viga.V9">[14]Análisis!#REF!</definedName>
    <definedName name="Lobby.Viga.V9A" localSheetId="0">[14]Análisis!#REF!</definedName>
    <definedName name="Lobby.Viga.V9A">[14]Análisis!#REF!</definedName>
    <definedName name="Lobby.Zap.Zc1" localSheetId="0">[14]Análisis!#REF!</definedName>
    <definedName name="Lobby.Zap.Zc1">[14]Análisis!#REF!</definedName>
    <definedName name="Lobby.Zap.Zc2" localSheetId="0">[14]Análisis!#REF!</definedName>
    <definedName name="Lobby.Zap.Zc2">[14]Análisis!#REF!</definedName>
    <definedName name="Lobby.Zap.Zc3" localSheetId="0">[14]Análisis!#REF!</definedName>
    <definedName name="Lobby.Zap.Zc3">[14]Análisis!#REF!</definedName>
    <definedName name="Lobby.Zap.Zc4" localSheetId="0">[14]Análisis!#REF!</definedName>
    <definedName name="Lobby.Zap.Zc4">[14]Análisis!#REF!</definedName>
    <definedName name="Lobby.Zap.Zc9" localSheetId="0">[14]Análisis!#REF!</definedName>
    <definedName name="Lobby.Zap.Zc9">[14]Análisis!#REF!</definedName>
    <definedName name="Losa.1er.Entrepiso.Villas" localSheetId="0">#REF!</definedName>
    <definedName name="Losa.1er.Entrepiso.Villas">#REF!</definedName>
    <definedName name="Losa.1erN" localSheetId="0">#REF!</definedName>
    <definedName name="Losa.1erN">#REF!</definedName>
    <definedName name="Losa.1erN.Mod.I" localSheetId="0">#REF!</definedName>
    <definedName name="Losa.1erN.Mod.I">#REF!</definedName>
    <definedName name="Losa.2do.Entrepiso.Villas" localSheetId="0">#REF!</definedName>
    <definedName name="Losa.2do.Entrepiso.Villas">#REF!</definedName>
    <definedName name="Losa.2doN" localSheetId="0">#REF!</definedName>
    <definedName name="Losa.2doN">#REF!</definedName>
    <definedName name="Losa.2doN.Mod.I" localSheetId="0">#REF!</definedName>
    <definedName name="Losa.2doN.Mod.I">#REF!</definedName>
    <definedName name="Losa.3erN" localSheetId="0">#REF!</definedName>
    <definedName name="Losa.3erN">#REF!</definedName>
    <definedName name="Losa.3erN.Mod.I" localSheetId="0">#REF!</definedName>
    <definedName name="Losa.3erN.Mod.I">#REF!</definedName>
    <definedName name="Losa.4toN.Mod.I" localSheetId="0">#REF!</definedName>
    <definedName name="Losa.4toN.Mod.I">#REF!</definedName>
    <definedName name="Losa.Aligerada" localSheetId="0">#REF!</definedName>
    <definedName name="Losa.Aligerada">#REF!</definedName>
    <definedName name="losa.Cierre.Columnas.Villas" localSheetId="0">#REF!</definedName>
    <definedName name="losa.Cierre.Columnas.Villas">#REF!</definedName>
    <definedName name="Losa.Cierre.encimeras.Villas" localSheetId="0">#REF!</definedName>
    <definedName name="Losa.Cierre.encimeras.Villas">#REF!</definedName>
    <definedName name="losa.de.piso.10cm.m2">[26]Análisis!$D$242</definedName>
    <definedName name="losa.edif.Oficinas" localSheetId="0">#REF!</definedName>
    <definedName name="losa.edif.Oficinas">#REF!</definedName>
    <definedName name="losa.edif.parqueo" localSheetId="0">#REF!</definedName>
    <definedName name="losa.edif.parqueo">#REF!</definedName>
    <definedName name="losa.entrepiso.villas" localSheetId="0">#REF!</definedName>
    <definedName name="losa.entrepiso.villas">#REF!</definedName>
    <definedName name="Losa.Fondo">[11]Análisis!$D$241</definedName>
    <definedName name="losa.fundacion.15cm" localSheetId="0">#REF!</definedName>
    <definedName name="losa.fundacion.15cm">#REF!</definedName>
    <definedName name="losa.fundacion.20cm">[26]Análisis!$D$503</definedName>
    <definedName name="Losa.Horm.Arm.Administracion" localSheetId="0">#REF!</definedName>
    <definedName name="Losa.Horm.Arm.Administracion">#REF!</definedName>
    <definedName name="Losa.Horm.Arm.Piso.Estanque" localSheetId="0">#REF!</definedName>
    <definedName name="Losa.Horm.Arm.Piso.Estanque">#REF!</definedName>
    <definedName name="Losa.horm.Visto.Area.Noble" localSheetId="0">#REF!</definedName>
    <definedName name="Losa.horm.Visto.Area.Noble">#REF!</definedName>
    <definedName name="Losa.Horm.Visto.Comedor" localSheetId="0">#REF!</definedName>
    <definedName name="Losa.Horm.Visto.Comedor">#REF!</definedName>
    <definedName name="Losa.Horm.Visto.Espectaculos" localSheetId="0">#REF!</definedName>
    <definedName name="Losa.Horm.Visto.Espectaculos">#REF!</definedName>
    <definedName name="Losa.Maciza.12cm.3.8a25AD" localSheetId="0">#REF!</definedName>
    <definedName name="Losa.Maciza.12cm.3.8a25AD">#REF!</definedName>
    <definedName name="Losa.Piso.0.08">[11]Análisis!$D$274</definedName>
    <definedName name="Losa.Piso.10cm" localSheetId="0">#REF!</definedName>
    <definedName name="Losa.Piso.10cm">#REF!</definedName>
    <definedName name="Losa.Piso.15cm.Cocina" localSheetId="0">#REF!</definedName>
    <definedName name="Losa.Piso.15cm.Cocina">#REF!</definedName>
    <definedName name="Losa.piso.8cm">[21]Análisis!$N$439</definedName>
    <definedName name="Losa.plana.12cm" localSheetId="0">[14]Análisis!#REF!</definedName>
    <definedName name="Losa.plana.12cm">[14]Análisis!#REF!</definedName>
    <definedName name="losa.plasbau.panel10.8" localSheetId="0">#REF!</definedName>
    <definedName name="losa.plasbau.panel10.8">#REF!</definedName>
    <definedName name="losa.plasbau.panel10.8.sin.malla" localSheetId="0">#REF!</definedName>
    <definedName name="losa.plasbau.panel10.8.sin.malla">#REF!</definedName>
    <definedName name="losa.plasbau.panel10.8.sin.malla.en.techo.incl" localSheetId="0">#REF!</definedName>
    <definedName name="losa.plasbau.panel10.8.sin.malla.en.techo.incl">#REF!</definedName>
    <definedName name="losa.plasbau.panel14.4" localSheetId="0">#REF!</definedName>
    <definedName name="losa.plasbau.panel14.4">#REF!</definedName>
    <definedName name="losa.plasbau.panel14.4sin.malla" localSheetId="0">#REF!</definedName>
    <definedName name="losa.plasbau.panel14.4sin.malla">#REF!</definedName>
    <definedName name="Losa.techo.Cocina" localSheetId="0">#REF!</definedName>
    <definedName name="Losa.techo.Cocina">#REF!</definedName>
    <definedName name="Losa.techo.Inclinada">[11]Análisis!$D$256</definedName>
    <definedName name="losa.techo.Villa" localSheetId="0">#REF!</definedName>
    <definedName name="losa.techo.Villa">#REF!</definedName>
    <definedName name="Losa.Techo.Villas" localSheetId="0">#REF!</definedName>
    <definedName name="Losa.Techo.Villas">#REF!</definedName>
    <definedName name="losa.vuelo" localSheetId="0">#REF!</definedName>
    <definedName name="losa.vuelo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1erN.Mod.II" localSheetId="0">#REF!</definedName>
    <definedName name="Losa1erN.Mod.II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2doN.Mod.II" localSheetId="0">#REF!</definedName>
    <definedName name="Losa2doN.Mod.II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Losa3erN.Mod.II" localSheetId="0">#REF!</definedName>
    <definedName name="Losa3erN.Mod.II">#REF!</definedName>
    <definedName name="Losa4toN.Mod.II" localSheetId="0">#REF!</definedName>
    <definedName name="Losa4toN.Mod.II">#REF!</definedName>
    <definedName name="Loseta.cemento.25x25" localSheetId="0">#REF!</definedName>
    <definedName name="Loseta.cemento.25x25">#REF!</definedName>
    <definedName name="Loseta.Quary.Tile" localSheetId="0">#REF!</definedName>
    <definedName name="Loseta.Quary.Tile">#REF!</definedName>
    <definedName name="LUBRICANTE" localSheetId="0">#REF!</definedName>
    <definedName name="LUBRICANTE">#REF!</definedName>
    <definedName name="Luces.Camino" localSheetId="0">#REF!</definedName>
    <definedName name="Luces.Camino">#REF!</definedName>
    <definedName name="LUZCENITAL" localSheetId="0">#REF!</definedName>
    <definedName name="LUZCENITAL">#REF!</definedName>
    <definedName name="M.O._acero">'[8]LISTA DE PRECIO'!$C$12</definedName>
    <definedName name="M.O._acero_malla">'[8]LISTA DE PRECIO'!$C$13</definedName>
    <definedName name="M.O.Acero.Escalera" localSheetId="0">#REF!</definedName>
    <definedName name="M.O.Acero.Escalera">#REF!</definedName>
    <definedName name="M.O.Acero.losa.Aligerada" localSheetId="0">#REF!</definedName>
    <definedName name="M.O.Acero.losa.Aligerada">#REF!</definedName>
    <definedName name="M.O.acero.Viga.Amarre" localSheetId="0">#REF!</definedName>
    <definedName name="M.O.acero.Viga.Amarre">#REF!</definedName>
    <definedName name="M.O.acero.vigasydinteles" localSheetId="0">#REF!</definedName>
    <definedName name="M.O.acero.vigasydinteles">#REF!</definedName>
    <definedName name="M.O.acero.zap.Muro" localSheetId="0">#REF!</definedName>
    <definedName name="M.O.acero.zap.Muro">#REF!</definedName>
    <definedName name="M.O.Colc.Mármol30x60" localSheetId="0">#REF!</definedName>
    <definedName name="M.O.Colc.Mármol30x60">#REF!</definedName>
    <definedName name="M.O.colo.Malla" localSheetId="0">#REF!</definedName>
    <definedName name="M.O.colo.Malla">#REF!</definedName>
    <definedName name="M.O.Coloc.Piso.cemento25x25" localSheetId="0">#REF!</definedName>
    <definedName name="M.O.Coloc.Piso.cemento25x25">#REF!</definedName>
    <definedName name="M.O.Coloc.Zocalo.cem.7x25cem." localSheetId="0">#REF!</definedName>
    <definedName name="M.O.Coloc.Zocalo.cem.7x25cem.">#REF!</definedName>
    <definedName name="M.O.Colocacion_de_Panel_Plastbau">'[8]LISTA DE PRECIO'!$C$14</definedName>
    <definedName name="M.O.Estrias" localSheetId="0">#REF!</definedName>
    <definedName name="M.O.Estrias">#REF!</definedName>
    <definedName name="M.O.Excavación.en.cal." localSheetId="0">#REF!</definedName>
    <definedName name="M.O.Excavación.en.cal.">#REF!</definedName>
    <definedName name="M.o.granito.en.piso">[11]Insumos!$E$91</definedName>
    <definedName name="M.O.Panete.pared.exterior" localSheetId="0">#REF!</definedName>
    <definedName name="M.O.Panete.pared.exterior">#REF!</definedName>
    <definedName name="M.O.Panete.techo.inclinado" localSheetId="0">#REF!</definedName>
    <definedName name="M.O.Panete.techo.inclinado">#REF!</definedName>
    <definedName name="M.O.Pañete.exterior" localSheetId="0">#REF!</definedName>
    <definedName name="M.O.Pañete.exterior">#REF!</definedName>
    <definedName name="M.O.Pintura.Exteriores" localSheetId="0">#REF!</definedName>
    <definedName name="M.O.Pintura.Exteriores">#REF!</definedName>
    <definedName name="M.O.Quicio.cem.7x25cm" localSheetId="0">#REF!</definedName>
    <definedName name="M.O.Quicio.cem.7x25cm">#REF!</definedName>
    <definedName name="M.O.vaciado.columnas" localSheetId="0">#REF!</definedName>
    <definedName name="M.O.vaciado.columnas">#REF!</definedName>
    <definedName name="M.O.vaciado.dinteles" localSheetId="0">#REF!</definedName>
    <definedName name="M.O.vaciado.dinteles">#REF!</definedName>
    <definedName name="M.O.vaciado.vigas" localSheetId="0">#REF!</definedName>
    <definedName name="M.O.vaciado.vigas">#REF!</definedName>
    <definedName name="M.O.vaciado.zapata" localSheetId="0">#REF!</definedName>
    <definedName name="M.O.vaciado.zapata">#REF!</definedName>
    <definedName name="M2.Carp.Viga.Horm.Visto" localSheetId="0">#REF!</definedName>
    <definedName name="M2.Carp.Viga.Horm.Visto">#REF!</definedName>
    <definedName name="M2.Carpint.Columna.Conven." localSheetId="0">#REF!</definedName>
    <definedName name="M2.Carpint.Columna.Conven.">#REF!</definedName>
    <definedName name="M2.carpint.Columna.Horm.Visto" localSheetId="0">#REF!</definedName>
    <definedName name="M2.carpint.Columna.Horm.Visto">#REF!</definedName>
    <definedName name="M2.Carpint.Viga.Conven." localSheetId="0">#REF!</definedName>
    <definedName name="M2.Carpint.Viga.Conven.">#REF!</definedName>
    <definedName name="MA">[12]M.O.!$C$10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" localSheetId="0">[2]insumo!#REF!</definedName>
    <definedName name="MADERA">[2]insumo!#REF!</definedName>
    <definedName name="Madera_P2" localSheetId="0">#REF!</definedName>
    <definedName name="Madera_P2">#REF!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DERAC">[2]insumo!$D$28</definedName>
    <definedName name="MADERAS" localSheetId="0">#REF!</definedName>
    <definedName name="MADERAS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#REF!</definedName>
    <definedName name="MAESTROCARP">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" localSheetId="0">#REF!</definedName>
    <definedName name="MALLA">#REF!</definedName>
    <definedName name="malla.elec.2.3x2.3.20x20" localSheetId="0">#REF!</definedName>
    <definedName name="malla.elec.2.3x2.3.20x20">#REF!</definedName>
    <definedName name="malla.elec.2.3x2.3.20x20.m2" localSheetId="0">#REF!</definedName>
    <definedName name="malla.elec.2.3x2.3.20x20.m2">#REF!</definedName>
    <definedName name="Malla.Elect.W2.3.15x15" localSheetId="0">#REF!</definedName>
    <definedName name="Malla.Elect.W2.3.15x15">#REF!</definedName>
    <definedName name="Malla.Elect.W2.3.15x15m2" localSheetId="0">#REF!</definedName>
    <definedName name="Malla.Elect.W2.3.15x15m2">#REF!</definedName>
    <definedName name="Malla.Elect.W2.5x20" localSheetId="0">#REF!</definedName>
    <definedName name="Malla.Elect.W2.5x20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electrosoldada_15x15___W2.9x2.9">'[8]LISTA DE PRECIO'!$C$8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LLACICL6HG" localSheetId="0">#REF!</definedName>
    <definedName name="MALLACICL6HG">#REF!</definedName>
    <definedName name="MALLAS" localSheetId="0">#REF!</definedName>
    <definedName name="MALLAS">#REF!</definedName>
    <definedName name="MANG34NEGRACALENT" localSheetId="0">#REF!</definedName>
    <definedName name="MANG34NEGRACALENT">#REF!</definedName>
    <definedName name="MANOBRA" localSheetId="0">#REF!</definedName>
    <definedName name="MANOBRA">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RCOCA" localSheetId="0">#REF!</definedName>
    <definedName name="MARCOCA">#REF!</definedName>
    <definedName name="MARCOPI" localSheetId="0">#REF!</definedName>
    <definedName name="MARCOPI">#REF!</definedName>
    <definedName name="Marmol" localSheetId="0">#REF!</definedName>
    <definedName name="Marmol">#REF!</definedName>
    <definedName name="Mármol.30x60" localSheetId="0">#REF!</definedName>
    <definedName name="Mármol.30x60">#REF!</definedName>
    <definedName name="Marmol.30x60.pared" localSheetId="0">#REF!</definedName>
    <definedName name="Marmol.30x60.pared">#REF!</definedName>
    <definedName name="Marmol.A.20x40" localSheetId="0">#REF!</definedName>
    <definedName name="Marmol.A.20x40">#REF!</definedName>
    <definedName name="marmol.A.40x40" localSheetId="0">#REF!</definedName>
    <definedName name="marmol.A.40x40">#REF!</definedName>
    <definedName name="marmol.B.40x40" localSheetId="0">#REF!</definedName>
    <definedName name="marmol.B.40x40">#REF!</definedName>
    <definedName name="Marmolina" localSheetId="0">#REF!</definedName>
    <definedName name="Marmolina">#REF!</definedName>
    <definedName name="marmolpiso" localSheetId="0">[2]insumo!#REF!</definedName>
    <definedName name="marmolpiso">[2]insumo!#REF!</definedName>
    <definedName name="masilla.sheetrock">[23]Insumos!$L$40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ATINST" localSheetId="0">#REF!</definedName>
    <definedName name="MATINST">#REF!</definedName>
    <definedName name="MATOCO" localSheetId="0">#REF!</definedName>
    <definedName name="MATOCO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énsula.2doN" localSheetId="0">#REF!</definedName>
    <definedName name="Ménsula.2doN">#REF!</definedName>
    <definedName name="Ménsula.3er.nivel" localSheetId="0">#REF!</definedName>
    <definedName name="Ménsula.3er.nivel">#REF!</definedName>
    <definedName name="Ménsula.piso" localSheetId="0">#REF!</definedName>
    <definedName name="Ménsula.piso">#REF!</definedName>
    <definedName name="Meseta.10cm" localSheetId="0">#REF!</definedName>
    <definedName name="Meseta.10cm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.Antillana.bloques">[18]Insumos!$E$30</definedName>
    <definedName name="Mez.Antillana.Pañete">[18]Insumos!$E$31</definedName>
    <definedName name="Mez.Antillana.Pisos">[18]Insumos!$E$32</definedName>
    <definedName name="MEZCALAREPMOR" localSheetId="0">#REF!</definedName>
    <definedName name="MEZCALAREPMOR">#REF!</definedName>
    <definedName name="MEZCBAN" localSheetId="0">#REF!</definedName>
    <definedName name="MEZCBAN">#REF!</definedName>
    <definedName name="MEZCBIDET" localSheetId="0">#REF!</definedName>
    <definedName name="MEZCBIDET">#REF!</definedName>
    <definedName name="MEZCFREG" localSheetId="0">#REF!</definedName>
    <definedName name="MEZCFREG">#REF!</definedName>
    <definedName name="Mezcla.1.4.Pisos" localSheetId="0">#REF!</definedName>
    <definedName name="Mezcla.1.4.Pisos">#REF!</definedName>
    <definedName name="Mezcla.Careteo" localSheetId="0">#REF!</definedName>
    <definedName name="Mezcla.Careteo">#REF!</definedName>
    <definedName name="Mezcla.Marmolina" localSheetId="0">#REF!</definedName>
    <definedName name="Mezcla.Marmolina">#REF!</definedName>
    <definedName name="mezcla.Panete" localSheetId="0">#REF!</definedName>
    <definedName name="mezcla.Panete">#REF!</definedName>
    <definedName name="MEZCLA_1a3" localSheetId="0">#REF!</definedName>
    <definedName name="MEZCLA_1a3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1.3.Bloque.panete" localSheetId="0">#REF!</definedName>
    <definedName name="Mezcla1.3.Bloque.panete">#REF!</definedName>
    <definedName name="MEZCLA125">[2]Mezcla!$G$45</definedName>
    <definedName name="MEZCLA13">[2]Mezcla!$G$10</definedName>
    <definedName name="MEZCLA14">[2]Mezcla!$G$17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EZCLANATILLA">[2]Mezcla!$G$29</definedName>
    <definedName name="MEZCLAV" localSheetId="0">#REF!</definedName>
    <definedName name="MEZCLAV">#REF!</definedName>
    <definedName name="MEZEMP" localSheetId="0">#REF!</definedName>
    <definedName name="MEZEMP">#REF!</definedName>
    <definedName name="mgf" localSheetId="0">#REF!</definedName>
    <definedName name="mgf">#REF!</definedName>
    <definedName name="MO.Acero.Col.Vig.Horm.Visto" localSheetId="0">#REF!</definedName>
    <definedName name="MO.Acero.Col.Vig.Horm.Visto">#REF!</definedName>
    <definedName name="MO.Acero.General" localSheetId="0">#REF!</definedName>
    <definedName name="MO.Acero.General">#REF!</definedName>
    <definedName name="MO.Acero.Zap.Colum.Vigas" localSheetId="0">#REF!</definedName>
    <definedName name="MO.Acero.Zap.Colum.Vigas">#REF!</definedName>
    <definedName name="MO.Ayudante" localSheetId="0">#REF!</definedName>
    <definedName name="MO.Ayudante">#REF!</definedName>
    <definedName name="MO.Cantos" localSheetId="0">#REF!</definedName>
    <definedName name="MO.Cantos">#REF!</definedName>
    <definedName name="MO.Careteo.Fraguache" localSheetId="0">#REF!</definedName>
    <definedName name="MO.Careteo.Fraguache">#REF!</definedName>
    <definedName name="MO.ceram.Pisos" localSheetId="0">#REF!</definedName>
    <definedName name="MO.ceram.Pisos">#REF!</definedName>
    <definedName name="MO.Col.Bloques" localSheetId="0">#REF!</definedName>
    <definedName name="MO.Col.Bloques">#REF!</definedName>
    <definedName name="MO.Col.Horm" localSheetId="0">#REF!</definedName>
    <definedName name="MO.Col.Horm">#REF!</definedName>
    <definedName name="MO.Compactacion.material" localSheetId="0">#REF!</definedName>
    <definedName name="MO.Compactacion.material">#REF!</definedName>
    <definedName name="MO.Deck.Madera" localSheetId="0">#REF!</definedName>
    <definedName name="MO.Deck.Madera">#REF!</definedName>
    <definedName name="MO.Escalon.Ceramica" localSheetId="0">#REF!</definedName>
    <definedName name="MO.Escalon.Ceramica">#REF!</definedName>
    <definedName name="MO.Escalon.Madera" localSheetId="0">#REF!</definedName>
    <definedName name="MO.Escalon.Madera">#REF!</definedName>
    <definedName name="MO.Fino.Bermuda" localSheetId="0">#REF!</definedName>
    <definedName name="MO.Fino.Bermuda">#REF!</definedName>
    <definedName name="MO.Fino.Normal" localSheetId="0">#REF!</definedName>
    <definedName name="MO.Fino.Normal">#REF!</definedName>
    <definedName name="MO.Gotero.Colgante" localSheetId="0">#REF!</definedName>
    <definedName name="MO.Gotero.Colgante">#REF!</definedName>
    <definedName name="MO.Horm.Estampado" localSheetId="0">#REF!</definedName>
    <definedName name="MO.Horm.Estampado">#REF!</definedName>
    <definedName name="MO.Malla.Electrosoldada" localSheetId="0">#REF!</definedName>
    <definedName name="MO.Malla.Electrosoldada">#REF!</definedName>
    <definedName name="MO.Mochetas" localSheetId="0">#REF!</definedName>
    <definedName name="MO.Mochetas">#REF!</definedName>
    <definedName name="MO.Muro.Piedra" localSheetId="0">#REF!</definedName>
    <definedName name="MO.Muro.Piedra">#REF!</definedName>
    <definedName name="MO.Panete.Paredes" localSheetId="0">#REF!</definedName>
    <definedName name="MO.Panete.Paredes">#REF!</definedName>
    <definedName name="MO.Panete.Techo.Horizontal" localSheetId="0">#REF!</definedName>
    <definedName name="MO.Panete.Techo.Horizontal">#REF!</definedName>
    <definedName name="MO.Pintura.2manos" localSheetId="0">#REF!</definedName>
    <definedName name="MO.Pintura.2manos">#REF!</definedName>
    <definedName name="MO.Piso.Cem.Pulido" localSheetId="0">#REF!</definedName>
    <definedName name="MO.Piso.Cem.Pulido">#REF!</definedName>
    <definedName name="MO.Violines" localSheetId="0">#REF!</definedName>
    <definedName name="MO.Violines">#REF!</definedName>
    <definedName name="MO.Zabaletas" localSheetId="0">#REF!</definedName>
    <definedName name="MO.Zabaletas">#REF!</definedName>
    <definedName name="MO.Zoc.Ceramica" localSheetId="0">#REF!</definedName>
    <definedName name="MO.Zoc.Ceramica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#REF!</definedName>
    <definedName name="MO_ColAcero_QQ">#REF!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Ceram.Paredes" localSheetId="0">#REF!</definedName>
    <definedName name="MOCeram.Paredes">#REF!</definedName>
    <definedName name="Mocheta" localSheetId="0">#REF!</definedName>
    <definedName name="Mocheta">#REF!</definedName>
    <definedName name="Mocheta.95x.65.h.a" localSheetId="0">#REF!</definedName>
    <definedName name="Mocheta.95x.65.h.a">#REF!</definedName>
    <definedName name="Mocheta.caoba" localSheetId="0">#REF!</definedName>
    <definedName name="Mocheta.caoba">#REF!</definedName>
    <definedName name="Mocheta.Mezcla.Antillana" localSheetId="0">[14]Análisis!#REF!</definedName>
    <definedName name="Mocheta.Mezcla.Antillana">[14]Análisis!#REF!</definedName>
    <definedName name="mochetas" localSheetId="0">#REF!</definedName>
    <definedName name="mochetas">#REF!</definedName>
    <definedName name="mochetas.8cm.h.a" localSheetId="0">#REF!</definedName>
    <definedName name="mochetas.8cm.h.a">#REF!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ldura.caoba" localSheetId="0">#REF!</definedName>
    <definedName name="Moldura.caoba">#REF!</definedName>
    <definedName name="MOPISOCERAMICA" localSheetId="0">#REF!</definedName>
    <definedName name="MOPISOCERAMICA">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rtero.1.2.Impermeabilizante" localSheetId="0">#REF!</definedName>
    <definedName name="Mortero.1.2.Impermeabilizante">#REF!</definedName>
    <definedName name="Mortero.Marmolina" localSheetId="0">#REF!</definedName>
    <definedName name="Mortero.Marmolina">#REF!</definedName>
    <definedName name="mortero.para.piso" localSheetId="0">#REF!</definedName>
    <definedName name="mortero.para.piso">#REF!</definedName>
    <definedName name="Mortero.Pulido" localSheetId="0">#REF!</definedName>
    <definedName name="Mortero.Pulido">#REF!</definedName>
    <definedName name="Mortero1.4Panete" localSheetId="0">#REF!</definedName>
    <definedName name="Mortero1.4Panete">#REF!</definedName>
    <definedName name="MORTERO110" localSheetId="0">#REF!</definedName>
    <definedName name="MORTERO110">#REF!</definedName>
    <definedName name="MORTERO12" localSheetId="0">#REF!</definedName>
    <definedName name="MORTERO12">#REF!</definedName>
    <definedName name="MORTERO13" localSheetId="0">#REF!</definedName>
    <definedName name="MORTERO13">#REF!</definedName>
    <definedName name="MORTERO14" localSheetId="0">#REF!</definedName>
    <definedName name="MORTERO14">#REF!</definedName>
    <definedName name="mosbotichinorojo" localSheetId="0">[2]insumo!#REF!</definedName>
    <definedName name="mosbotichinorojo">[2]insumo!#REF!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ozaicoFG" localSheetId="0">[2]insumo!#REF!</definedName>
    <definedName name="mozaicoFG">[2]insumo!#REF!</definedName>
    <definedName name="Muro.6.4toN" localSheetId="0">#REF!</definedName>
    <definedName name="Muro.6.4toN">#REF!</definedName>
    <definedName name="Muro.8.3erN" localSheetId="0">#REF!</definedName>
    <definedName name="Muro.8.3erN">#REF!</definedName>
    <definedName name="Muro.Bloq.4.BNP.Cocina" localSheetId="0">#REF!</definedName>
    <definedName name="Muro.Bloq.4.BNP.Cocina">#REF!</definedName>
    <definedName name="Muro.Bloq.4.SNP.Cocina" localSheetId="0">#REF!</definedName>
    <definedName name="Muro.Bloq.4.SNP.Cocina">#REF!</definedName>
    <definedName name="Muro.Bloq.6.BNP.Cocina" localSheetId="0">#REF!</definedName>
    <definedName name="Muro.Bloq.6.BNP.Cocina">#REF!</definedName>
    <definedName name="Muro.Bloq.6.SNP.Cocina" localSheetId="0">#REF!</definedName>
    <definedName name="Muro.Bloq.6.SNP.Cocina">#REF!</definedName>
    <definedName name="Muro.Bloqe.4.2doN" localSheetId="0">#REF!</definedName>
    <definedName name="Muro.Bloqe.4.2doN">#REF!</definedName>
    <definedName name="Muro.bloqu.8.SNP.Cocina" localSheetId="0">#REF!</definedName>
    <definedName name="Muro.bloqu.8.SNP.Cocina">#REF!</definedName>
    <definedName name="Muro.bloque.2doN" localSheetId="0">#REF!</definedName>
    <definedName name="Muro.bloque.2doN">#REF!</definedName>
    <definedName name="Muro.Bloque.4.1erN" localSheetId="0">#REF!</definedName>
    <definedName name="Muro.Bloque.4.1erN">#REF!</definedName>
    <definedName name="Muro.Bloque.4.3erN" localSheetId="0">#REF!</definedName>
    <definedName name="Muro.Bloque.4.3erN">#REF!</definedName>
    <definedName name="Muro.Bloque.4.4toN" localSheetId="0">#REF!</definedName>
    <definedName name="Muro.Bloque.4.4toN">#REF!</definedName>
    <definedName name="Muro.Bloque.4cm.SNP">[21]Análisis!$N$845</definedName>
    <definedName name="Muro.Bloque.6cm.BNP">[21]Análisis!$N$821</definedName>
    <definedName name="Muro.Bloque.6cm.SNPT">[21]Análisis!$N$808</definedName>
    <definedName name="Muro.Bloque.8.1erN" localSheetId="0">#REF!</definedName>
    <definedName name="Muro.Bloque.8.1erN">#REF!</definedName>
    <definedName name="Muro.Bloque.8.BNP.Cocina" localSheetId="0">#REF!</definedName>
    <definedName name="Muro.Bloque.8.BNP.Cocina">#REF!</definedName>
    <definedName name="Muro.Bloque.8.SNPT.40" localSheetId="0">#REF!</definedName>
    <definedName name="Muro.Bloque.8.SNPT.40">#REF!</definedName>
    <definedName name="Muro.Bloque.8.SNPT.80" localSheetId="0">#REF!</definedName>
    <definedName name="Muro.Bloque.8.SNPT.80">#REF!</definedName>
    <definedName name="Muro.Bloque.8BNP.Comedor" localSheetId="0">#REF!</definedName>
    <definedName name="Muro.Bloque.8BNP.Comedor">#REF!</definedName>
    <definedName name="Muro.Bloque.Vidrio.Area.Noble" localSheetId="0">#REF!</definedName>
    <definedName name="Muro.Bloque.Vidrio.Area.Noble">#REF!</definedName>
    <definedName name="Muro.bloque8.2doN" localSheetId="0">#REF!</definedName>
    <definedName name="Muro.bloque8.2doN">#REF!</definedName>
    <definedName name="Muro.Bloques.10cm" localSheetId="0">#REF!</definedName>
    <definedName name="Muro.Bloques.10cm">#REF!</definedName>
    <definedName name="Muro.Bloques.20cm.40" localSheetId="0">#REF!</definedName>
    <definedName name="Muro.Bloques.20cm.40">#REF!</definedName>
    <definedName name="muro.h.a.20cm">[27]Análisis!$D$729</definedName>
    <definedName name="Muro.Hor.Arm.Inclinado" localSheetId="0">#REF!</definedName>
    <definedName name="Muro.Hor.Arm.Inclinado">#REF!</definedName>
    <definedName name="Muro.Horm.Arm.edif.oficina" localSheetId="0">#REF!</definedName>
    <definedName name="Muro.Horm.Arm.edif.oficina">#REF!</definedName>
    <definedName name="Muro.Horm.Arm.Edif.Parqueo" localSheetId="0">#REF!</definedName>
    <definedName name="Muro.Horm.Arm.Edif.Parqueo">#REF!</definedName>
    <definedName name="Muro.Hormigon.Armado.de20">[11]Análisis!$D$286</definedName>
    <definedName name="Muro.Hormigón.Estanque" localSheetId="0">#REF!</definedName>
    <definedName name="Muro.Hormigón.Estanque">#REF!</definedName>
    <definedName name="Muro.protector.parqueo" localSheetId="0">#REF!</definedName>
    <definedName name="Muro.protector.parqueo">#REF!</definedName>
    <definedName name="muro.shee.ambas.caras">'[28]Muros Interiores h=2.8 m '!$E$64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MUROS" localSheetId="0">#REF!</definedName>
    <definedName name="MUROS">#REF!</definedName>
    <definedName name="muros.plycem.ambas.caras">'[28]MurosInt.h=2.8 m Plycem 2 lados'!$E$64</definedName>
    <definedName name="muros.una.cshee.plycem">'[28]MurosInt.h=2.8 m U C con plycem'!$E$64</definedName>
    <definedName name="MUROS_AN" localSheetId="0">#REF!</definedName>
    <definedName name="MUROS_AN">#REF!</definedName>
    <definedName name="NADA" localSheetId="0">[37]Insumos!#REF!</definedName>
    <definedName name="NADA">[37]Insumos!#REF!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TILLA" localSheetId="0">#REF!</definedName>
    <definedName name="NATILLA">#REF!</definedName>
    <definedName name="Nave" localSheetId="0">#REF!</definedName>
    <definedName name="Nave">#REF!</definedName>
    <definedName name="NINGUNA" localSheetId="0">[37]Insumos!#REF!</definedName>
    <definedName name="NINGUNA">[37]Insumos!#REF!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IPLE112X4HG" localSheetId="0">#REF!</definedName>
    <definedName name="NIPLE112X4HG">#REF!</definedName>
    <definedName name="NIPLE112X6HG" localSheetId="0">#REF!</definedName>
    <definedName name="NIPLE112X6HG">#REF!</definedName>
    <definedName name="NIPLE112X8HG" localSheetId="0">#REF!</definedName>
    <definedName name="NIPLE112X8HG">#REF!</definedName>
    <definedName name="NIPLE125X4HG" localSheetId="0">#REF!</definedName>
    <definedName name="NIPLE125X4HG">#REF!</definedName>
    <definedName name="NIPLE12X4HG" localSheetId="0">#REF!</definedName>
    <definedName name="NIPLE12X4HG">#REF!</definedName>
    <definedName name="NIPLE1X4HG" localSheetId="0">#REF!</definedName>
    <definedName name="NIPLE1X4HG">#REF!</definedName>
    <definedName name="NIPLE212X4HG" localSheetId="0">#REF!</definedName>
    <definedName name="NIPLE212X4HG">#REF!</definedName>
    <definedName name="NIPLE2X4HG" localSheetId="0">#REF!</definedName>
    <definedName name="NIPLE2X4HG">#REF!</definedName>
    <definedName name="NIPLE2X6HG" localSheetId="0">#REF!</definedName>
    <definedName name="NIPLE2X6HG">#REF!</definedName>
    <definedName name="NIPLE34X4HG" localSheetId="0">#REF!</definedName>
    <definedName name="NIPLE34X4HG">#REF!</definedName>
    <definedName name="NIPLE3X12HG" localSheetId="0">#REF!</definedName>
    <definedName name="NIPLE3X12HG">#REF!</definedName>
    <definedName name="NIPLE3X312HG" localSheetId="0">#REF!</definedName>
    <definedName name="NIPLE3X312HG">#REF!</definedName>
    <definedName name="NIPLE3X4HG" localSheetId="0">#REF!</definedName>
    <definedName name="NIPLE3X4HG">#REF!</definedName>
    <definedName name="NIPLE3X6HG" localSheetId="0">#REF!</definedName>
    <definedName name="NIPLE3X6HG">#REF!</definedName>
    <definedName name="NIPLE4X4HG" localSheetId="0">#REF!</definedName>
    <definedName name="NIPLE4X4HG">#REF!</definedName>
    <definedName name="NIPLECROM38X212" localSheetId="0">#REF!</definedName>
    <definedName name="NIPLECROM38X212">#REF!</definedName>
    <definedName name="num_linhas" localSheetId="0">#REF!</definedName>
    <definedName name="num_linhas">#REF!</definedName>
    <definedName name="Obra.Civil.Ext." localSheetId="0">#REF!</definedName>
    <definedName name="Obra.Civil.Ext.">#REF!</definedName>
    <definedName name="Opc.2" localSheetId="0">#REF!</definedName>
    <definedName name="Opc.2">#REF!</definedName>
    <definedName name="Operador.Tipo.1" localSheetId="0">#REF!</definedName>
    <definedName name="Operador.Tipo.1">#REF!</definedName>
    <definedName name="Operador.Tipo.2" localSheetId="0">#REF!</definedName>
    <definedName name="Operador.Tipo.2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[24]SALARIOS!$C$10</definedName>
    <definedName name="OPERMAN" localSheetId="0">#REF!</definedName>
    <definedName name="OPERMAN">#REF!</definedName>
    <definedName name="OPERPAL" localSheetId="0">#REF!</definedName>
    <definedName name="OPERPAL">#REF!</definedName>
    <definedName name="ORI12FBCO" localSheetId="0">#REF!</definedName>
    <definedName name="ORI12FBCO">#REF!</definedName>
    <definedName name="ORI12FBCOFLUX" localSheetId="0">#REF!</definedName>
    <definedName name="ORI12FBCOFLUX">#REF!</definedName>
    <definedName name="ORI1FBCO" localSheetId="0">#REF!</definedName>
    <definedName name="ORI1FBCO">#REF!</definedName>
    <definedName name="ORI1FBCOFLUX" localSheetId="0">#REF!</definedName>
    <definedName name="ORI1FBCOFLUX">#REF!</definedName>
    <definedName name="ORINAL12" localSheetId="0">#REF!</definedName>
    <definedName name="ORINAL12">#REF!</definedName>
    <definedName name="ORINALFALDA" localSheetId="0">#REF!</definedName>
    <definedName name="ORINALFALDA">#REF!</definedName>
    <definedName name="ORINALPEQ" localSheetId="0">#REF!</definedName>
    <definedName name="ORINALPEQ">#REF!</definedName>
    <definedName name="ORINALSENCILLO" localSheetId="0">[2]insumo!#REF!</definedName>
    <definedName name="ORINALSENCILLO">[2]insumo!#REF!</definedName>
    <definedName name="ORIPEQBCO" localSheetId="0">#REF!</definedName>
    <definedName name="ORIPEQBCO">#REF!</definedName>
    <definedName name="OXIDOROJO" localSheetId="0">#REF!</definedName>
    <definedName name="OXIDOROJO">#REF!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[38]peso!#REF!</definedName>
    <definedName name="p">[38]peso!#REF!</definedName>
    <definedName name="p_8" localSheetId="0">#REF!</definedName>
    <definedName name="p_8">#REF!</definedName>
    <definedName name="P12BLOCK12" localSheetId="0">#REF!</definedName>
    <definedName name="P12BLOCK12">#REF!</definedName>
    <definedName name="P12BLOCK6" localSheetId="0">#REF!</definedName>
    <definedName name="P12BLOCK6">#REF!</definedName>
    <definedName name="P12BLOCK8" localSheetId="0">#REF!</definedName>
    <definedName name="P12BLOCK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BR112EMT" localSheetId="0">#REF!</definedName>
    <definedName name="PABR112EMT">#REF!</definedName>
    <definedName name="PABR1HG" localSheetId="0">#REF!</definedName>
    <definedName name="PABR1HG">#REF!</definedName>
    <definedName name="PABR212HG" localSheetId="0">#REF!</definedName>
    <definedName name="PABR212HG">#REF!</definedName>
    <definedName name="PABR2HG" localSheetId="0">#REF!</definedName>
    <definedName name="PABR2HG">#REF!</definedName>
    <definedName name="PABR34HG" localSheetId="0">#REF!</definedName>
    <definedName name="PABR34HG">#REF!</definedName>
    <definedName name="PABR3HG" localSheetId="0">#REF!</definedName>
    <definedName name="PABR3HG">#REF!</definedName>
    <definedName name="PABR58PER" localSheetId="0">#REF!</definedName>
    <definedName name="PABR58PER">#REF!</definedName>
    <definedName name="PACERO1" localSheetId="0">#REF!</definedName>
    <definedName name="PACERO1">#REF!</definedName>
    <definedName name="PACERO12" localSheetId="0">#REF!</definedName>
    <definedName name="PACERO12">#REF!</definedName>
    <definedName name="PACERO1225" localSheetId="0">#REF!</definedName>
    <definedName name="PACERO1225">#REF!</definedName>
    <definedName name="PACERO14" localSheetId="0">#REF!</definedName>
    <definedName name="PACERO14">#REF!</definedName>
    <definedName name="PACERO34" localSheetId="0">#REF!</definedName>
    <definedName name="PACERO34">#REF!</definedName>
    <definedName name="PACERO38" localSheetId="0">#REF!</definedName>
    <definedName name="PACERO38">#REF!</definedName>
    <definedName name="PACERO3825" localSheetId="0">#REF!</definedName>
    <definedName name="PACERO3825">#REF!</definedName>
    <definedName name="PACERO601" localSheetId="0">#REF!</definedName>
    <definedName name="PACERO601">#REF!</definedName>
    <definedName name="PACERO6012" localSheetId="0">#REF!</definedName>
    <definedName name="PACERO6012">#REF!</definedName>
    <definedName name="PACERO601225" localSheetId="0">#REF!</definedName>
    <definedName name="PACERO601225">#REF!</definedName>
    <definedName name="PACERO6034" localSheetId="0">#REF!</definedName>
    <definedName name="PACERO6034">#REF!</definedName>
    <definedName name="PACERO6038" localSheetId="0">#REF!</definedName>
    <definedName name="PACERO6038">#REF!</definedName>
    <definedName name="PACERO603825" localSheetId="0">#REF!</definedName>
    <definedName name="PACERO603825">#REF!</definedName>
    <definedName name="PACEROMALLA" localSheetId="0">#REF!</definedName>
    <definedName name="PACEROMALLA">#REF!</definedName>
    <definedName name="PACEROMALLA23150" localSheetId="0">#REF!</definedName>
    <definedName name="PACEROMALLA23150">#REF!</definedName>
    <definedName name="PACEROMALLA23200" localSheetId="0">#REF!</definedName>
    <definedName name="PACEROMALLA23200">#REF!</definedName>
    <definedName name="PADO50080G" localSheetId="0">#REF!</definedName>
    <definedName name="PADO50080G">#REF!</definedName>
    <definedName name="PADO50080R" localSheetId="0">#REF!</definedName>
    <definedName name="PADO50080R">#REF!</definedName>
    <definedName name="PADO511G" localSheetId="0">#REF!</definedName>
    <definedName name="PADO511G">#REF!</definedName>
    <definedName name="PADO511R" localSheetId="0">#REF!</definedName>
    <definedName name="PADO511R">#REF!</definedName>
    <definedName name="PADO604G" localSheetId="0">#REF!</definedName>
    <definedName name="PADO604G">#REF!</definedName>
    <definedName name="PADO604R" localSheetId="0">#REF!</definedName>
    <definedName name="PADO604R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LM" localSheetId="0">#REF!</definedName>
    <definedName name="PALM">#REF!</definedName>
    <definedName name="PALPUA14" localSheetId="0">#REF!</definedName>
    <definedName name="PALPUA14">#REF!</definedName>
    <definedName name="PALPUA16" localSheetId="0">#REF!</definedName>
    <definedName name="PALPUA16">#REF!</definedName>
    <definedName name="PANBN" localSheetId="0">#REF!</definedName>
    <definedName name="PANBN">#REF!</definedName>
    <definedName name="PANBN03" localSheetId="0">#REF!</definedName>
    <definedName name="PANBN03">#REF!</definedName>
    <definedName name="PANBN11" localSheetId="0">#REF!</definedName>
    <definedName name="PANBN11">#REF!</definedName>
    <definedName name="PANBN17" localSheetId="0">#REF!</definedName>
    <definedName name="PANBN17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_Plastbau">'[8]LISTA DE PRECIO'!$C$9</definedName>
    <definedName name="PANEL12CIR" localSheetId="0">#REF!</definedName>
    <definedName name="PANEL12CIR">#REF!</definedName>
    <definedName name="PANEL16CIR" localSheetId="0">#REF!</definedName>
    <definedName name="PANEL16CIR">#REF!</definedName>
    <definedName name="PANEL24CIR" localSheetId="0">#REF!</definedName>
    <definedName name="PANEL24CIR">#REF!</definedName>
    <definedName name="PANEL2CIR" localSheetId="0">#REF!</definedName>
    <definedName name="PANEL2CIR">#REF!</definedName>
    <definedName name="PANEL4CIR" localSheetId="0">#REF!</definedName>
    <definedName name="PANEL4CIR">#REF!</definedName>
    <definedName name="PANEL6CIR" localSheetId="0">#REF!</definedName>
    <definedName name="PANEL6CIR">#REF!</definedName>
    <definedName name="PANEL8CIR" localSheetId="0">#REF!</definedName>
    <definedName name="PANEL8CIR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nete.Coloreado" localSheetId="0">#REF!</definedName>
    <definedName name="Panete.Coloreado">#REF!</definedName>
    <definedName name="Panete.Marmolina" localSheetId="0">#REF!</definedName>
    <definedName name="Panete.Marmolina">#REF!</definedName>
    <definedName name="Panete.Pared.Ext.Villas" localSheetId="0">#REF!</definedName>
    <definedName name="Panete.Pared.Ext.Villas">#REF!</definedName>
    <definedName name="panete.Pared.Int.para.estucar" localSheetId="0">#REF!</definedName>
    <definedName name="panete.Pared.Int.para.estucar">#REF!</definedName>
    <definedName name="Panete.Pared.Int.Villas" localSheetId="0">#REF!</definedName>
    <definedName name="Panete.Pared.Int.Villas">#REF!</definedName>
    <definedName name="Panete.patinillo" localSheetId="0">#REF!</definedName>
    <definedName name="Panete.patinillo">#REF!</definedName>
    <definedName name="Panete.rugoso" localSheetId="0">#REF!</definedName>
    <definedName name="Panete.rugoso">#REF!</definedName>
    <definedName name="panete.techo.horizontal" localSheetId="0">#REF!</definedName>
    <definedName name="panete.techo.horizontal">#REF!</definedName>
    <definedName name="Panete.techo.Inclinado" localSheetId="0">#REF!</definedName>
    <definedName name="Panete.techo.Inclinado">#REF!</definedName>
    <definedName name="PANETES_AN" localSheetId="0">#REF!</definedName>
    <definedName name="PANETES_AN">#REF!</definedName>
    <definedName name="PANGULAR12X18" localSheetId="0">#REF!</definedName>
    <definedName name="PANGULAR12X18">#REF!</definedName>
    <definedName name="PANGULAR12X316" localSheetId="0">#REF!</definedName>
    <definedName name="PANGULAR12X316">#REF!</definedName>
    <definedName name="PANGULAR15X14" localSheetId="0">#REF!</definedName>
    <definedName name="PANGULAR15X14">#REF!</definedName>
    <definedName name="PANGULAR1X14" localSheetId="0">#REF!</definedName>
    <definedName name="PANGULAR1X14">#REF!</definedName>
    <definedName name="PANGULAR1X18" localSheetId="0">#REF!</definedName>
    <definedName name="PANGULAR1X18">#REF!</definedName>
    <definedName name="PANGULAR25X14" localSheetId="0">#REF!</definedName>
    <definedName name="PANGULAR25X14">#REF!</definedName>
    <definedName name="PANGULAR2X14" localSheetId="0">#REF!</definedName>
    <definedName name="PANGULAR2X14">#REF!</definedName>
    <definedName name="PANGULAR34X316" localSheetId="0">#REF!</definedName>
    <definedName name="PANGULAR34X316">#REF!</definedName>
    <definedName name="PANGULAR3X14" localSheetId="0">#REF!</definedName>
    <definedName name="PANGULAR3X14">#REF!</definedName>
    <definedName name="pañete.col.ml" localSheetId="0">#REF!</definedName>
    <definedName name="pañete.col.ml">#REF!</definedName>
    <definedName name="Pañete.Exterior.Antillano" localSheetId="0">[14]Análisis!#REF!</definedName>
    <definedName name="Pañete.Exterior.Antillano">[14]Análisis!#REF!</definedName>
    <definedName name="Pañete.Int.1erN" localSheetId="0">#REF!</definedName>
    <definedName name="Pañete.Int.1erN">#REF!</definedName>
    <definedName name="Pañete.int.2doN" localSheetId="0">#REF!</definedName>
    <definedName name="Pañete.int.2doN">#REF!</definedName>
    <definedName name="Pañete.int.3erN" localSheetId="0">#REF!</definedName>
    <definedName name="Pañete.int.3erN">#REF!</definedName>
    <definedName name="Pañete.int.4toN" localSheetId="0">#REF!</definedName>
    <definedName name="Pañete.int.4toN">#REF!</definedName>
    <definedName name="Pañete.Interior.Antillano" localSheetId="0">[14]Análisis!#REF!</definedName>
    <definedName name="Pañete.Interior.Antillano">[14]Análisis!#REF!</definedName>
    <definedName name="Pañete.Paredes">[21]Análisis!$N$906</definedName>
    <definedName name="Pañete.Techo.1erN" localSheetId="0">#REF!</definedName>
    <definedName name="Pañete.Techo.1erN">#REF!</definedName>
    <definedName name="Pañete.Techo.2doN" localSheetId="0">#REF!</definedName>
    <definedName name="Pañete.Techo.2doN">#REF!</definedName>
    <definedName name="Pañete.Techo.3erN" localSheetId="0">#REF!</definedName>
    <definedName name="Pañete.Techo.3erN">#REF!</definedName>
    <definedName name="Pañete.Techo.4toN" localSheetId="0">#REF!</definedName>
    <definedName name="Pañete.Techo.4toN">#REF!</definedName>
    <definedName name="Pañete.Techo.Horiz.Mezcla.Antillana" localSheetId="0">[14]Análisis!#REF!</definedName>
    <definedName name="Pañete.Techo.Horiz.Mezcla.Antillana">[14]Análisis!#REF!</definedName>
    <definedName name="Pañete.Techo.Horizontal" localSheetId="0">#REF!</definedName>
    <definedName name="Pañete.Techo.Horizontal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arque.Infantil" localSheetId="0">#REF!</definedName>
    <definedName name="Parque.Infantil">#REF!</definedName>
    <definedName name="parte.electrica" localSheetId="0">#REF!</definedName>
    <definedName name="parte.electrica">#REF!</definedName>
    <definedName name="PASAJES" localSheetId="0">#REF!</definedName>
    <definedName name="PASAJES">#REF!</definedName>
    <definedName name="PASC8" localSheetId="0">#REF!</definedName>
    <definedName name="PASC8">#REF!</definedName>
    <definedName name="PBANERAHFBCA" localSheetId="0">#REF!</definedName>
    <definedName name="PBANERAHFBCA">#REF!</definedName>
    <definedName name="PBANERAHFCOL" localSheetId="0">#REF!</definedName>
    <definedName name="PBANERAHFCOL">#REF!</definedName>
    <definedName name="PBANERALIVBCA" localSheetId="0">#REF!</definedName>
    <definedName name="PBANERALIVBCA">#REF!</definedName>
    <definedName name="PBANERALIVCOL" localSheetId="0">#REF!</definedName>
    <definedName name="PBANERALIVCOL">#REF!</definedName>
    <definedName name="PBANERAPVCBCA" localSheetId="0">#REF!</definedName>
    <definedName name="PBANERAPVCBCA">#REF!</definedName>
    <definedName name="PBANERAPVCCOL" localSheetId="0">#REF!</definedName>
    <definedName name="PBANERAPVCCOL">#REF!</definedName>
    <definedName name="PBARRAC12" localSheetId="0">#REF!</definedName>
    <definedName name="PBARRAC12">#REF!</definedName>
    <definedName name="PBARRAC34" localSheetId="0">#REF!</definedName>
    <definedName name="PBARRAC34">#REF!</definedName>
    <definedName name="PBARRAC58" localSheetId="0">#REF!</definedName>
    <definedName name="PBARRAC58">#REF!</definedName>
    <definedName name="PBARRAT10" localSheetId="0">#REF!</definedName>
    <definedName name="PBARRAT10">#REF!</definedName>
    <definedName name="PBARRAT4" localSheetId="0">#REF!</definedName>
    <definedName name="PBARRAT4">#REF!</definedName>
    <definedName name="PBARRAT6" localSheetId="0">#REF!</definedName>
    <definedName name="PBARRAT6">#REF!</definedName>
    <definedName name="PBARRAT7" localSheetId="0">#REF!</definedName>
    <definedName name="PBARRAT7">#REF!</definedName>
    <definedName name="PBIDETBCO" localSheetId="0">#REF!</definedName>
    <definedName name="PBIDETBCO">#REF!</definedName>
    <definedName name="PBIDETCOL" localSheetId="0">#REF!</definedName>
    <definedName name="PBIDETCOL">#REF!</definedName>
    <definedName name="PBITUPOL25MM5" localSheetId="0">#REF!</definedName>
    <definedName name="PBITUPOL25MM5">#REF!</definedName>
    <definedName name="PBITUPOL3MM10" localSheetId="0">#REF!</definedName>
    <definedName name="PBITUPOL3MM10">#REF!</definedName>
    <definedName name="PBITUPOL4MM510" localSheetId="0">#REF!</definedName>
    <definedName name="PBITUPOL4MM510">#REF!</definedName>
    <definedName name="PBLINTEL6X8X8" localSheetId="0">#REF!</definedName>
    <definedName name="PBLINTEL6X8X8">#REF!</definedName>
    <definedName name="PBLINTEL8X8X8" localSheetId="0">#REF!</definedName>
    <definedName name="PBLINTEL8X8X8">#REF!</definedName>
    <definedName name="PBLOCALPER" localSheetId="0">#REF!</definedName>
    <definedName name="PBLOCALPER">#REF!</definedName>
    <definedName name="PBLOCK12" localSheetId="0">#REF!</definedName>
    <definedName name="PBLOCK12">#REF!</definedName>
    <definedName name="PBLOCK4" localSheetId="0">#REF!</definedName>
    <definedName name="PBLOCK4">#REF!</definedName>
    <definedName name="PBLOCK4BARRO" localSheetId="0">#REF!</definedName>
    <definedName name="PBLOCK4BARRO">#REF!</definedName>
    <definedName name="PBLOCK5" localSheetId="0">#REF!</definedName>
    <definedName name="PBLOCK5">#REF!</definedName>
    <definedName name="PBLOCK6" localSheetId="0">#REF!</definedName>
    <definedName name="PBLOCK6">#REF!</definedName>
    <definedName name="PBLOCK6BARRO" localSheetId="0">#REF!</definedName>
    <definedName name="PBLOCK6BARRO">#REF!</definedName>
    <definedName name="PBLOCK6DEC" localSheetId="0">#REF!</definedName>
    <definedName name="PBLOCK6DEC">#REF!</definedName>
    <definedName name="PBLOCK6TEX" localSheetId="0">#REF!</definedName>
    <definedName name="PBLOCK6TEX">#REF!</definedName>
    <definedName name="PBLOCK8" localSheetId="0">#REF!</definedName>
    <definedName name="PBLOCK8">#REF!</definedName>
    <definedName name="PBLOCK8BARRO" localSheetId="0">#REF!</definedName>
    <definedName name="PBLOCK8BARRO">#REF!</definedName>
    <definedName name="PBLOCK8DEC" localSheetId="0">#REF!</definedName>
    <definedName name="PBLOCK8DEC">#REF!</definedName>
    <definedName name="PBLOCK8TEX" localSheetId="0">#REF!</definedName>
    <definedName name="PBLOCK8TEX">#REF!</definedName>
    <definedName name="PBLOVIGA6" localSheetId="0">#REF!</definedName>
    <definedName name="PBLOVIGA6">#REF!</definedName>
    <definedName name="PBLOVIGA8" localSheetId="0">#REF!</definedName>
    <definedName name="PBLOVIGA8">#REF!</definedName>
    <definedName name="PBORPAVGPVT" localSheetId="0">#REF!</definedName>
    <definedName name="PBORPAVGPVT">#REF!</definedName>
    <definedName name="PBOTONTIMBRE" localSheetId="0">#REF!</definedName>
    <definedName name="PBOTONTIMBRE">#REF!</definedName>
    <definedName name="PCABASBACANOR" localSheetId="0">#REF!</definedName>
    <definedName name="PCABASBACANOR">#REF!</definedName>
    <definedName name="PCARRETILLA" localSheetId="0">#REF!</definedName>
    <definedName name="PCARRETILLA">#REF!</definedName>
    <definedName name="PCER01" localSheetId="0">#REF!</definedName>
    <definedName name="PCER01">#REF!</definedName>
    <definedName name="PCER02" localSheetId="0">#REF!</definedName>
    <definedName name="PCER02">#REF!</definedName>
    <definedName name="PCER03" localSheetId="0">#REF!</definedName>
    <definedName name="PCER03">#REF!</definedName>
    <definedName name="PCER04" localSheetId="0">#REF!</definedName>
    <definedName name="PCER04">#REF!</definedName>
    <definedName name="PCER05" localSheetId="0">#REF!</definedName>
    <definedName name="PCER05">#REF!</definedName>
    <definedName name="PCER06" localSheetId="0">#REF!</definedName>
    <definedName name="PCER06">#REF!</definedName>
    <definedName name="PCER07" localSheetId="0">#REF!</definedName>
    <definedName name="PCER07">#REF!</definedName>
    <definedName name="PCER08" localSheetId="0">#REF!</definedName>
    <definedName name="PCER08">#REF!</definedName>
    <definedName name="PCER09" localSheetId="0">#REF!</definedName>
    <definedName name="PCER09">#REF!</definedName>
    <definedName name="PCER10" localSheetId="0">#REF!</definedName>
    <definedName name="PCER10">#REF!</definedName>
    <definedName name="PCER11" localSheetId="0">#REF!</definedName>
    <definedName name="PCER11">#REF!</definedName>
    <definedName name="PCER12" localSheetId="0">#REF!</definedName>
    <definedName name="PCER12">#REF!</definedName>
    <definedName name="PCONVARTIE58" localSheetId="0">#REF!</definedName>
    <definedName name="PCONVARTIE58">#REF!</definedName>
    <definedName name="PCOPAF212" localSheetId="0">#REF!</definedName>
    <definedName name="PCOPAF212">#REF!</definedName>
    <definedName name="PCUBO10" localSheetId="0">#REF!</definedName>
    <definedName name="PCUBO10">#REF!</definedName>
    <definedName name="PCUBO8" localSheetId="0">#REF!</definedName>
    <definedName name="PCUBO8">#REF!</definedName>
    <definedName name="pd" localSheetId="0">#REF!</definedName>
    <definedName name="pd">#REF!</definedName>
    <definedName name="PDUCHA" localSheetId="0">#REF!</definedName>
    <definedName name="PDUCHA">#REF!</definedName>
    <definedName name="Pedestal.H.V." localSheetId="0">#REF!</definedName>
    <definedName name="Pedestal.H.V.">#REF!</definedName>
    <definedName name="Peon" localSheetId="0">#REF!</definedName>
    <definedName name="Peon">#REF!</definedName>
    <definedName name="Peon.dia" localSheetId="0">#REF!</definedName>
    <definedName name="Peon.dia">#REF!</definedName>
    <definedName name="Peon_1" localSheetId="0">#REF!</definedName>
    <definedName name="Peon_1">#REF!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[19]MO!$B$11</definedName>
    <definedName name="PEONCARP" localSheetId="0">#REF!</definedName>
    <definedName name="PEONCARP">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RFIL_CUADRADO_34">[19]INSU!$B$91</definedName>
    <definedName name="Pergolado.9pies" localSheetId="0">[14]Análisis!#REF!</definedName>
    <definedName name="Pergolado.9pies">[14]Análisis!#REF!</definedName>
    <definedName name="pergolado.area.piscina">[27]Análisis!$D$1633</definedName>
    <definedName name="Pergolado.Madera" localSheetId="0">[14]Análisis!#REF!</definedName>
    <definedName name="Pergolado.Madera">[14]Análisis!#REF!</definedName>
    <definedName name="Pernos" localSheetId="0">#REF!</definedName>
    <definedName name="Pernos">#REF!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ESCOBAPLASTICA" localSheetId="0">#REF!</definedName>
    <definedName name="PESCOBAPLASTICA">#REF!</definedName>
    <definedName name="PESTILLO" localSheetId="0">#REF!</definedName>
    <definedName name="PESTILLO">#REF!</definedName>
    <definedName name="PFREGADERO1" localSheetId="0">#REF!</definedName>
    <definedName name="PFREGADERO1">#REF!</definedName>
    <definedName name="PFREGADERO2" localSheetId="0">#REF!</definedName>
    <definedName name="PFREGADERO2">#REF!</definedName>
    <definedName name="PGLOBO6" localSheetId="0">#REF!</definedName>
    <definedName name="PGLOBO6">#REF!</definedName>
    <definedName name="PGRAMAR3030" localSheetId="0">#REF!</definedName>
    <definedName name="PGRAMAR3030">#REF!</definedName>
    <definedName name="PGRAMAR4040" localSheetId="0">#REF!</definedName>
    <definedName name="PGRAMAR4040">#REF!</definedName>
    <definedName name="PGRANITO30BCO" localSheetId="0">#REF!</definedName>
    <definedName name="PGRANITO30BCO">#REF!</definedName>
    <definedName name="PGRANITO30GRIS" localSheetId="0">#REF!</definedName>
    <definedName name="PGRANITO30GRIS">#REF!</definedName>
    <definedName name="PGRANITO40BCO" localSheetId="0">#REF!</definedName>
    <definedName name="PGRANITO40BCO">#REF!</definedName>
    <definedName name="PGRANITO40GRIS" localSheetId="0">#REF!</definedName>
    <definedName name="PGRANITO40GRIS">#REF!</definedName>
    <definedName name="PGRANITOPERROY40" localSheetId="0">#REF!</definedName>
    <definedName name="PGRANITOPERROY40">#REF!</definedName>
    <definedName name="PGRAPA1" localSheetId="0">#REF!</definedName>
    <definedName name="PGRAPA1">#REF!</definedName>
    <definedName name="PHCH23BCO" localSheetId="0">#REF!</definedName>
    <definedName name="PHCH23BCO">#REF!</definedName>
    <definedName name="PHCHGRAMAR" localSheetId="0">#REF!</definedName>
    <definedName name="PHCHGRAMAR">#REF!</definedName>
    <definedName name="PHCHMARAGLPR" localSheetId="0">#REF!</definedName>
    <definedName name="PHCHMARAGLPR">#REF!</definedName>
    <definedName name="PHCHSUPERBCO" localSheetId="0">#REF!</definedName>
    <definedName name="PHCHSUPERBCO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EDRAS" localSheetId="0">#REF!</definedName>
    <definedName name="PIEDRAS">#REF!</definedName>
    <definedName name="PINO">[24]INS!$D$770</definedName>
    <definedName name="Pino.Americano" localSheetId="0">#REF!</definedName>
    <definedName name="Pino.Americano">#REF!</definedName>
    <definedName name="pino.tratado">[39]Insumos!$C$35</definedName>
    <definedName name="pino1x10bruto" localSheetId="0">#REF!</definedName>
    <definedName name="pino1x10bruto">#REF!</definedName>
    <definedName name="pino1x12bruto" localSheetId="0">#REF!</definedName>
    <definedName name="pino1x12bruto">#REF!</definedName>
    <definedName name="PINO1X12BRUTOTRAT" localSheetId="0">#REF!</definedName>
    <definedName name="PINO1X12BRUTOTRAT">#REF!</definedName>
    <definedName name="PINO2X12BRUTO" localSheetId="0">#REF!</definedName>
    <definedName name="PINO2X12BRUTO">#REF!</definedName>
    <definedName name="PINO4X4BRUTO" localSheetId="0">#REF!</definedName>
    <definedName name="PINO4X4BRUTO">#REF!</definedName>
    <definedName name="PINOBRUTO4x4x12" localSheetId="0">#REF!</definedName>
    <definedName name="PINOBRUTO4x4x12">#REF!</definedName>
    <definedName name="PINOBRUTOTRAT4x4x12" localSheetId="0">#REF!</definedName>
    <definedName name="PINOBRUTOTRAT4x4x12">#REF!</definedName>
    <definedName name="PINODOROBCOALA" localSheetId="0">#REF!</definedName>
    <definedName name="PINODOROBCOALA">#REF!</definedName>
    <definedName name="PINODOROBCOCORR" localSheetId="0">#REF!</definedName>
    <definedName name="PINODOROBCOCORR">#REF!</definedName>
    <definedName name="PINODOROBCOST" localSheetId="0">#REF!</definedName>
    <definedName name="PINODOROBCOST">#REF!</definedName>
    <definedName name="PINODOROCOLALA" localSheetId="0">#REF!</definedName>
    <definedName name="PINODOROCOLALA">#REF!</definedName>
    <definedName name="PINODOROFLUX" localSheetId="0">#REF!</definedName>
    <definedName name="PINODOROFLUX">#REF!</definedName>
    <definedName name="PINTACRIEXT" localSheetId="0">#REF!</definedName>
    <definedName name="PINTACRIEXT">#REF!</definedName>
    <definedName name="PINTACRIEXTAND" localSheetId="0">#REF!</definedName>
    <definedName name="PINTACRIEXTAND">#REF!</definedName>
    <definedName name="PINTACRIINT" localSheetId="0">#REF!</definedName>
    <definedName name="PINTACRIINT">#REF!</definedName>
    <definedName name="PINTECO" localSheetId="0">#REF!</definedName>
    <definedName name="PINTECO">#REF!</definedName>
    <definedName name="PINTEPOX" localSheetId="0">#REF!</definedName>
    <definedName name="PINTEPOX">#REF!</definedName>
    <definedName name="PINTERRUPOR1" localSheetId="0">#REF!</definedName>
    <definedName name="PINTERRUPOR1">#REF!</definedName>
    <definedName name="PINTERRUPTOR2" localSheetId="0">#REF!</definedName>
    <definedName name="PINTERRUPTOR2">#REF!</definedName>
    <definedName name="PINTERRUPTOR3" localSheetId="0">#REF!</definedName>
    <definedName name="PINTERRUPTOR3">#REF!</definedName>
    <definedName name="PINTERRUPTOR3VIAS" localSheetId="0">#REF!</definedName>
    <definedName name="PINTERRUPTOR3VIAS">#REF!</definedName>
    <definedName name="PINTERRUPTOR4VIAS" localSheetId="0">#REF!</definedName>
    <definedName name="PINTERRUPTOR4VIAS">#REF!</definedName>
    <definedName name="PINTERRUPTORPILOTO" localSheetId="0">#REF!</definedName>
    <definedName name="PINTERRUPTORPILOTO">#REF!</definedName>
    <definedName name="PINTERRUPTORSEG100A2P" localSheetId="0">#REF!</definedName>
    <definedName name="PINTERRUPTORSEG100A2P">#REF!</definedName>
    <definedName name="PINTERRUPTORSEG30A2P" localSheetId="0">#REF!</definedName>
    <definedName name="PINTERRUPTORSEG30A2P">#REF!</definedName>
    <definedName name="PINTERRUPTORSEG60A2P" localSheetId="0">#REF!</definedName>
    <definedName name="PINTERRUPTORSEG60A2P">#REF!</definedName>
    <definedName name="PINTLACA" localSheetId="0">#REF!</definedName>
    <definedName name="PINTLACA">#REF!</definedName>
    <definedName name="PINTMAN" localSheetId="0">#REF!</definedName>
    <definedName name="PINTMAN">#REF!</definedName>
    <definedName name="PINTMANAND" localSheetId="0">#REF!</definedName>
    <definedName name="PINTMANAND">#REF!</definedName>
    <definedName name="PINTURA" localSheetId="0">#REF!</definedName>
    <definedName name="PINTURA">#REF!</definedName>
    <definedName name="Pintura.Aceite" localSheetId="0">#REF!</definedName>
    <definedName name="Pintura.Aceite">#REF!</definedName>
    <definedName name="Pintura.aceite.pared" localSheetId="0">#REF!</definedName>
    <definedName name="Pintura.aceite.pared">#REF!</definedName>
    <definedName name="Pintura.Acrilica.Bca.MA" localSheetId="0">#REF!</definedName>
    <definedName name="Pintura.Acrilica.Bca.MA">#REF!</definedName>
    <definedName name="Pintura.Acrilica.Ma" localSheetId="0">#REF!</definedName>
    <definedName name="Pintura.Acrilica.Ma">#REF!</definedName>
    <definedName name="Pintura.Acrilica.preparada.MA" localSheetId="0">#REF!</definedName>
    <definedName name="Pintura.Acrilica.preparada.MA">#REF!</definedName>
    <definedName name="Pintura.Eco.Pupolar" localSheetId="0">#REF!</definedName>
    <definedName name="Pintura.Eco.Pupolar">#REF!</definedName>
    <definedName name="Pintura.Epóxica" localSheetId="0">#REF!</definedName>
    <definedName name="Pintura.Epóxica">#REF!</definedName>
    <definedName name="Pintura.epoxica.piscina">[27]Análisis!$D$1562</definedName>
    <definedName name="Pintura.Epoxica.Popular.MA" localSheetId="0">#REF!</definedName>
    <definedName name="Pintura.Epoxica.Popular.MA">#REF!</definedName>
    <definedName name="pintura.man.puertas">[26]Análisis!$D$1549</definedName>
    <definedName name="pintura.mant.puertas">[25]Análisis!$D$1164</definedName>
    <definedName name="Pintura.Pared.Exteriores" localSheetId="0">#REF!</definedName>
    <definedName name="Pintura.Pared.Exteriores">#REF!</definedName>
    <definedName name="Pintura.pared.Interior" localSheetId="0">#REF!</definedName>
    <definedName name="Pintura.pared.Interior">#REF!</definedName>
    <definedName name="pintura.sobre.clavot">[26]Análisis!$D$1556</definedName>
    <definedName name="Pintura.techo" localSheetId="0">#REF!</definedName>
    <definedName name="Pintura.techo">#REF!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NTURAS" localSheetId="0">#REF!</definedName>
    <definedName name="PINTURAS">#REF!</definedName>
    <definedName name="Piscina" localSheetId="0">#REF!</definedName>
    <definedName name="Piscina">#REF!</definedName>
    <definedName name="Piscina.Crhist" localSheetId="0">[14]Análisis!#REF!</definedName>
    <definedName name="Piscina.Crhist">[14]Análisis!#REF!</definedName>
    <definedName name="Piscina.Losa.Fondo" localSheetId="0">[14]Análisis!#REF!</definedName>
    <definedName name="Piscina.Losa.Fondo">[14]Análisis!#REF!</definedName>
    <definedName name="Piscina.Muro" localSheetId="0">[14]Análisis!#REF!</definedName>
    <definedName name="Piscina.Muro">[14]Análisis!#REF!</definedName>
    <definedName name="PiscinaKurt" localSheetId="0">[14]Análisis!#REF!</definedName>
    <definedName name="PiscinaKurt">[14]Análisis!#REF!</definedName>
    <definedName name="Pisntura.Piscina" localSheetId="0">[14]Análisis!#REF!</definedName>
    <definedName name="Pisntura.Piscina">[14]Análisis!#REF!</definedName>
    <definedName name="Piso.Baldosin30x60" localSheetId="0">[14]Análisis!#REF!</definedName>
    <definedName name="Piso.Baldosin30x60">[14]Análisis!#REF!</definedName>
    <definedName name="Piso.Ceram" localSheetId="0">#REF!</definedName>
    <definedName name="Piso.Ceram">#REF!</definedName>
    <definedName name="Piso.Ceram.Blanca.20x20" localSheetId="0">#REF!</definedName>
    <definedName name="Piso.Ceram.Blanca.20x20">#REF!</definedName>
    <definedName name="Piso.Ceram.Boston" localSheetId="0">[40]Análisis!#REF!</definedName>
    <definedName name="Piso.Ceram.Boston">[40]Análisis!#REF!</definedName>
    <definedName name="Piso.Ceram.Etrusco.30x30" localSheetId="0">#REF!</definedName>
    <definedName name="Piso.Ceram.Etrusco.30x30">#REF!</definedName>
    <definedName name="Piso.Ceram.Gres.Piso.Mezc.Antillana" localSheetId="0">[14]Análisis!#REF!</definedName>
    <definedName name="Piso.Ceram.Gres.Piso.Mezc.Antillana">[14]Análisis!#REF!</definedName>
    <definedName name="Piso.Ceram.Imperial.Gris" localSheetId="0">#REF!</definedName>
    <definedName name="Piso.Ceram.Imperial.Gris">#REF!</definedName>
    <definedName name="Piso.Ceram.Ines.Gris" localSheetId="0">#REF!</definedName>
    <definedName name="Piso.Ceram.Ines.Gris">#REF!</definedName>
    <definedName name="Piso.Ceram.Nevada.33x33" localSheetId="0">#REF!</definedName>
    <definedName name="Piso.Ceram.Nevada.33x33">#REF!</definedName>
    <definedName name="Piso.Ceram.Serv.">[11]Análisis!$D$580</definedName>
    <definedName name="Piso.Ceram.Ultra.Bco." localSheetId="0">#REF!</definedName>
    <definedName name="Piso.Ceram.Ultra.Bco.">#REF!</definedName>
    <definedName name="Piso.Cerámica" localSheetId="0">[14]Análisis!#REF!</definedName>
    <definedName name="Piso.Cerámica">[14]Análisis!#REF!</definedName>
    <definedName name="Piso.Ceramica.A">[11]Análisis!$D$522</definedName>
    <definedName name="piso.ceramica.antideslizante" localSheetId="0">#REF!</definedName>
    <definedName name="piso.ceramica.antideslizante">#REF!</definedName>
    <definedName name="Piso.Ceramica.B">[11]Análisis!$D$541</definedName>
    <definedName name="Piso.Ceramica.C">[11]Análisis!$D$560</definedName>
    <definedName name="Piso.Cerámica.Importada" localSheetId="0">#REF!</definedName>
    <definedName name="Piso.Cerámica.Importada">#REF!</definedName>
    <definedName name="Piso.Cerámica.Mezc.Antillana" localSheetId="0">[14]Análisis!#REF!</definedName>
    <definedName name="Piso.Cerámica.Mezc.Antillana">[14]Análisis!#REF!</definedName>
    <definedName name="piso.de.marmol" localSheetId="0">#REF!</definedName>
    <definedName name="piso.de.marmol">#REF!</definedName>
    <definedName name="Piso.Granimarmol" localSheetId="0">#REF!</definedName>
    <definedName name="Piso.Granimarmol">#REF!</definedName>
    <definedName name="Piso.Granito.Blanco" localSheetId="0">#REF!</definedName>
    <definedName name="Piso.Granito.Blanco">#REF!</definedName>
    <definedName name="piso.granito.ext.crema">[11]Análisis!$D$415</definedName>
    <definedName name="piso.granito.ext.rosado">[11]Análisis!$D$427</definedName>
    <definedName name="piso.granito.ext.rozado">[11]Análisis!$D$427</definedName>
    <definedName name="Piso.granito.fondo.blanco">[11]Análisis!$D$449</definedName>
    <definedName name="Piso.granito.fondo.gris">[11]Análisis!$D$460</definedName>
    <definedName name="piso.granito.p.exterior.rojo">[11]Análisis!$D$438</definedName>
    <definedName name="piso.granito.p.exterior.rosado">[11]Análisis!$D$438</definedName>
    <definedName name="Piso.Horm.10cm.Sin.Malla" localSheetId="0">#REF!</definedName>
    <definedName name="Piso.Horm.10cm.Sin.Malla">#REF!</definedName>
    <definedName name="Piso.Horm.Estampado" localSheetId="0">#REF!</definedName>
    <definedName name="Piso.Horm.Estampado">#REF!</definedName>
    <definedName name="Piso.loseta.cemento.25x25" localSheetId="0">#REF!</definedName>
    <definedName name="Piso.loseta.cemento.25x25">#REF!</definedName>
    <definedName name="Piso.Madera.Teka" localSheetId="0">#REF!</definedName>
    <definedName name="Piso.Madera.Teka">#REF!</definedName>
    <definedName name="Piso.marmol.A.20x40" localSheetId="0">#REF!</definedName>
    <definedName name="Piso.marmol.A.20x40">#REF!</definedName>
    <definedName name="Piso.marmol.A.40x40" localSheetId="0">#REF!</definedName>
    <definedName name="Piso.marmol.A.40x40">#REF!</definedName>
    <definedName name="Piso.Marmol.B.40x40" localSheetId="0">#REF!</definedName>
    <definedName name="Piso.Marmol.B.40x40">#REF!</definedName>
    <definedName name="piso.marmol.crema" localSheetId="0">#REF!</definedName>
    <definedName name="piso.marmol.crema">#REF!</definedName>
    <definedName name="Piso.Mármol.crema" localSheetId="0">[14]Análisis!#REF!</definedName>
    <definedName name="Piso.Mármol.crema">[14]Análisis!#REF!</definedName>
    <definedName name="Piso.marmol.Tipo.B" localSheetId="0">#REF!</definedName>
    <definedName name="Piso.marmol.Tipo.B">#REF!</definedName>
    <definedName name="piso.mosaico.25x25">[26]Análisis!$D$1256</definedName>
    <definedName name="piso.porcelanato.40x40">[11]Análisis!$D$491</definedName>
    <definedName name="Piso.Quary.Tile" localSheetId="0">#REF!</definedName>
    <definedName name="Piso.Quary.Tile">#REF!</definedName>
    <definedName name="Piso.Vibrazo.Blanco30x30" localSheetId="0">#REF!</definedName>
    <definedName name="Piso.Vibrazo.Blanco30x30">#REF!</definedName>
    <definedName name="PISO_GRANITO_FONDO_BCO">[19]INSU!$B$103</definedName>
    <definedName name="PISO01" localSheetId="0">#REF!</definedName>
    <definedName name="PISO01">#REF!</definedName>
    <definedName name="PISO09" localSheetId="0">#REF!</definedName>
    <definedName name="PISO09">#REF!</definedName>
    <definedName name="PISOADO50080G" localSheetId="0">#REF!</definedName>
    <definedName name="PISOADO50080G">#REF!</definedName>
    <definedName name="PISOADO50080R" localSheetId="0">#REF!</definedName>
    <definedName name="PISOADO50080R">#REF!</definedName>
    <definedName name="PISOADO511G" localSheetId="0">#REF!</definedName>
    <definedName name="PISOADO511G">#REF!</definedName>
    <definedName name="PISOADO511R" localSheetId="0">#REF!</definedName>
    <definedName name="PISOADO511R">#REF!</definedName>
    <definedName name="PISOADO604G" localSheetId="0">#REF!</definedName>
    <definedName name="PISOADO604G">#REF!</definedName>
    <definedName name="PISOADO604R" localSheetId="0">#REF!</definedName>
    <definedName name="PISOADO604R">#REF!</definedName>
    <definedName name="PISOGRA1233030BCO" localSheetId="0">#REF!</definedName>
    <definedName name="PISOGRA1233030BCO">#REF!</definedName>
    <definedName name="PISOGRA1233030GRIS" localSheetId="0">#REF!</definedName>
    <definedName name="PISOGRA1233030GRIS">#REF!</definedName>
    <definedName name="PISOGRA1234040BCO" localSheetId="0">#REF!</definedName>
    <definedName name="PISOGRA1234040BCO">#REF!</definedName>
    <definedName name="PISOGRAPROY4040" localSheetId="0">#REF!</definedName>
    <definedName name="PISOGRAPROY4040">#REF!</definedName>
    <definedName name="PISOHFV10" localSheetId="0">#REF!</definedName>
    <definedName name="PISOHFV10">#REF!</definedName>
    <definedName name="PISOLADEXAPEQ" localSheetId="0">#REF!</definedName>
    <definedName name="PISOLADEXAPEQ">#REF!</definedName>
    <definedName name="PISOLADFERIAPEQ" localSheetId="0">#REF!</definedName>
    <definedName name="PISOLADFERIAPEQ">#REF!</definedName>
    <definedName name="PISOMOSROJ2525" localSheetId="0">#REF!</definedName>
    <definedName name="PISOMOSROJ2525">#REF!</definedName>
    <definedName name="PISOPUL10" localSheetId="0">#REF!</definedName>
    <definedName name="PISOPUL10">#REF!</definedName>
    <definedName name="PISOS" localSheetId="0">#REF!</definedName>
    <definedName name="PISOS">#REF!</definedName>
    <definedName name="PISOS_AN" localSheetId="0">#REF!</definedName>
    <definedName name="PISOS_AN">#REF!</definedName>
    <definedName name="PITACRILLICA" localSheetId="0">[2]insumo!#REF!</definedName>
    <definedName name="PITACRILLICA">[2]insumo!#REF!</definedName>
    <definedName name="PITECONOMICA" localSheetId="0">[2]insumo!#REF!</definedName>
    <definedName name="PITECONOMICA">[2]insumo!#REF!</definedName>
    <definedName name="pitesmalte" localSheetId="0">[2]insumo!#REF!</definedName>
    <definedName name="pitesmalte">[2]insumo!#REF!</definedName>
    <definedName name="PITMANTENIMIENTO" localSheetId="0">[2]insumo!#REF!</definedName>
    <definedName name="PITMANTENIMIENTO">[2]insumo!#REF!</definedName>
    <definedName name="pitoxidoverde" localSheetId="0">[2]insumo!#REF!</definedName>
    <definedName name="pitoxidoverde">[2]insumo!#REF!</definedName>
    <definedName name="PITSATINADA" localSheetId="0">[2]insumo!#REF!</definedName>
    <definedName name="PITSATINADA">[2]insumo!#REF!</definedName>
    <definedName name="pitsemiglos" localSheetId="0">[2]insumo!#REF!</definedName>
    <definedName name="pitsemiglos">[2]insumo!#REF!</definedName>
    <definedName name="PLADRILLO2X2X8" localSheetId="0">#REF!</definedName>
    <definedName name="PLADRILLO2X2X8">#REF!</definedName>
    <definedName name="PLADRILLO2X4X8" localSheetId="0">#REF!</definedName>
    <definedName name="PLADRILLO2X4X8">#REF!</definedName>
    <definedName name="plafon.pvc.hache" localSheetId="0">#REF!</definedName>
    <definedName name="plafon.pvc.hache">#REF!</definedName>
    <definedName name="plafon.pvc.varece" localSheetId="0">#REF!</definedName>
    <definedName name="plafon.pvc.varece">#REF!</definedName>
    <definedName name="plafond.antihumeda" localSheetId="0">#REF!</definedName>
    <definedName name="plafond.antihumeda">#REF!</definedName>
    <definedName name="Plafond.PVC" localSheetId="0">#REF!</definedName>
    <definedName name="Plafond.PVC">#REF!</definedName>
    <definedName name="plafond.sheetrock">'[28]Plafond Sheetrock'!$E$54</definedName>
    <definedName name="PLAJ4040GRI" localSheetId="0">#REF!</definedName>
    <definedName name="PLAJ4040GRI">#REF!</definedName>
    <definedName name="PLAMPARAFLUORES24" localSheetId="0">#REF!</definedName>
    <definedName name="PLAMPARAFLUORES24">#REF!</definedName>
    <definedName name="PLAMPARAFLUORESSUP2TDIFTRANS" localSheetId="0">#REF!</definedName>
    <definedName name="PLAMPARAFLUORESSUP2TDIFTRANS">#REF!</definedName>
    <definedName name="planta.electrica500w">[11]Resumen!$D$25</definedName>
    <definedName name="Planta.Tratamiento" localSheetId="0">#REF!</definedName>
    <definedName name="Planta.Tratamiento">#REF!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NTASELECT" localSheetId="0">#REF!</definedName>
    <definedName name="PLANTASELECT">#REF!</definedName>
    <definedName name="PLASFONES" localSheetId="0">#REF!</definedName>
    <definedName name="PLASFONES">#REF!</definedName>
    <definedName name="PLASTICO">[19]INSU!$B$90</definedName>
    <definedName name="Platea.Fundación.Villa" localSheetId="0">#REF!</definedName>
    <definedName name="Platea.Fundación.Villa">#REF!</definedName>
    <definedName name="platea.piscina">[27]Análisis!$D$200</definedName>
    <definedName name="Plato.Acrilico" localSheetId="0">#REF!</definedName>
    <definedName name="Plato.Acrilico">#REF!</definedName>
    <definedName name="PLAVADERO1" localSheetId="0">#REF!</definedName>
    <definedName name="PLAVADERO1">#REF!</definedName>
    <definedName name="PLAVADERO2" localSheetId="0">#REF!</definedName>
    <definedName name="PLAVADERO2">#REF!</definedName>
    <definedName name="PLAVBCO" localSheetId="0">#REF!</definedName>
    <definedName name="PLAVBCO">#REF!</definedName>
    <definedName name="PLAVBCOPEQ" localSheetId="0">#REF!</definedName>
    <definedName name="PLAVBCOPEQ">#REF!</definedName>
    <definedName name="PLAVCOL" localSheetId="0">#REF!</definedName>
    <definedName name="PLAVCOL">#REF!</definedName>
    <definedName name="PLAVOVABCO" localSheetId="0">#REF!</definedName>
    <definedName name="PLAVOVABCO">#REF!</definedName>
    <definedName name="PLAVOVACOL" localSheetId="0">#REF!</definedName>
    <definedName name="PLAVOVACOL">#REF!</definedName>
    <definedName name="PLAVPEDCOL" localSheetId="0">#REF!</definedName>
    <definedName name="PLAVPEDCOL">#REF!</definedName>
    <definedName name="PLIGADORA2" localSheetId="0">#REF!</definedName>
    <definedName name="PLIGADORA2">#REF!</definedName>
    <definedName name="PLIGADORA2_6" localSheetId="0">#REF!</definedName>
    <definedName name="PLIGADORA2_6">#REF!</definedName>
    <definedName name="PLLAVECHORRO12" localSheetId="0">#REF!</definedName>
    <definedName name="PLLAVECHORRO12">#REF!</definedName>
    <definedName name="PLLAVECHORRO34" localSheetId="0">#REF!</definedName>
    <definedName name="PLLAVECHORRO34">#REF!</definedName>
    <definedName name="PLLAVEPASOBOLA1" localSheetId="0">#REF!</definedName>
    <definedName name="PLLAVEPASOBOLA1">#REF!</definedName>
    <definedName name="PLLAVEPASOBOLA112" localSheetId="0">#REF!</definedName>
    <definedName name="PLLAVEPASOBOLA112">#REF!</definedName>
    <definedName name="PLLAVEPASOBOLA12" localSheetId="0">#REF!</definedName>
    <definedName name="PLLAVEPASOBOLA12">#REF!</definedName>
    <definedName name="PLLAVEPASOBOLA2" localSheetId="0">#REF!</definedName>
    <definedName name="PLLAVEPASOBOLA2">#REF!</definedName>
    <definedName name="PLLAVEPASOBOLA212" localSheetId="0">#REF!</definedName>
    <definedName name="PLLAVEPASOBOLA212">#REF!</definedName>
    <definedName name="PLLAVEPASOBOLA3" localSheetId="0">#REF!</definedName>
    <definedName name="PLLAVEPASOBOLA3">#REF!</definedName>
    <definedName name="PLLAVEPASOBOLA34" localSheetId="0">#REF!</definedName>
    <definedName name="PLLAVEPASOBOLA34">#REF!</definedName>
    <definedName name="PLOMERIA.GENERAL" localSheetId="0">#REF!</definedName>
    <definedName name="PLOMERIA.GENERAL">#REF!</definedName>
    <definedName name="PLOMERO" localSheetId="0">#REF!</definedName>
    <definedName name="PLOMERO">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#REF!</definedName>
    <definedName name="PLOMEROAYUDANTE">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#REF!</definedName>
    <definedName name="PLOMEROOFICIAL">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OSABARROEXAGDE" localSheetId="0">#REF!</definedName>
    <definedName name="PLOSABARROEXAGDE">#REF!</definedName>
    <definedName name="PLOSABARROEXAGONALPEQUEÑA" localSheetId="0">#REF!</definedName>
    <definedName name="PLOSABARROEXAGONALPEQUEÑA">#REF!</definedName>
    <definedName name="PLOSABARROFERIAGDE" localSheetId="0">#REF!</definedName>
    <definedName name="PLOSABARROFERIAGDE">#REF!</definedName>
    <definedName name="PLOSABARROFERIAPEQ" localSheetId="0">#REF!</definedName>
    <definedName name="PLOSABARROFERIAPEQ">#REF!</definedName>
    <definedName name="PLYWOOD" localSheetId="0">[2]insumo!#REF!</definedName>
    <definedName name="PLYWOOD">[2]insumo!#REF!</definedName>
    <definedName name="PLYWOOD_34_2CARAS" localSheetId="0">#REF!</definedName>
    <definedName name="PLYWOOD_34_2CARAS">#REF!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lywood3.4" localSheetId="0">#REF!</definedName>
    <definedName name="Plywood3.4">#REF!</definedName>
    <definedName name="pmadera2162" localSheetId="0">[20]precios!#REF!</definedName>
    <definedName name="pmadera2162">[20]precios!#REF!</definedName>
    <definedName name="pmadera2162_8" localSheetId="0">#REF!</definedName>
    <definedName name="pmadera2162_8">#REF!</definedName>
    <definedName name="PMALLA38" localSheetId="0">#REF!</definedName>
    <definedName name="PMALLA38">#REF!</definedName>
    <definedName name="PMALLACAL9HG6" localSheetId="0">#REF!</definedName>
    <definedName name="PMALLACAL9HG6">#REF!</definedName>
    <definedName name="PMALLACAL9HG7" localSheetId="0">#REF!</definedName>
    <definedName name="PMALLACAL9HG7">#REF!</definedName>
    <definedName name="PMES23BCO" localSheetId="0">#REF!</definedName>
    <definedName name="PMES23BCO">#REF!</definedName>
    <definedName name="PMESSUPBCO" localSheetId="0">#REF!</definedName>
    <definedName name="PMESSUPBCO">#REF!</definedName>
    <definedName name="PMOSAICO25X25ROJO" localSheetId="0">#REF!</definedName>
    <definedName name="PMOSAICO25X25ROJO">#REF!</definedName>
    <definedName name="po">[41]PRESUPUESTO!$O$9:$O$236</definedName>
    <definedName name="Poblado.Columnas" localSheetId="0">[14]Análisis!#REF!</definedName>
    <definedName name="Poblado.Columnas">[14]Análisis!#REF!</definedName>
    <definedName name="Poblado.Comercial" localSheetId="0">#REF!</definedName>
    <definedName name="Poblado.Comercial">#REF!</definedName>
    <definedName name="Poblado.Zap.Columna" localSheetId="0">[14]Análisis!#REF!</definedName>
    <definedName name="Poblado.Zap.Columna">[14]Análisis!#REF!</definedName>
    <definedName name="Porcelanato30x60">[11]Análisis!$D$512</definedName>
    <definedName name="PORTACANDADO" localSheetId="0">#REF!</definedName>
    <definedName name="PORTACANDADO">#REF!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OZO10" localSheetId="0">#REF!</definedName>
    <definedName name="POZO10">#REF!</definedName>
    <definedName name="POZO8" localSheetId="0">#REF!</definedName>
    <definedName name="POZO8">#REF!</definedName>
    <definedName name="POZOS" localSheetId="0">#REF!</definedName>
    <definedName name="POZOS">#REF!</definedName>
    <definedName name="PPAL1123CDOB" localSheetId="0">#REF!</definedName>
    <definedName name="PPAL1123CDOB">#REF!</definedName>
    <definedName name="PPAL1123CSENC" localSheetId="0">#REF!</definedName>
    <definedName name="PPAL1123CSENC">#REF!</definedName>
    <definedName name="PPALACUADRADA" localSheetId="0">#REF!</definedName>
    <definedName name="PPALACUADRADA">#REF!</definedName>
    <definedName name="PPALAREDONDA" localSheetId="0">#REF!</definedName>
    <definedName name="PPALAREDONDA">#REF!</definedName>
    <definedName name="PPANEL12A24" localSheetId="0">#REF!</definedName>
    <definedName name="PPANEL12A24">#REF!</definedName>
    <definedName name="PPANEL2A4" localSheetId="0">#REF!</definedName>
    <definedName name="PPANEL2A4">#REF!</definedName>
    <definedName name="PPANEL4A8" localSheetId="0">#REF!</definedName>
    <definedName name="PPANEL4A8">#REF!</definedName>
    <definedName name="PPANEL6A12" localSheetId="0">#REF!</definedName>
    <definedName name="PPANEL6A12">#REF!</definedName>
    <definedName name="PPANEL8A16" localSheetId="0">#REF!</definedName>
    <definedName name="PPANEL8A16">#REF!</definedName>
    <definedName name="PPANRLCON100" localSheetId="0">#REF!</definedName>
    <definedName name="PPANRLCON100">#REF!</definedName>
    <definedName name="PPANRLCON60" localSheetId="0">#REF!</definedName>
    <definedName name="PPANRLCON60">#REF!</definedName>
    <definedName name="PPARAGOMA" localSheetId="0">#REF!</definedName>
    <definedName name="PPARAGOMA">#REF!</definedName>
    <definedName name="PPD">'[42]med.mov.de tierras'!$D$6</definedName>
    <definedName name="PPERFIL112X112" localSheetId="0">#REF!</definedName>
    <definedName name="PPERFIL112X112">#REF!</definedName>
    <definedName name="PPERFIL1X1" localSheetId="0">#REF!</definedName>
    <definedName name="PPERFIL1X1">#REF!</definedName>
    <definedName name="PPERFIL1X2" localSheetId="0">#REF!</definedName>
    <definedName name="PPERFIL1X2">#REF!</definedName>
    <definedName name="PPERFIL2X2" localSheetId="0">#REF!</definedName>
    <definedName name="PPERFIL2X2">#REF!</definedName>
    <definedName name="PPERFIL2X3" localSheetId="0">#REF!</definedName>
    <definedName name="PPERFIL2X3">#REF!</definedName>
    <definedName name="PPERFIL2X4" localSheetId="0">#REF!</definedName>
    <definedName name="PPERFIL2X4">#REF!</definedName>
    <definedName name="PPERFIL3X3" localSheetId="0">#REF!</definedName>
    <definedName name="PPERFIL3X3">#REF!</definedName>
    <definedName name="PPERFIL4X4" localSheetId="0">#REF!</definedName>
    <definedName name="PPERFIL4X4">#REF!</definedName>
    <definedName name="PPERFILHG112X112" localSheetId="0">#REF!</definedName>
    <definedName name="PPERFILHG112X112">#REF!</definedName>
    <definedName name="PPERFILHG2X2" localSheetId="0">#REF!</definedName>
    <definedName name="PPERFILHG2X2">#REF!</definedName>
    <definedName name="PPERFILHG2X3" localSheetId="0">#REF!</definedName>
    <definedName name="PPERFILHG2X3">#REF!</definedName>
    <definedName name="PPERFILHG34X34" localSheetId="0">#REF!</definedName>
    <definedName name="PPERFILHG34X34">#REF!</definedName>
    <definedName name="PPIEPAVDGVE25" localSheetId="0">#REF!</definedName>
    <definedName name="PPIEPAVDGVE25">#REF!</definedName>
    <definedName name="PPIEPAVG15" localSheetId="0">#REF!</definedName>
    <definedName name="PPIEPAVG15">#REF!</definedName>
    <definedName name="PPIEPAVG3" localSheetId="0">#REF!</definedName>
    <definedName name="PPIEPAVG3">#REF!</definedName>
    <definedName name="PPINTACRIBCO" localSheetId="0">#REF!</definedName>
    <definedName name="PPINTACRIBCO">#REF!</definedName>
    <definedName name="PPINTACRIEXT" localSheetId="0">#REF!</definedName>
    <definedName name="PPINTACRIEXT">#REF!</definedName>
    <definedName name="PPINTEPOX" localSheetId="0">#REF!</definedName>
    <definedName name="PPINTEPOX">#REF!</definedName>
    <definedName name="PPINTMAN" localSheetId="0">#REF!</definedName>
    <definedName name="PPINTMAN">#REF!</definedName>
    <definedName name="PPLA112X14" localSheetId="0">#REF!</definedName>
    <definedName name="PPLA112X14">#REF!</definedName>
    <definedName name="PPLA12X18" localSheetId="0">#REF!</definedName>
    <definedName name="PPLA12X18">#REF!</definedName>
    <definedName name="PPLA12X316" localSheetId="0">#REF!</definedName>
    <definedName name="PPLA12X316">#REF!</definedName>
    <definedName name="PPLA2X14" localSheetId="0">#REF!</definedName>
    <definedName name="PPLA2X14">#REF!</definedName>
    <definedName name="PPLA34X14" localSheetId="0">#REF!</definedName>
    <definedName name="PPLA34X14">#REF!</definedName>
    <definedName name="PPLA34X316" localSheetId="0">#REF!</definedName>
    <definedName name="PPLA34X316">#REF!</definedName>
    <definedName name="PPLA3X14" localSheetId="0">#REF!</definedName>
    <definedName name="PPLA3X14">#REF!</definedName>
    <definedName name="PPLA4X14" localSheetId="0">#REF!</definedName>
    <definedName name="PPLA4X14">#REF!</definedName>
    <definedName name="PPUERTAENR" localSheetId="0">#REF!</definedName>
    <definedName name="PPUERTAENR">#REF!</definedName>
    <definedName name="PRASTRILLO" localSheetId="0">#REF!</definedName>
    <definedName name="PRASTRILLO">#REF!</definedName>
    <definedName name="PREC._UNITARIO">#N/A</definedName>
    <definedName name="PREC._UNITARIO_6">NA()</definedName>
    <definedName name="precios">[43]Precios!$A$4:$F$1576</definedName>
    <definedName name="PREJASLIV" localSheetId="0">#REF!</definedName>
    <definedName name="PREJASLIV">#REF!</definedName>
    <definedName name="PREJASREF" localSheetId="0">#REF!</definedName>
    <definedName name="PREJASREF">#REF!</definedName>
    <definedName name="PRESUPUESTO">#N/A</definedName>
    <definedName name="PRESUPUESTO_6">NA()</definedName>
    <definedName name="Primer.Biocida.Popular" localSheetId="0">#REF!</definedName>
    <definedName name="Primer.Biocida.Popular">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OMEDIO" localSheetId="0">#REF!</definedName>
    <definedName name="PROMEDIO">#REF!</definedName>
    <definedName name="PSILICOOLCRI" localSheetId="0">#REF!</definedName>
    <definedName name="PSILICOOLCRI">#REF!</definedName>
    <definedName name="PSOLDADURA" localSheetId="0">#REF!</definedName>
    <definedName name="PSOLDADURA">#REF!</definedName>
    <definedName name="PTABLETAGRIS" localSheetId="0">#REF!</definedName>
    <definedName name="PTABLETAGRIS">#REF!</definedName>
    <definedName name="PTABLETAROJA" localSheetId="0">#REF!</definedName>
    <definedName name="PTABLETAROJA">#REF!</definedName>
    <definedName name="PTAFRANCAOBA" localSheetId="0">#REF!</definedName>
    <definedName name="PTAFRANCAOBA">#REF!</definedName>
    <definedName name="PTAFRANCAOBAM2" localSheetId="0">#REF!</definedName>
    <definedName name="PTAFRANCAOBAM2">#REF!</definedName>
    <definedName name="PTAPAC24INTPVC" localSheetId="0">#REF!</definedName>
    <definedName name="PTAPAC24INTPVC">#REF!</definedName>
    <definedName name="PTAPAC24MET" localSheetId="0">#REF!</definedName>
    <definedName name="PTAPAC24MET">#REF!</definedName>
    <definedName name="PTAPAC24TCMET" localSheetId="0">#REF!</definedName>
    <definedName name="PTAPAC24TCMET">#REF!</definedName>
    <definedName name="PTAPAC24TCPVC" localSheetId="0">#REF!</definedName>
    <definedName name="PTAPAC24TCPVC">#REF!</definedName>
    <definedName name="PTAPANCORCAOBA" localSheetId="0">#REF!</definedName>
    <definedName name="PTAPANCORCAOBA">#REF!</definedName>
    <definedName name="PTAPANCORCAOBAM2" localSheetId="0">#REF!</definedName>
    <definedName name="PTAPANCORCAOBAM2">#REF!</definedName>
    <definedName name="PTAPANCORPINO" localSheetId="0">#REF!</definedName>
    <definedName name="PTAPANCORPINO">#REF!</definedName>
    <definedName name="PTAPANCORPINOM2" localSheetId="0">#REF!</definedName>
    <definedName name="PTAPANCORPINOM2">#REF!</definedName>
    <definedName name="PTAPANESPCAOBA" localSheetId="0">#REF!</definedName>
    <definedName name="PTAPANESPCAOBA">#REF!</definedName>
    <definedName name="PTAPANESPCAOBAM2" localSheetId="0">#REF!</definedName>
    <definedName name="PTAPANESPCAOBAM2">#REF!</definedName>
    <definedName name="PTAPANVAIVENCAOBA" localSheetId="0">#REF!</definedName>
    <definedName name="PTAPANVAIVENCAOBA">#REF!</definedName>
    <definedName name="PTAPANVAIVENCAOBAM2" localSheetId="0">#REF!</definedName>
    <definedName name="PTAPANVAIVENCAOBAM2">#REF!</definedName>
    <definedName name="PTAPLY" localSheetId="0">#REF!</definedName>
    <definedName name="PTAPLY">#REF!</definedName>
    <definedName name="PTAPLYM2" localSheetId="0">#REF!</definedName>
    <definedName name="PTAPLYM2">#REF!</definedName>
    <definedName name="PTC110PISO" localSheetId="0">#REF!</definedName>
    <definedName name="PTC110PISO">#REF!</definedName>
    <definedName name="PTEJA16" localSheetId="0">#REF!</definedName>
    <definedName name="PTEJA16">#REF!</definedName>
    <definedName name="PTEJA16ESP" localSheetId="0">#REF!</definedName>
    <definedName name="PTEJA16ESP">#REF!</definedName>
    <definedName name="PTEJA18" localSheetId="0">#REF!</definedName>
    <definedName name="PTEJA18">#REF!</definedName>
    <definedName name="PTEJA18ESP" localSheetId="0">#REF!</definedName>
    <definedName name="PTEJA18ESP">#REF!</definedName>
    <definedName name="PTEJATIPOS" localSheetId="0">#REF!</definedName>
    <definedName name="PTEJATIPOS">#REF!</definedName>
    <definedName name="PTERM114" localSheetId="0">#REF!</definedName>
    <definedName name="PTERM114">#REF!</definedName>
    <definedName name="PTIMBRECORRIENTE" localSheetId="0">#REF!</definedName>
    <definedName name="PTIMBRECORRIENTE">#REF!</definedName>
    <definedName name="PTINA" localSheetId="0">#REF!</definedName>
    <definedName name="PTINA">#REF!</definedName>
    <definedName name="PTOREXAASB" localSheetId="0">#REF!</definedName>
    <definedName name="PTOREXAASB">#REF!</definedName>
    <definedName name="PTPACISAL2424" localSheetId="0">#REF!</definedName>
    <definedName name="PTPACISAL2424">#REF!</definedName>
    <definedName name="PTPACISTOLA3030" localSheetId="0">#REF!</definedName>
    <definedName name="PTPACISTOLA3030">#REF!</definedName>
    <definedName name="PTUBOHG112X15" localSheetId="0">#REF!</definedName>
    <definedName name="PTUBOHG112X15">#REF!</definedName>
    <definedName name="PTUBOHG114X20" localSheetId="0">#REF!</definedName>
    <definedName name="PTUBOHG114X20">#REF!</definedName>
    <definedName name="Puerta.Apanelada.Pino" localSheetId="0">[14]Análisis!#REF!</definedName>
    <definedName name="Puerta.Apanelada.Pino">[14]Análisis!#REF!</definedName>
    <definedName name="Puerta.Caoba.Vidrio" localSheetId="0">[14]Análisis!#REF!</definedName>
    <definedName name="Puerta.Caoba.Vidrio">[14]Análisis!#REF!</definedName>
    <definedName name="Puerta.Closet" localSheetId="0">[14]Análisis!#REF!</definedName>
    <definedName name="Puerta.Closet">[14]Análisis!#REF!</definedName>
    <definedName name="Puerta.closet.caoba" localSheetId="0">#REF!</definedName>
    <definedName name="Puerta.closet.caoba">#REF!</definedName>
    <definedName name="puerta.enrollable.p.moteles">[11]Insumos!$E$42</definedName>
    <definedName name="Puerta.entrada.caoba" localSheetId="0">#REF!</definedName>
    <definedName name="Puerta.entrada.caoba">#REF!</definedName>
    <definedName name="Puerta.interior.caoba" localSheetId="0">#REF!</definedName>
    <definedName name="Puerta.interior.caoba">#REF!</definedName>
    <definedName name="Puerta.Pino.Vidrio" localSheetId="0">[14]Análisis!#REF!</definedName>
    <definedName name="Puerta.Pino.Vidrio">[14]Análisis!#REF!</definedName>
    <definedName name="Puerta.Plywood" localSheetId="0">[14]Análisis!#REF!</definedName>
    <definedName name="Puerta.Plywood">[14]Análisis!#REF!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ERTACA" localSheetId="0">#REF!</definedName>
    <definedName name="PUERTACA">#REF!</definedName>
    <definedName name="PUERTACAESP" localSheetId="0">#REF!</definedName>
    <definedName name="PUERTACAESP">#REF!</definedName>
    <definedName name="PUERTACAFRAN" localSheetId="0">#REF!</definedName>
    <definedName name="PUERTACAFRAN">#REF!</definedName>
    <definedName name="PUERTAPI" localSheetId="0">#REF!</definedName>
    <definedName name="PUERTAPI">#REF!</definedName>
    <definedName name="PUERTAPI802102PAN" localSheetId="0">#REF!</definedName>
    <definedName name="PUERTAPI802102PAN">#REF!</definedName>
    <definedName name="PUERTAPI8021046PAN" localSheetId="0">#REF!</definedName>
    <definedName name="PUERTAPI8021046PAN">#REF!</definedName>
    <definedName name="PUERTAPLE86210CRIS" localSheetId="0">#REF!</definedName>
    <definedName name="PUERTAPLE86210CRIS">#REF!</definedName>
    <definedName name="PUERTAPLY" localSheetId="0">#REF!</definedName>
    <definedName name="PUERTAPLY">#REF!</definedName>
    <definedName name="PuertaPVC.1.50" localSheetId="0">#REF!</definedName>
    <definedName name="PuertaPVC.1.50">#REF!</definedName>
    <definedName name="PuertaPVC.180" localSheetId="0">#REF!</definedName>
    <definedName name="PuertaPVC.180">#REF!</definedName>
    <definedName name="PUERTAS" localSheetId="0">#REF!</definedName>
    <definedName name="PUERTAS">#REF!</definedName>
    <definedName name="Puertas.comerciales" localSheetId="0">#REF!</definedName>
    <definedName name="Puertas.comerciales">#REF!</definedName>
    <definedName name="Puertas.Corredizas" localSheetId="0">#REF!</definedName>
    <definedName name="Puertas.Corredizas">#REF!</definedName>
    <definedName name="Pulido.Mrmol" localSheetId="0">#REF!</definedName>
    <definedName name="Pulido.Mrmol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VALVCIST1" localSheetId="0">#REF!</definedName>
    <definedName name="PVALVCIST1">#REF!</definedName>
    <definedName name="PVALVCIST12" localSheetId="0">#REF!</definedName>
    <definedName name="PVALVCIST12">#REF!</definedName>
    <definedName name="PVALVCIST34" localSheetId="0">#REF!</definedName>
    <definedName name="PVALVCIST34">#REF!</definedName>
    <definedName name="PVALVSEG34" localSheetId="0">#REF!</definedName>
    <definedName name="PVALVSEG34">#REF!</definedName>
    <definedName name="PVARTIE586" localSheetId="0">#REF!</definedName>
    <definedName name="PVARTIE586">#REF!</definedName>
    <definedName name="PVENTAABCO" localSheetId="0">#REF!</definedName>
    <definedName name="PVENTAABCO">#REF!</definedName>
    <definedName name="PVENTAABRONCE" localSheetId="0">#REF!</definedName>
    <definedName name="PVENTAABRONCE">#REF!</definedName>
    <definedName name="PVENTAAVIDRIOB" localSheetId="0">#REF!</definedName>
    <definedName name="PVENTAAVIDRIOB">#REF!</definedName>
    <definedName name="PVENTBBVIDRIO" localSheetId="0">#REF!</definedName>
    <definedName name="PVENTBBVIDRIO">#REF!</definedName>
    <definedName name="PVENTBBVIDRIOB" localSheetId="0">#REF!</definedName>
    <definedName name="PVENTBBVIDRIOB">#REF!</definedName>
    <definedName name="PVENTBCO" localSheetId="0">#REF!</definedName>
    <definedName name="PVENTBCO">#REF!</definedName>
    <definedName name="PVENTSALAAMALUNATVC" localSheetId="0">#REF!</definedName>
    <definedName name="PVENTSALAAMALUNATVC">#REF!</definedName>
    <definedName name="PVIB3030CRE" localSheetId="0">#REF!</definedName>
    <definedName name="PVIB3030CRE">#REF!</definedName>
    <definedName name="PVIB3030GRI" localSheetId="0">#REF!</definedName>
    <definedName name="PVIB3030GRI">#REF!</definedName>
    <definedName name="PVIB3030VER" localSheetId="0">#REF!</definedName>
    <definedName name="PVIB3030VER">#REF!</definedName>
    <definedName name="PWINCHE2000K" localSheetId="0">#REF!</definedName>
    <definedName name="PWINCHE2000K">#REF!</definedName>
    <definedName name="PWINCHE2000K_6" localSheetId="0">#REF!</definedName>
    <definedName name="PWINCHE2000K_6">#REF!</definedName>
    <definedName name="PZ" localSheetId="0">#REF!</definedName>
    <definedName name="PZ">#REF!</definedName>
    <definedName name="PZGRANITO30BCO" localSheetId="0">#REF!</definedName>
    <definedName name="PZGRANITO30BCO">#REF!</definedName>
    <definedName name="PZGRANITO30GRIS" localSheetId="0">#REF!</definedName>
    <definedName name="PZGRANITO30GRIS">#REF!</definedName>
    <definedName name="PZGRANITO40BCO" localSheetId="0">#REF!</definedName>
    <definedName name="PZGRANITO40BCO">#REF!</definedName>
    <definedName name="PZGRANITOPERROY40" localSheetId="0">#REF!</definedName>
    <definedName name="PZGRANITOPERROY40">#REF!</definedName>
    <definedName name="PZMOSAICO25ROJ" localSheetId="0">#REF!</definedName>
    <definedName name="PZMOSAICO25ROJ">#REF!</definedName>
    <definedName name="PZOCALOBARRO10X3" localSheetId="0">#REF!</definedName>
    <definedName name="PZOCALOBARRO10X3">#REF!</definedName>
    <definedName name="PZOCESC23BCO" localSheetId="0">#REF!</definedName>
    <definedName name="PZOCESC23BCO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[44]INS!#REF!</definedName>
    <definedName name="QQ">[44]INS!#REF!</definedName>
    <definedName name="QQQ" localSheetId="0">[5]M.O.!#REF!</definedName>
    <definedName name="QQQ">[5]M.O.!#REF!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uicio.de.marmol" localSheetId="0">#REF!</definedName>
    <definedName name="quicio.de.marmol">#REF!</definedName>
    <definedName name="Quicio.loceta.cemento" localSheetId="0">#REF!</definedName>
    <definedName name="Quicio.loceta.cemento">#REF!</definedName>
    <definedName name="quicio.Marmol" localSheetId="0">#REF!</definedName>
    <definedName name="quicio.Marmol">#REF!</definedName>
    <definedName name="quicio.y.entrepuerta" localSheetId="0">#REF!</definedName>
    <definedName name="quicio.y.entrepuerta">#REF!</definedName>
    <definedName name="QUICIOGRA30BCO" localSheetId="0">#REF!</definedName>
    <definedName name="QUICIOGRA30BCO">#REF!</definedName>
    <definedName name="QUICIOGRA40BCO" localSheetId="0">#REF!</definedName>
    <definedName name="QUICIOGRA40BCO">#REF!</definedName>
    <definedName name="QUICIOGRABOTI40COL" localSheetId="0">[33]Ana!#REF!</definedName>
    <definedName name="QUICIOGRABOTI40COL">[33]Ana!#REF!</definedName>
    <definedName name="QUICIOLAD" localSheetId="0">#REF!</definedName>
    <definedName name="QUICIOLAD">#REF!</definedName>
    <definedName name="QUICIOMOS25ROJ" localSheetId="0">#REF!</definedName>
    <definedName name="QUICIOMOS25ROJ">#REF!</definedName>
    <definedName name="qw">[41]PRESUPUESTO!$M$10:$AH$731</definedName>
    <definedName name="qwe">[13]PRESUPUESTO!$D$133</definedName>
    <definedName name="qwe_6" localSheetId="0">#REF!</definedName>
    <definedName name="qwe_6">#REF!</definedName>
    <definedName name="Rampa.2da" localSheetId="0">#REF!</definedName>
    <definedName name="Rampa.2da">#REF!</definedName>
    <definedName name="Rampa.escalera.Villas" localSheetId="0">#REF!</definedName>
    <definedName name="Rampa.escalera.Villas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ata" localSheetId="0">#REF!</definedName>
    <definedName name="Rata">#REF!</definedName>
    <definedName name="rec.ceram.criolla" localSheetId="0">#REF!</definedName>
    <definedName name="rec.ceram.criolla">#REF!</definedName>
    <definedName name="Recreación">'[11]Hoja de presupuesto'!$G$173</definedName>
    <definedName name="REDBUSHG112X1" localSheetId="0">#REF!</definedName>
    <definedName name="REDBUSHG112X1">#REF!</definedName>
    <definedName name="REDBUSHG12X38" localSheetId="0">#REF!</definedName>
    <definedName name="REDBUSHG12X38">#REF!</definedName>
    <definedName name="REDBUSHG1X34" localSheetId="0">#REF!</definedName>
    <definedName name="REDBUSHG1X34">#REF!</definedName>
    <definedName name="REDBUSHG212X1" localSheetId="0">#REF!</definedName>
    <definedName name="REDBUSHG212X1">#REF!</definedName>
    <definedName name="REDBUSHG2X1" localSheetId="0">#REF!</definedName>
    <definedName name="REDBUSHG2X1">#REF!</definedName>
    <definedName name="REDBUSHG2X34" localSheetId="0">#REF!</definedName>
    <definedName name="REDBUSHG2X34">#REF!</definedName>
    <definedName name="REDBUSHG34X12" localSheetId="0">#REF!</definedName>
    <definedName name="REDBUSHG34X12">#REF!</definedName>
    <definedName name="REDBUSHG3X212" localSheetId="0">#REF!</definedName>
    <definedName name="REDBUSHG3X212">#REF!</definedName>
    <definedName name="REDCOPAHG12X38" localSheetId="0">#REF!</definedName>
    <definedName name="REDCOPAHG12X38">#REF!</definedName>
    <definedName name="REDCOPAHG1X34" localSheetId="0">#REF!</definedName>
    <definedName name="REDCOPAHG1X34">#REF!</definedName>
    <definedName name="REDCOPAHG212X1" localSheetId="0">#REF!</definedName>
    <definedName name="REDCOPAHG212X1">#REF!</definedName>
    <definedName name="REDCOPAHG2X112" localSheetId="0">#REF!</definedName>
    <definedName name="REDCOPAHG2X112">#REF!</definedName>
    <definedName name="REDCOPAHG2X34" localSheetId="0">#REF!</definedName>
    <definedName name="REDCOPAHG2X34">#REF!</definedName>
    <definedName name="REDCOPAHG34X12" localSheetId="0">#REF!</definedName>
    <definedName name="REDCOPAHG34X12">#REF!</definedName>
    <definedName name="REDCPVC1X34" localSheetId="0">#REF!</definedName>
    <definedName name="REDCPVC1X34">#REF!</definedName>
    <definedName name="REDCPVC34X12" localSheetId="0">#REF!</definedName>
    <definedName name="REDCPVC34X12">#REF!</definedName>
    <definedName name="REDPVCDREN3X112" localSheetId="0">#REF!</definedName>
    <definedName name="REDPVCDREN3X112">#REF!</definedName>
    <definedName name="REDPVCDREN3X2" localSheetId="0">#REF!</definedName>
    <definedName name="REDPVCDREN3X2">#REF!</definedName>
    <definedName name="REDPVCDREN4X2" localSheetId="0">#REF!</definedName>
    <definedName name="REDPVCDREN4X2">#REF!</definedName>
    <definedName name="REDPVCDREN4X3" localSheetId="0">#REF!</definedName>
    <definedName name="REDPVCDREN4X3">#REF!</definedName>
    <definedName name="REDPVCDREN6X4" localSheetId="0">#REF!</definedName>
    <definedName name="REDPVCDREN6X4">#REF!</definedName>
    <definedName name="REDPVCPRES112X1" localSheetId="0">#REF!</definedName>
    <definedName name="REDPVCPRES112X1">#REF!</definedName>
    <definedName name="REDPVCPRES1X34" localSheetId="0">#REF!</definedName>
    <definedName name="REDPVCPRES1X34">#REF!</definedName>
    <definedName name="REDPVCPRES2X1" localSheetId="0">#REF!</definedName>
    <definedName name="REDPVCPRES2X1">#REF!</definedName>
    <definedName name="REDPVCPRES34X12" localSheetId="0">#REF!</definedName>
    <definedName name="REDPVCPRES34X12">#REF!</definedName>
    <definedName name="REDPVCPRES4X2" localSheetId="0">#REF!</definedName>
    <definedName name="REDPVCPRES4X2">#REF!</definedName>
    <definedName name="REDPVCPRES4X3" localSheetId="0">#REF!</definedName>
    <definedName name="REDPVCPRES4X3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[45]COF!$G$733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fuerzo.plano" localSheetId="0">#REF!</definedName>
    <definedName name="refuerzo.plano">#REF!</definedName>
    <definedName name="REG10104CRIOLLO" localSheetId="0">#REF!</definedName>
    <definedName name="REG10104CRIOLLO">#REF!</definedName>
    <definedName name="REG12124CRIOLLO" localSheetId="0">#REF!</definedName>
    <definedName name="REG12124CRIOLLO">#REF!</definedName>
    <definedName name="REG44USA" localSheetId="0">#REF!</definedName>
    <definedName name="REG44USA">#REF!</definedName>
    <definedName name="REG55USA" localSheetId="0">#REF!</definedName>
    <definedName name="REG55USA">#REF!</definedName>
    <definedName name="REG664CRIOLLO" localSheetId="0">#REF!</definedName>
    <definedName name="REG664CRIOLLO">#REF!</definedName>
    <definedName name="REG884CRIOLLO" localSheetId="0">#REF!</definedName>
    <definedName name="REG884CRIOLLO">#REF!</definedName>
    <definedName name="Regado.y.Compactado" localSheetId="0">#REF!</definedName>
    <definedName name="Regado.y.Compactado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LA" localSheetId="0">#REF!</definedName>
    <definedName name="REGLA">#REF!</definedName>
    <definedName name="Regla.pañete" localSheetId="0">#REF!</definedName>
    <definedName name="Regla.pañete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PISO" localSheetId="0">#REF!</definedName>
    <definedName name="REJILLAPISO">#REF!</definedName>
    <definedName name="REJILLAPISOALUM" localSheetId="0">#REF!</definedName>
    <definedName name="REJILLAPISOALUM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lleno.caliche" localSheetId="0">#REF!</definedName>
    <definedName name="Relleno.caliche">#REF!</definedName>
    <definedName name="RELLENOCAL" localSheetId="0">#REF!</definedName>
    <definedName name="RELLENOCAL">#REF!</definedName>
    <definedName name="RELLENOCALEQ" localSheetId="0">#REF!</definedName>
    <definedName name="RELLENOCALEQ">#REF!</definedName>
    <definedName name="RELLENOCALGRAN" localSheetId="0">#REF!</definedName>
    <definedName name="RELLENOCALGRAN">#REF!</definedName>
    <definedName name="RELLENOCALGRANEQ" localSheetId="0">#REF!</definedName>
    <definedName name="RELLENOCALGRANEQ">#REF!</definedName>
    <definedName name="RELLENOGRAN" localSheetId="0">#REF!</definedName>
    <definedName name="RELLENOGRAN">#REF!</definedName>
    <definedName name="RELLENOGRANEQ" localSheetId="0">#REF!</definedName>
    <definedName name="RELLENOGRANEQ">#REF!</definedName>
    <definedName name="RELLENOREP" localSheetId="0">#REF!</definedName>
    <definedName name="RELLENOREP">#REF!</definedName>
    <definedName name="RELLENOREPEQ" localSheetId="0">#REF!</definedName>
    <definedName name="RELLENOREPEQ">#REF!</definedName>
    <definedName name="REMOCIONCVMANO" localSheetId="0">#REF!</definedName>
    <definedName name="REMOCIONCVMANO">#REF!</definedName>
    <definedName name="REPELLOTECHO" localSheetId="0">#REF!</definedName>
    <definedName name="REPELLOTECHO">#REF!</definedName>
    <definedName name="REPLANTEO" localSheetId="0">#REF!</definedName>
    <definedName name="REPLANTEO">#REF!</definedName>
    <definedName name="REPLANTEOM" localSheetId="0">#REF!</definedName>
    <definedName name="REPLANTEOM">#REF!</definedName>
    <definedName name="REPLANTEOM2" localSheetId="0">#REF!</definedName>
    <definedName name="REPLANTEOM2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posicion.Material.Excavado" localSheetId="0">#REF!</definedName>
    <definedName name="Reposicion.Material.Excavado">#REF!</definedName>
    <definedName name="RESANE" localSheetId="0">#REF!</definedName>
    <definedName name="RESANE">#REF!</definedName>
    <definedName name="REST.BUFFET.Y.COCINA" localSheetId="0">#REF!</definedName>
    <definedName name="REST.BUFFET.Y.COCINA">#REF!</definedName>
    <definedName name="Rest.Coc.C" localSheetId="0">[14]Análisis!#REF!</definedName>
    <definedName name="Rest.Coc.C">[14]Análisis!#REF!</definedName>
    <definedName name="Rest.Coc.C1.3.5" localSheetId="0">[14]Análisis!#REF!</definedName>
    <definedName name="Rest.Coc.C1.3.5">[14]Análisis!#REF!</definedName>
    <definedName name="Rest.Coc.C2" localSheetId="0">[14]Análisis!#REF!</definedName>
    <definedName name="Rest.Coc.C2">[14]Análisis!#REF!</definedName>
    <definedName name="Rest.Coc.C4" localSheetId="0">[14]Análisis!#REF!</definedName>
    <definedName name="Rest.Coc.C4">[14]Análisis!#REF!</definedName>
    <definedName name="Rest.Coc.C6" localSheetId="0">[14]Análisis!#REF!</definedName>
    <definedName name="Rest.Coc.C6">[14]Análisis!#REF!</definedName>
    <definedName name="Rest.Coc.C7" localSheetId="0">[14]Análisis!#REF!</definedName>
    <definedName name="Rest.Coc.C7">[14]Análisis!#REF!</definedName>
    <definedName name="Rest.Coc.CA" localSheetId="0">[14]Análisis!#REF!</definedName>
    <definedName name="Rest.Coc.CA">[14]Análisis!#REF!</definedName>
    <definedName name="Rest.Coc.Techo.Cocina" localSheetId="0">[14]Análisis!#REF!</definedName>
    <definedName name="Rest.Coc.Techo.Cocina">[14]Análisis!#REF!</definedName>
    <definedName name="Rest.Coc.V1" localSheetId="0">[14]Análisis!#REF!</definedName>
    <definedName name="Rest.Coc.V1">[14]Análisis!#REF!</definedName>
    <definedName name="Rest.Coc.V12" localSheetId="0">[14]Análisis!#REF!</definedName>
    <definedName name="Rest.Coc.V12">[14]Análisis!#REF!</definedName>
    <definedName name="Rest.Coc.V13" localSheetId="0">[14]Análisis!#REF!</definedName>
    <definedName name="Rest.Coc.V13">[14]Análisis!#REF!</definedName>
    <definedName name="Rest.Coc.V14" localSheetId="0">[14]Análisis!#REF!</definedName>
    <definedName name="Rest.Coc.V14">[14]Análisis!#REF!</definedName>
    <definedName name="Rest.Coc.V2" localSheetId="0">[14]Análisis!#REF!</definedName>
    <definedName name="Rest.Coc.V2">[14]Análisis!#REF!</definedName>
    <definedName name="Rest.Coc.V3" localSheetId="0">[14]Análisis!#REF!</definedName>
    <definedName name="Rest.Coc.V3">[14]Análisis!#REF!</definedName>
    <definedName name="Rest.Coc.V4" localSheetId="0">[14]Análisis!#REF!</definedName>
    <definedName name="Rest.Coc.V4">[14]Análisis!#REF!</definedName>
    <definedName name="Rest.Coc.V5" localSheetId="0">[14]Análisis!#REF!</definedName>
    <definedName name="Rest.Coc.V5">[14]Análisis!#REF!</definedName>
    <definedName name="Rest.Coc.V6" localSheetId="0">[14]Análisis!#REF!</definedName>
    <definedName name="Rest.Coc.V6">[14]Análisis!#REF!</definedName>
    <definedName name="Rest.Coc.V7" localSheetId="0">[14]Análisis!#REF!</definedName>
    <definedName name="Rest.Coc.V7">[14]Análisis!#REF!</definedName>
    <definedName name="Rest.Coc.Zc" localSheetId="0">[14]Análisis!#REF!</definedName>
    <definedName name="Rest.Coc.Zc">[14]Análisis!#REF!</definedName>
    <definedName name="Rest.Coc.Zc1" localSheetId="0">[14]Análisis!#REF!</definedName>
    <definedName name="Rest.Coc.Zc1">[14]Análisis!#REF!</definedName>
    <definedName name="Rest.Coc.Zc2" localSheetId="0">[14]Análisis!#REF!</definedName>
    <definedName name="Rest.Coc.Zc2">[14]Análisis!#REF!</definedName>
    <definedName name="Rest.Coc.Zc3" localSheetId="0">[14]Análisis!#REF!</definedName>
    <definedName name="Rest.Coc.Zc3">[14]Análisis!#REF!</definedName>
    <definedName name="Rest.Coc.Zc4" localSheetId="0">[14]Análisis!#REF!</definedName>
    <definedName name="Rest.Coc.Zc4">[14]Análisis!#REF!</definedName>
    <definedName name="Rest.Coc.Zc5" localSheetId="0">[14]Análisis!#REF!</definedName>
    <definedName name="Rest.Coc.Zc5">[14]Análisis!#REF!</definedName>
    <definedName name="Rest.Coc.Zc6" localSheetId="0">[14]Análisis!#REF!</definedName>
    <definedName name="Rest.Coc.Zc6">[14]Análisis!#REF!</definedName>
    <definedName name="Rest.Coc.Zc7" localSheetId="0">[14]Análisis!#REF!</definedName>
    <definedName name="Rest.Coc.Zc7">[14]Análisis!#REF!</definedName>
    <definedName name="Rest.Esp.Col.C1" localSheetId="0">[14]Análisis!#REF!</definedName>
    <definedName name="Rest.Esp.Col.C1">[14]Análisis!#REF!</definedName>
    <definedName name="Rest.Esp.Col.C2" localSheetId="0">[14]Análisis!#REF!</definedName>
    <definedName name="Rest.Esp.Col.C2">[14]Análisis!#REF!</definedName>
    <definedName name="Rest.Esp.Col.C3" localSheetId="0">[14]Análisis!#REF!</definedName>
    <definedName name="Rest.Esp.Col.C3">[14]Análisis!#REF!</definedName>
    <definedName name="Rest.Esp.Col.C4" localSheetId="0">[14]Análisis!#REF!</definedName>
    <definedName name="Rest.Esp.Col.C4">[14]Análisis!#REF!</definedName>
    <definedName name="Rest.Esp.Col.Cc" localSheetId="0">[14]Análisis!#REF!</definedName>
    <definedName name="Rest.Esp.Col.Cc">[14]Análisis!#REF!</definedName>
    <definedName name="Rest.Esp.Losa.Techo" localSheetId="0">[14]Análisis!#REF!</definedName>
    <definedName name="Rest.Esp.Losa.Techo">[14]Análisis!#REF!</definedName>
    <definedName name="Rest.Esp.Viga.V1" localSheetId="0">[14]Análisis!#REF!</definedName>
    <definedName name="Rest.Esp.Viga.V1">[14]Análisis!#REF!</definedName>
    <definedName name="Rest.Esp.Viga.V2" localSheetId="0">[14]Análisis!#REF!</definedName>
    <definedName name="Rest.Esp.Viga.V2">[14]Análisis!#REF!</definedName>
    <definedName name="Rest.Esp.Viga.V3" localSheetId="0">[14]Análisis!#REF!</definedName>
    <definedName name="Rest.Esp.Viga.V3">[14]Análisis!#REF!</definedName>
    <definedName name="Rest.Esp.Viga.V4R" localSheetId="0">[14]Análisis!#REF!</definedName>
    <definedName name="Rest.Esp.Viga.V4R">[14]Análisis!#REF!</definedName>
    <definedName name="Rest.Esp.Viga.V5" localSheetId="0">[14]Análisis!#REF!</definedName>
    <definedName name="Rest.Esp.Viga.V5">[14]Análisis!#REF!</definedName>
    <definedName name="Rest.Esp.Viga.V6R" localSheetId="0">[14]Análisis!#REF!</definedName>
    <definedName name="Rest.Esp.Viga.V6R">[14]Análisis!#REF!</definedName>
    <definedName name="Rest.Esp.Viga.V7R" localSheetId="0">[14]Análisis!#REF!</definedName>
    <definedName name="Rest.Esp.Viga.V7R">[14]Análisis!#REF!</definedName>
    <definedName name="Rest.Esp.Viga.V8R" localSheetId="0">[14]Análisis!#REF!</definedName>
    <definedName name="Rest.Esp.Viga.V8R">[14]Análisis!#REF!</definedName>
    <definedName name="Rest.Tematico" localSheetId="0">#REF!</definedName>
    <definedName name="Rest.Tematico">#REF!</definedName>
    <definedName name="RESTAURANT.ESPECIALIDADES" localSheetId="0">#REF!</definedName>
    <definedName name="RESTAURANT.ESPECIALIDADES">#REF!</definedName>
    <definedName name="RESU" localSheetId="0">#REF!</definedName>
    <definedName name="RESU">#REF!</definedName>
    <definedName name="Retardante.SX400R.4oz." localSheetId="0">#REF!</definedName>
    <definedName name="Retardante.SX400R.4oz.">#REF!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v.Baldosines" localSheetId="0">#REF!</definedName>
    <definedName name="Rev.Baldosines">#REF!</definedName>
    <definedName name="Rev.ceram.15x15.serv.">[11]Análisis!$D$620</definedName>
    <definedName name="Rev.ceram.cocina.bano">[11]Análisis!$D$601</definedName>
    <definedName name="Rev.ceram.fachada.Asumido" localSheetId="0">#REF!</definedName>
    <definedName name="Rev.ceram.fachada.Asumido">#REF!</definedName>
    <definedName name="Rev.Cerámica" localSheetId="0">#REF!</definedName>
    <definedName name="Rev.Cerámica">#REF!</definedName>
    <definedName name="Rev.Gres" localSheetId="0">#REF!</definedName>
    <definedName name="Rev.Gres">#REF!</definedName>
    <definedName name="Rev.Marmol.Antillano" localSheetId="0">[14]Análisis!#REF!</definedName>
    <definedName name="Rev.Marmol.Antillano">[14]Análisis!#REF!</definedName>
    <definedName name="Rev.Piedra" localSheetId="0">#REF!</definedName>
    <definedName name="Rev.Piedra">#REF!</definedName>
    <definedName name="REVCER01" localSheetId="0">#REF!</definedName>
    <definedName name="REVCER01">#REF!</definedName>
    <definedName name="REVCER09" localSheetId="0">#REF!</definedName>
    <definedName name="REVCER09">#REF!</definedName>
    <definedName name="Reves.de.ladrillo.2x4x8">[11]Análisis!$D$629</definedName>
    <definedName name="reves.marmol" localSheetId="0">#REF!</definedName>
    <definedName name="reves.marmol">#REF!</definedName>
    <definedName name="Reves.Piedra.caliza">[11]Análisis!$D$645</definedName>
    <definedName name="Revest.Ceram.Importada" localSheetId="0">#REF!</definedName>
    <definedName name="Revest.Ceram.Importada">#REF!</definedName>
    <definedName name="Revest.Cerám.Mezc.Antillana" localSheetId="0">[14]Análisis!#REF!</definedName>
    <definedName name="Revest.Cerám.Mezc.Antillana">[14]Análisis!#REF!</definedName>
    <definedName name="Revest.Ceramica.15x15" localSheetId="0">#REF!</definedName>
    <definedName name="Revest.Ceramica.15x15">#REF!</definedName>
    <definedName name="revest.clavot" localSheetId="0">#REF!</definedName>
    <definedName name="revest.clavot">#REF!</definedName>
    <definedName name="Revest.en.piedra.coralina">[11]Análisis!$D$638</definedName>
    <definedName name="Revest.Loseta.cem.Pulido" localSheetId="0">#REF!</definedName>
    <definedName name="Revest.Loseta.cem.Pulido">#REF!</definedName>
    <definedName name="Revest.marmol">[11]Análisis!$D$591</definedName>
    <definedName name="Revest.Mármol.Tipo.B.30x60" localSheetId="0">#REF!</definedName>
    <definedName name="Revest.Mármol.Tipo.B.30x60">#REF!</definedName>
    <definedName name="Revest.Porcelanato30x60">[11]Análisis!$D$610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EVESTIMIENTOS" localSheetId="0">#REF!</definedName>
    <definedName name="REVESTIMIENTOS">#REF!</definedName>
    <definedName name="REVLAD248" localSheetId="0">#REF!</definedName>
    <definedName name="REVLAD248">#REF!</definedName>
    <definedName name="REVLADBIS228" localSheetId="0">#REF!</definedName>
    <definedName name="REVLADBIS228">#REF!</definedName>
    <definedName name="ROBLEBRA" localSheetId="0">#REF!</definedName>
    <definedName name="ROBLEBRA">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RUEDACAJABOLA3" localSheetId="0">#REF!</definedName>
    <definedName name="RUEDACAJABOLA3">#REF!</definedName>
    <definedName name="SALARIO" localSheetId="0">#REF!</definedName>
    <definedName name="SALARIO">#REF!</definedName>
    <definedName name="SALCAL" localSheetId="0">#REF!</definedName>
    <definedName name="SALCAL">#REF!</definedName>
    <definedName name="SALIDA">#N/A</definedName>
    <definedName name="SALIDA_6">NA()</definedName>
    <definedName name="SALON.CONVENCIONES" localSheetId="0">#REF!</definedName>
    <definedName name="SALON.CONVENCIONES">#REF!</definedName>
    <definedName name="SALTEL" localSheetId="0">#REF!</definedName>
    <definedName name="SALTEL">#REF!</definedName>
    <definedName name="SANITARIAS" localSheetId="0">#REF!</definedName>
    <definedName name="SANITARIAS">#REF!</definedName>
    <definedName name="sardinel" localSheetId="0">#REF!</definedName>
    <definedName name="sardinel">#REF!</definedName>
    <definedName name="SDSDFSDFSDF">#N/A</definedName>
    <definedName name="SDSDFSDFSDF_6" localSheetId="0">#REF!</definedName>
    <definedName name="SDSDFSDFSDF_6">#REF!</definedName>
    <definedName name="Sealer" localSheetId="0">#REF!</definedName>
    <definedName name="Sealer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EPTICOCAL" localSheetId="0">#REF!</definedName>
    <definedName name="SEPTICOCAL">#REF!</definedName>
    <definedName name="SEPTICOROC" localSheetId="0">#REF!</definedName>
    <definedName name="SEPTICOROC">#REF!</definedName>
    <definedName name="SEPTICOTIE" localSheetId="0">#REF!</definedName>
    <definedName name="SEPTICOTIE">#REF!</definedName>
    <definedName name="Sheetrock.antihumedad" localSheetId="0">#REF!</definedName>
    <definedName name="Sheetrock.antihumedad">#REF!</definedName>
    <definedName name="Sheetrock.en.plastbau" localSheetId="0">#REF!</definedName>
    <definedName name="Sheetrock.en.plastbau">#REF!</definedName>
    <definedName name="sheetrock.media">[23]Insumos!$L$38</definedName>
    <definedName name="shingle.asfaltico" localSheetId="0">#REF!</definedName>
    <definedName name="shingle.asfaltico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FONFREGPVC" localSheetId="0">#REF!</definedName>
    <definedName name="SIFONFREGPVC">#REF!</definedName>
    <definedName name="SIFONLAVCROM" localSheetId="0">#REF!</definedName>
    <definedName name="SIFONLAVCROM">#REF!</definedName>
    <definedName name="SIFONLAVPVC" localSheetId="0">#REF!</definedName>
    <definedName name="SIFONLAVPVC">#REF!</definedName>
    <definedName name="SIFONPVC112" localSheetId="0">#REF!</definedName>
    <definedName name="SIFONPVC112">#REF!</definedName>
    <definedName name="SIFONPVC2" localSheetId="0">#REF!</definedName>
    <definedName name="SIFONPVC2">#REF!</definedName>
    <definedName name="SIFONPVC3" localSheetId="0">#REF!</definedName>
    <definedName name="SIFONPVC3">#REF!</definedName>
    <definedName name="SIFONPVC4" localSheetId="0">#REF!</definedName>
    <definedName name="SIFONPVC4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ILICOOL" localSheetId="0">#REF!</definedName>
    <definedName name="SILICOOL">#REF!</definedName>
    <definedName name="Sistema.Agua.Potable.Entrepiso" localSheetId="0">#REF!</definedName>
    <definedName name="Sistema.Agua.Potable.Entrepiso">#REF!</definedName>
    <definedName name="sistema.aire.acondicionado">[11]Resumen!$D$24</definedName>
    <definedName name="Sistema.contra.incendio" localSheetId="0">#REF!</definedName>
    <definedName name="Sistema.contra.incendio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pm" localSheetId="0">#REF!</definedName>
    <definedName name="spm">#REF!</definedName>
    <definedName name="SS">[12]M.O.!$C$12</definedName>
    <definedName name="Stain" localSheetId="0">#REF!</definedName>
    <definedName name="Stain">#REF!</definedName>
    <definedName name="stud2.5.s22">[23]Insumos!$L$30</definedName>
    <definedName name="SUB.1.ExteriorA.N." localSheetId="0">#REF!</definedName>
    <definedName name="SUB.1.ExteriorA.N.">#REF!</definedName>
    <definedName name="Sub.Ext.Gral." localSheetId="0">#REF!</definedName>
    <definedName name="Sub.Ext.Gral.">#REF!</definedName>
    <definedName name="Sub.Mat.Losa.Aligerada" localSheetId="0">#REF!</definedName>
    <definedName name="Sub.Mat.Losa.Aligerada">#REF!</definedName>
    <definedName name="Sub.Total.1" localSheetId="0">#REF!</definedName>
    <definedName name="Sub.Total.1">#REF!</definedName>
    <definedName name="SUB.TOTAL.Prelim.A.N." localSheetId="0">#REF!</definedName>
    <definedName name="SUB.TOTAL.Prelim.A.N.">#REF!</definedName>
    <definedName name="SUB.VILLA1" localSheetId="0">#REF!</definedName>
    <definedName name="SUB.VILLA1">#REF!</definedName>
    <definedName name="SUB_TOTAL" localSheetId="0">#REF!</definedName>
    <definedName name="SUB_TOTAL">#REF!</definedName>
    <definedName name="SUB_TOTAL.Prelim.FaseI" localSheetId="0">#REF!</definedName>
    <definedName name="SUB_TOTAL.Prelim.FaseI">#REF!</definedName>
    <definedName name="Sub_Total_1.Cocina" localSheetId="0">#REF!</definedName>
    <definedName name="Sub_Total_1.Cocina">#REF!</definedName>
    <definedName name="SUB_TOTAL_1.Lav." localSheetId="0">#REF!</definedName>
    <definedName name="SUB_TOTAL_1.Lav.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SUB_TOTAL_EN_RD">'[46]Laurel(OBINSA)'!$H$107</definedName>
    <definedName name="Subida.mat.Fino" localSheetId="0">#REF!</definedName>
    <definedName name="Subida.mat.Fino">#REF!</definedName>
    <definedName name="Tabla1" localSheetId="0">#REF!</definedName>
    <definedName name="Tabla1">#REF!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NQUEAGUA" localSheetId="0">#REF!</definedName>
    <definedName name="TANQUEAGUA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ACISALUM2727" localSheetId="0">#REF!</definedName>
    <definedName name="TAPACISALUM2727">#REF!</definedName>
    <definedName name="TAPAINODNAT" localSheetId="0">#REF!</definedName>
    <definedName name="TAPAINODNAT">#REF!</definedName>
    <definedName name="TAPE" localSheetId="0">#REF!</definedName>
    <definedName name="TAPE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APE23" localSheetId="0">#REF!</definedName>
    <definedName name="TAPE23">#REF!</definedName>
    <definedName name="Tapete.2.1x0.8.habit." localSheetId="0">#REF!</definedName>
    <definedName name="Tapete.2.1x0.8.habit.">#REF!</definedName>
    <definedName name="tapetes.1.8x1.1.habit." localSheetId="0">#REF!</definedName>
    <definedName name="tapetes.1.8x1.1.habit.">#REF!</definedName>
    <definedName name="Tapetes.4.2x2.hall" localSheetId="0">#REF!</definedName>
    <definedName name="Tapetes.4.2x2.hall">#REF!</definedName>
    <definedName name="TAPONHHG1" localSheetId="0">#REF!</definedName>
    <definedName name="TAPONHHG1">#REF!</definedName>
    <definedName name="TAPONHHG112" localSheetId="0">#REF!</definedName>
    <definedName name="TAPONHHG112">#REF!</definedName>
    <definedName name="TAPONHHG12" localSheetId="0">#REF!</definedName>
    <definedName name="TAPONHHG12">#REF!</definedName>
    <definedName name="TAPONHHG2" localSheetId="0">#REF!</definedName>
    <definedName name="TAPONHHG2">#REF!</definedName>
    <definedName name="TAPONHHG2112" localSheetId="0">#REF!</definedName>
    <definedName name="TAPONHHG2112">#REF!</definedName>
    <definedName name="TAPONHHG3" localSheetId="0">#REF!</definedName>
    <definedName name="TAPONHHG3">#REF!</definedName>
    <definedName name="TAPONHHG34" localSheetId="0">#REF!</definedName>
    <definedName name="TAPONHHG34">#REF!</definedName>
    <definedName name="TAPONHHG4" localSheetId="0">#REF!</definedName>
    <definedName name="TAPONHHG4">#REF!</definedName>
    <definedName name="TAPONMHG1" localSheetId="0">#REF!</definedName>
    <definedName name="TAPONMHG1">#REF!</definedName>
    <definedName name="TAPONMHG112" localSheetId="0">#REF!</definedName>
    <definedName name="TAPONMHG112">#REF!</definedName>
    <definedName name="TAPONMHG12" localSheetId="0">#REF!</definedName>
    <definedName name="TAPONMHG12">#REF!</definedName>
    <definedName name="TAPONMHG2" localSheetId="0">#REF!</definedName>
    <definedName name="TAPONMHG2">#REF!</definedName>
    <definedName name="TAPONMHG212" localSheetId="0">#REF!</definedName>
    <definedName name="TAPONMHG212">#REF!</definedName>
    <definedName name="TAPONMHG3" localSheetId="0">#REF!</definedName>
    <definedName name="TAPONMHG3">#REF!</definedName>
    <definedName name="TAPONMHG34" localSheetId="0">#REF!</definedName>
    <definedName name="TAPONMHG34">#REF!</definedName>
    <definedName name="TAPONMHG4" localSheetId="0">#REF!</definedName>
    <definedName name="TAPONMHG4">#REF!</definedName>
    <definedName name="TAPONREG2" localSheetId="0">#REF!</definedName>
    <definedName name="TAPONREG2">#REF!</definedName>
    <definedName name="TAPONREG3" localSheetId="0">#REF!</definedName>
    <definedName name="TAPONREG3">#REF!</definedName>
    <definedName name="TAPONREG4" localSheetId="0">#REF!</definedName>
    <definedName name="TAPONREG4">#REF!</definedName>
    <definedName name="TARUGO" localSheetId="0">#REF!</definedName>
    <definedName name="TARUGO">#REF!</definedName>
    <definedName name="TASA">[36]Insumos!$H$2</definedName>
    <definedName name="tasa.del.dolar" localSheetId="0">#REF!</definedName>
    <definedName name="tasa.del.dolar">#REF!</definedName>
    <definedName name="TC" localSheetId="0">#REF!</definedName>
    <definedName name="TC">#REF!</definedName>
    <definedName name="techo.madera" localSheetId="0">#REF!</definedName>
    <definedName name="techo.madera">#REF!</definedName>
    <definedName name="Techo.Madera.Cana" localSheetId="0">#REF!</definedName>
    <definedName name="Techo.Madera.Cana">#REF!</definedName>
    <definedName name="Techo.madera.ondulina" localSheetId="0">#REF!</definedName>
    <definedName name="Techo.madera.ondulina">#REF!</definedName>
    <definedName name="Techo.Madera.Shingle">[21]Análisis!$N$1024</definedName>
    <definedName name="Techo.MaderayCana" localSheetId="0">#REF!</definedName>
    <definedName name="Techo.MaderayCana">#REF!</definedName>
    <definedName name="Techo.MaderayShingels" localSheetId="0">#REF!</definedName>
    <definedName name="Techo.MaderayShingels">#REF!</definedName>
    <definedName name="TECHOS" localSheetId="0">#REF!</definedName>
    <definedName name="TECHOS">#REF!</definedName>
    <definedName name="TECHOS_AN" localSheetId="0">#REF!</definedName>
    <definedName name="TECHOS_AN">#REF!</definedName>
    <definedName name="TECHOTEJASFFORROCAO" localSheetId="0">#REF!</definedName>
    <definedName name="TECHOTEJASFFORROCAO">#REF!</definedName>
    <definedName name="TECHOTEJASFFORROCED" localSheetId="0">#REF!</definedName>
    <definedName name="TECHOTEJASFFORROCED">#REF!</definedName>
    <definedName name="TECHOTEJASFFORROPINTRA" localSheetId="0">#REF!</definedName>
    <definedName name="TECHOTEJASFFORROPINTRA">#REF!</definedName>
    <definedName name="TECHOTEJASFFORROROBBRA" localSheetId="0">#REF!</definedName>
    <definedName name="TECHOTEJASFFORROROBBRA">#REF!</definedName>
    <definedName name="TECHOTEJCURVFORROCAO" localSheetId="0">#REF!</definedName>
    <definedName name="TECHOTEJCURVFORROCAO">#REF!</definedName>
    <definedName name="TECHOTEJCURVFORROCED" localSheetId="0">#REF!</definedName>
    <definedName name="TECHOTEJCURVFORROCED">#REF!</definedName>
    <definedName name="TECHOTEJCURVFORROPINTRA" localSheetId="0">#REF!</definedName>
    <definedName name="TECHOTEJCURVFORROPINTRA">#REF!</definedName>
    <definedName name="TECHOTEJCURVFORROROBBRA" localSheetId="0">#REF!</definedName>
    <definedName name="TECHOTEJCURVFORROROBBRA">#REF!</definedName>
    <definedName name="TECHOTEJCURVSOBREFINO" localSheetId="0">#REF!</definedName>
    <definedName name="TECHOTEJCURVSOBREFINO">#REF!</definedName>
    <definedName name="TECHOTEJCURVTIJPIN" localSheetId="0">#REF!</definedName>
    <definedName name="TECHOTEJCURVTIJPIN">#REF!</definedName>
    <definedName name="TECHOZIN26TIJPIN" localSheetId="0">#REF!</definedName>
    <definedName name="TECHOZIN26TIJPIN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ECPVC12" localSheetId="0">#REF!</definedName>
    <definedName name="TEECPVC12">#REF!</definedName>
    <definedName name="TEECPVC34" localSheetId="0">#REF!</definedName>
    <definedName name="TEECPVC34">#REF!</definedName>
    <definedName name="TEEHG1" localSheetId="0">#REF!</definedName>
    <definedName name="TEEHG1">#REF!</definedName>
    <definedName name="TEEHG112" localSheetId="0">#REF!</definedName>
    <definedName name="TEEHG112">#REF!</definedName>
    <definedName name="TEEHG12" localSheetId="0">#REF!</definedName>
    <definedName name="TEEHG12">#REF!</definedName>
    <definedName name="TEEHG125" localSheetId="0">#REF!</definedName>
    <definedName name="TEEHG125">#REF!</definedName>
    <definedName name="TEEHG2" localSheetId="0">#REF!</definedName>
    <definedName name="TEEHG2">#REF!</definedName>
    <definedName name="TEEHG212" localSheetId="0">#REF!</definedName>
    <definedName name="TEEHG212">#REF!</definedName>
    <definedName name="TEEHG3" localSheetId="0">#REF!</definedName>
    <definedName name="TEEHG3">#REF!</definedName>
    <definedName name="TEEHG34" localSheetId="0">#REF!</definedName>
    <definedName name="TEEHG34">#REF!</definedName>
    <definedName name="TEEHG4" localSheetId="0">#REF!</definedName>
    <definedName name="TEEHG4">#REF!</definedName>
    <definedName name="TEEPVCDREN2X2" localSheetId="0">#REF!</definedName>
    <definedName name="TEEPVCDREN2X2">#REF!</definedName>
    <definedName name="TEEPVCDREN3X2" localSheetId="0">#REF!</definedName>
    <definedName name="TEEPVCDREN3X2">#REF!</definedName>
    <definedName name="TEEPVCDREN3X3" localSheetId="0">#REF!</definedName>
    <definedName name="TEEPVCDREN3X3">#REF!</definedName>
    <definedName name="TEEPVCDREN4X2" localSheetId="0">#REF!</definedName>
    <definedName name="TEEPVCDREN4X2">#REF!</definedName>
    <definedName name="TEEPVCDREN4X3" localSheetId="0">#REF!</definedName>
    <definedName name="TEEPVCDREN4X3">#REF!</definedName>
    <definedName name="TEEPVCDREN4X4" localSheetId="0">#REF!</definedName>
    <definedName name="TEEPVCDREN4X4">#REF!</definedName>
    <definedName name="TEEPVCDREN6X3" localSheetId="0">#REF!</definedName>
    <definedName name="TEEPVCDREN6X3">#REF!</definedName>
    <definedName name="TEEPVCDREN6X4" localSheetId="0">#REF!</definedName>
    <definedName name="TEEPVCDREN6X4">#REF!</definedName>
    <definedName name="TEEPVCDREN6X6" localSheetId="0">#REF!</definedName>
    <definedName name="TEEPVCDREN6X6">#REF!</definedName>
    <definedName name="TEEPVCPRES1" localSheetId="0">#REF!</definedName>
    <definedName name="TEEPVCPRES1">#REF!</definedName>
    <definedName name="TEEPVCPRES112" localSheetId="0">#REF!</definedName>
    <definedName name="TEEPVCPRES112">#REF!</definedName>
    <definedName name="TEEPVCPRES12" localSheetId="0">#REF!</definedName>
    <definedName name="TEEPVCPRES12">#REF!</definedName>
    <definedName name="TEEPVCPRES2" localSheetId="0">#REF!</definedName>
    <definedName name="TEEPVCPRES2">#REF!</definedName>
    <definedName name="TEEPVCPRES3" localSheetId="0">#REF!</definedName>
    <definedName name="TEEPVCPRES3">#REF!</definedName>
    <definedName name="TEEPVCPRES34" localSheetId="0">#REF!</definedName>
    <definedName name="TEEPVCPRES34">#REF!</definedName>
    <definedName name="TEEPVCPRES4" localSheetId="0">#REF!</definedName>
    <definedName name="TEEPVCPRES4">#REF!</definedName>
    <definedName name="TEEPVCPRES6" localSheetId="0">#REF!</definedName>
    <definedName name="TEEPVCPRES6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EJAASFINST" localSheetId="0">#REF!</definedName>
    <definedName name="TEJAASFINST">#REF!</definedName>
    <definedName name="Tejas.en.techo">[11]Análisis!$D$365</definedName>
    <definedName name="tejas.hispaniola" localSheetId="0">#REF!</definedName>
    <definedName name="tejas.hispaniola">#REF!</definedName>
    <definedName name="Term.Superficie.Horm." localSheetId="0">#REF!</definedName>
    <definedName name="Term.Superficie.Horm.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TIERRAS" localSheetId="0">#REF!</definedName>
    <definedName name="TIERRAS">#REF!</definedName>
    <definedName name="TINACOS" localSheetId="0">#REF!</definedName>
    <definedName name="TINACOS">#REF!</definedName>
    <definedName name="_xlnm.Print_Titles" localSheetId="0">'PRES. ACT. NO.2'!$1:$13</definedName>
    <definedName name="_xlnm.Print_Titles">#N/A</definedName>
    <definedName name="TL_TABLE" localSheetId="0">#REF!</definedName>
    <definedName name="TL_TABLE">#REF!</definedName>
    <definedName name="Toallero" localSheetId="0">#REF!</definedName>
    <definedName name="Toallero">#REF!</definedName>
    <definedName name="Tolas" localSheetId="0">#REF!</definedName>
    <definedName name="Tolas">#REF!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e.marmol" localSheetId="0">#REF!</definedName>
    <definedName name="tope.marmol">#REF!</definedName>
    <definedName name="tope.marmol.p2">[26]Insumos!$C$207</definedName>
    <definedName name="TOPEMARMOLITE" localSheetId="0">#REF!</definedName>
    <definedName name="TOPEMARMOLITE">#REF!</definedName>
    <definedName name="Topes.Asumido" localSheetId="0">#REF!</definedName>
    <definedName name="Topes.Asumido">#REF!</definedName>
    <definedName name="Topes.Baños" localSheetId="0">#REF!</definedName>
    <definedName name="Topes.Baños">#REF!</definedName>
    <definedName name="Topes.bar" localSheetId="0">#REF!</definedName>
    <definedName name="Topes.bar">#REF!</definedName>
    <definedName name="toping.5cm" localSheetId="0">#REF!</definedName>
    <definedName name="toping.5cm">#REF!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3X38" localSheetId="0">#REF!</definedName>
    <definedName name="TORN3X38">#REF!</definedName>
    <definedName name="TORNILLO" localSheetId="0">#REF!</definedName>
    <definedName name="TORNILLO">#REF!</definedName>
    <definedName name="TORNILLOS" localSheetId="0">#REF!</definedName>
    <definedName name="TORNILLOS">#REF!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ORNILLOSFIJARARAN" localSheetId="0">#REF!</definedName>
    <definedName name="TORNILLOSFIJARARAN">#REF!</definedName>
    <definedName name="torta.de.piso.7cm" localSheetId="0">#REF!</definedName>
    <definedName name="torta.de.piso.7cm">#REF!</definedName>
    <definedName name="torta.piso.10cm" localSheetId="0">#REF!</definedName>
    <definedName name="torta.piso.10cm">#REF!</definedName>
    <definedName name="TOT" localSheetId="0">[3]Factura!#REF!</definedName>
    <definedName name="TOT">[3]Factura!#REF!</definedName>
    <definedName name="Total.Administración" localSheetId="0">#REF!</definedName>
    <definedName name="Total.Administración">#REF!</definedName>
    <definedName name="Total.Cocina" localSheetId="0">#REF!</definedName>
    <definedName name="Total.Cocina">#REF!</definedName>
    <definedName name="Total.Comedor" localSheetId="0">#REF!</definedName>
    <definedName name="Total.Comedor">#REF!</definedName>
    <definedName name="Total.Espectáculos" localSheetId="0">#REF!</definedName>
    <definedName name="Total.Espectáculos">#REF!</definedName>
    <definedName name="Total.Ext.Area.Noble" localSheetId="0">#REF!</definedName>
    <definedName name="Total.Ext.Area.Noble">#REF!</definedName>
    <definedName name="Total.Ext.Generales" localSheetId="0">#REF!</definedName>
    <definedName name="Total.Ext.Generales">#REF!</definedName>
    <definedName name="Total.Lavandería" localSheetId="0">#REF!</definedName>
    <definedName name="Total.Lavandería">#REF!</definedName>
    <definedName name="Total.Lobby" localSheetId="0">#REF!</definedName>
    <definedName name="Total.Lobby">#REF!</definedName>
    <definedName name="Total.Prelim.A.N." localSheetId="0">#REF!</definedName>
    <definedName name="Total.Prelim.A.N.">#REF!</definedName>
    <definedName name="Total.Prelim.FaseI" localSheetId="0">#REF!</definedName>
    <definedName name="Total.Prelim.FaseI">#REF!</definedName>
    <definedName name="Total.Villa1" localSheetId="0">#REF!</definedName>
    <definedName name="Total.Villa1">#REF!</definedName>
    <definedName name="Total.Villa1.Baldosín" localSheetId="0">#REF!</definedName>
    <definedName name="Total.Villa1.Baldosín">#REF!</definedName>
    <definedName name="Total.Villa2" localSheetId="0">#REF!</definedName>
    <definedName name="Total.Villa2">#REF!</definedName>
    <definedName name="Total.Villa2.Baldosín" localSheetId="0">#REF!</definedName>
    <definedName name="Total.Villa2.Baldosín">#REF!</definedName>
    <definedName name="trac2.5.t.22">[23]Insumos!$L$31</definedName>
    <definedName name="track" localSheetId="0">#REF!</definedName>
    <definedName name="track">#REF!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GRACAL" localSheetId="0">#REF!</definedName>
    <definedName name="TRAGRACAL">#REF!</definedName>
    <definedName name="TRAGRAROC" localSheetId="0">#REF!</definedName>
    <definedName name="TRAGRAROC">#REF!</definedName>
    <definedName name="TRAGRATIE" localSheetId="0">#REF!</definedName>
    <definedName name="TRAGRATIE">#REF!</definedName>
    <definedName name="TRANINSTVENTYPTA" localSheetId="0">#REF!</definedName>
    <definedName name="TRANINSTVENTYPTA">#REF!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ANSMINBARRO" localSheetId="0">#REF!</definedName>
    <definedName name="TRANSMINBARRO">#REF!</definedName>
    <definedName name="Transporte.Interno" localSheetId="0">#REF!</definedName>
    <definedName name="Transporte.Interno">#REF!</definedName>
    <definedName name="TRANSTEJA165000" localSheetId="0">#REF!</definedName>
    <definedName name="TRANSTEJA165000">#REF!</definedName>
    <definedName name="TRANSTEJA16INT" localSheetId="0">#REF!</definedName>
    <definedName name="TRANSTEJA16INT">#REF!</definedName>
    <definedName name="TRATARMADERA" localSheetId="0">#REF!</definedName>
    <definedName name="TRATARMADERA">#REF!</definedName>
    <definedName name="TRIPLESEAL" localSheetId="0">#REF!</definedName>
    <definedName name="TRIPLESEAL">#REF!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ub.Telf.TV" localSheetId="0">#REF!</definedName>
    <definedName name="Tub.Telf.TV">#REF!</definedName>
    <definedName name="TUBCPVC" localSheetId="0">#REF!</definedName>
    <definedName name="TUBCPVC">#REF!</definedName>
    <definedName name="TUBHG" localSheetId="0">#REF!</definedName>
    <definedName name="TUBHG">#REF!</definedName>
    <definedName name="TUBO_ACERO_16" localSheetId="0">#REF!</definedName>
    <definedName name="TUBO_ACERO_16">#REF!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 localSheetId="0">#REF!</definedName>
    <definedName name="TUBO_ACERO_6">#REF!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UBOCPVC12" localSheetId="0">#REF!</definedName>
    <definedName name="TUBOCPVC12">#REF!</definedName>
    <definedName name="TUBOCPVC34" localSheetId="0">#REF!</definedName>
    <definedName name="TUBOCPVC34">#REF!</definedName>
    <definedName name="TUBOFLEXC" localSheetId="0">#REF!</definedName>
    <definedName name="TUBOFLEXC">#REF!</definedName>
    <definedName name="TUBOFLEXCINO" localSheetId="0">#REF!</definedName>
    <definedName name="TUBOFLEXCINO">#REF!</definedName>
    <definedName name="TUBOFLEXCLAV" localSheetId="0">#REF!</definedName>
    <definedName name="TUBOFLEXCLAV">#REF!</definedName>
    <definedName name="TUBOFLEXI" localSheetId="0">#REF!</definedName>
    <definedName name="TUBOFLEXI">#REF!</definedName>
    <definedName name="TUBOFLEXL" localSheetId="0">#REF!</definedName>
    <definedName name="TUBOFLEXL">#REF!</definedName>
    <definedName name="TUBOFLEXP" localSheetId="0">#REF!</definedName>
    <definedName name="TUBOFLEXP">#REF!</definedName>
    <definedName name="TUBOFLUO4" localSheetId="0">#REF!</definedName>
    <definedName name="TUBOFLUO4">#REF!</definedName>
    <definedName name="TUBOHG1" localSheetId="0">#REF!</definedName>
    <definedName name="TUBOHG1">#REF!</definedName>
    <definedName name="TUBOHG112" localSheetId="0">#REF!</definedName>
    <definedName name="TUBOHG112">#REF!</definedName>
    <definedName name="TUBOHG12" localSheetId="0">#REF!</definedName>
    <definedName name="TUBOHG12">#REF!</definedName>
    <definedName name="TUBOHG125" localSheetId="0">#REF!</definedName>
    <definedName name="TUBOHG125">#REF!</definedName>
    <definedName name="TUBOHG2" localSheetId="0">#REF!</definedName>
    <definedName name="TUBOHG2">#REF!</definedName>
    <definedName name="TUBOHG212" localSheetId="0">#REF!</definedName>
    <definedName name="TUBOHG212">#REF!</definedName>
    <definedName name="TUBOHG3" localSheetId="0">#REF!</definedName>
    <definedName name="TUBOHG3">#REF!</definedName>
    <definedName name="TUBOHG34" localSheetId="0">#REF!</definedName>
    <definedName name="TUBOHG34">#REF!</definedName>
    <definedName name="TUBOHG4" localSheetId="0">#REF!</definedName>
    <definedName name="TUBOHG4">#REF!</definedName>
    <definedName name="TUBOPVCDREN112" localSheetId="0">#REF!</definedName>
    <definedName name="TUBOPVCDREN112">#REF!</definedName>
    <definedName name="TUBOPVCDREN2" localSheetId="0">#REF!</definedName>
    <definedName name="TUBOPVCDREN2">#REF!</definedName>
    <definedName name="TUBOPVCDREN3" localSheetId="0">#REF!</definedName>
    <definedName name="TUBOPVCDREN3">#REF!</definedName>
    <definedName name="TUBOPVCDREN4" localSheetId="0">#REF!</definedName>
    <definedName name="TUBOPVCDREN4">#REF!</definedName>
    <definedName name="TUBOPVCDREN6" localSheetId="0">#REF!</definedName>
    <definedName name="TUBOPVCDREN6">#REF!</definedName>
    <definedName name="TUBOPVCDREN8" localSheetId="0">#REF!</definedName>
    <definedName name="TUBOPVCDREN8">#REF!</definedName>
    <definedName name="TUBOPVCPRES1" localSheetId="0">#REF!</definedName>
    <definedName name="TUBOPVCPRES1">#REF!</definedName>
    <definedName name="TUBOPVCPRES112" localSheetId="0">#REF!</definedName>
    <definedName name="TUBOPVCPRES112">#REF!</definedName>
    <definedName name="TUBOPVCPRES12" localSheetId="0">#REF!</definedName>
    <definedName name="TUBOPVCPRES12">#REF!</definedName>
    <definedName name="TUBOPVCPRES2" localSheetId="0">#REF!</definedName>
    <definedName name="TUBOPVCPRES2">#REF!</definedName>
    <definedName name="TUBOPVCPRES3" localSheetId="0">#REF!</definedName>
    <definedName name="TUBOPVCPRES3">#REF!</definedName>
    <definedName name="TUBOPVCPRES34" localSheetId="0">#REF!</definedName>
    <definedName name="TUBOPVCPRES34">#REF!</definedName>
    <definedName name="TUBOPVCPRES4" localSheetId="0">#REF!</definedName>
    <definedName name="TUBOPVCPRES4">#REF!</definedName>
    <definedName name="TUBOPVCPRES6" localSheetId="0">#REF!</definedName>
    <definedName name="TUBOPVCPRES6">#REF!</definedName>
    <definedName name="TUBOPVCSDR21X2" localSheetId="0">#REF!</definedName>
    <definedName name="TUBOPVCSDR21X2">#REF!</definedName>
    <definedName name="TUBOPVCSDR21X3" localSheetId="0">#REF!</definedName>
    <definedName name="TUBOPVCSDR21X3">#REF!</definedName>
    <definedName name="TUBOPVCSDR21X4" localSheetId="0">#REF!</definedName>
    <definedName name="TUBOPVCSDR21X4">#REF!</definedName>
    <definedName name="TUBOPVCSDR21X6" localSheetId="0">#REF!</definedName>
    <definedName name="TUBOPVCSDR21X6">#REF!</definedName>
    <definedName name="TUBOPVCSDR21X8" localSheetId="0">#REF!</definedName>
    <definedName name="TUBOPVCSDR21X8">#REF!</definedName>
    <definedName name="TUBOPVCSDR26X1" localSheetId="0">#REF!</definedName>
    <definedName name="TUBOPVCSDR26X1">#REF!</definedName>
    <definedName name="TUBOPVCSDR26X112" localSheetId="0">#REF!</definedName>
    <definedName name="TUBOPVCSDR26X112">#REF!</definedName>
    <definedName name="TUBOPVCSDR26X12" localSheetId="0">#REF!</definedName>
    <definedName name="TUBOPVCSDR26X12">#REF!</definedName>
    <definedName name="TUBOPVCSDR26X2" localSheetId="0">#REF!</definedName>
    <definedName name="TUBOPVCSDR26X2">#REF!</definedName>
    <definedName name="TUBOPVCSDR26X3" localSheetId="0">#REF!</definedName>
    <definedName name="TUBOPVCSDR26X3">#REF!</definedName>
    <definedName name="TUBOPVCSDR26X34" localSheetId="0">#REF!</definedName>
    <definedName name="TUBOPVCSDR26X34">#REF!</definedName>
    <definedName name="TUBOPVCSDR26X4" localSheetId="0">#REF!</definedName>
    <definedName name="TUBOPVCSDR26X4">#REF!</definedName>
    <definedName name="TUBOPVCSDR26X6" localSheetId="0">#REF!</definedName>
    <definedName name="TUBOPVCSDR26X6">#REF!</definedName>
    <definedName name="TUBOPVCSDR26X8" localSheetId="0">#REF!</definedName>
    <definedName name="TUBOPVCSDR26X8">#REF!</definedName>
    <definedName name="TUBOPVCSDR41X2" localSheetId="0">#REF!</definedName>
    <definedName name="TUBOPVCSDR41X2">#REF!</definedName>
    <definedName name="TUBOPVCSDR41X3" localSheetId="0">#REF!</definedName>
    <definedName name="TUBOPVCSDR41X3">#REF!</definedName>
    <definedName name="TUBOPVCSDR41X4" localSheetId="0">#REF!</definedName>
    <definedName name="TUBOPVCSDR41X4">#REF!</definedName>
    <definedName name="TUBOPVCSDR41X6" localSheetId="0">#REF!</definedName>
    <definedName name="TUBOPVCSDR41X6">#REF!</definedName>
    <definedName name="TUBOPVCSDR41X8" localSheetId="0">#REF!</definedName>
    <definedName name="TUBOPVCSDR41X8">#REF!</definedName>
    <definedName name="TUBPVCDRE" localSheetId="0">#REF!</definedName>
    <definedName name="TUBPVCDRE">#REF!</definedName>
    <definedName name="TUBPVCPRE" localSheetId="0">#REF!</definedName>
    <definedName name="TUBPVCPRE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d">[2]exteriores!$D$66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UNIONPVCPRES1" localSheetId="0">#REF!</definedName>
    <definedName name="UNIONPVCPRES1">#REF!</definedName>
    <definedName name="UNIONPVCPRES112" localSheetId="0">#REF!</definedName>
    <definedName name="UNIONPVCPRES112">#REF!</definedName>
    <definedName name="UNIONPVCPRES12" localSheetId="0">#REF!</definedName>
    <definedName name="UNIONPVCPRES12">#REF!</definedName>
    <definedName name="UNIONPVCPRES2" localSheetId="0">#REF!</definedName>
    <definedName name="UNIONPVCPRES2">#REF!</definedName>
    <definedName name="UNIONPVCPRES3" localSheetId="0">#REF!</definedName>
    <definedName name="UNIONPVCPRES3">#REF!</definedName>
    <definedName name="UNIONPVCPRES34" localSheetId="0">#REF!</definedName>
    <definedName name="UNIONPVCPRES34">#REF!</definedName>
    <definedName name="UNIONPVCPRES4" localSheetId="0">#REF!</definedName>
    <definedName name="UNIONPVCPRES4">#REF!</definedName>
    <definedName name="UNIONUNI112HG" localSheetId="0">#REF!</definedName>
    <definedName name="UNIONUNI112HG">#REF!</definedName>
    <definedName name="UNIONUNI125HG" localSheetId="0">#REF!</definedName>
    <definedName name="UNIONUNI125HG">#REF!</definedName>
    <definedName name="UNIONUNI12HG" localSheetId="0">#REF!</definedName>
    <definedName name="UNIONUNI12HG">#REF!</definedName>
    <definedName name="UNIONUNI1HG" localSheetId="0">#REF!</definedName>
    <definedName name="UNIONUNI1HG">#REF!</definedName>
    <definedName name="UNIONUNI212HG" localSheetId="0">#REF!</definedName>
    <definedName name="UNIONUNI212HG">#REF!</definedName>
    <definedName name="UNIONUNI2HG" localSheetId="0">#REF!</definedName>
    <definedName name="UNIONUNI2HG">#REF!</definedName>
    <definedName name="UNIONUNI34HG" localSheetId="0">#REF!</definedName>
    <definedName name="UNIONUNI34HG">#REF!</definedName>
    <definedName name="UNIONUNI3HG" localSheetId="0">#REF!</definedName>
    <definedName name="UNIONUNI3HG">#REF!</definedName>
    <definedName name="UNIONUNI4HG" localSheetId="0">#REF!</definedName>
    <definedName name="UNIONUNI4HG">#REF!</definedName>
    <definedName name="USDOLAR" localSheetId="0">#REF!</definedName>
    <definedName name="USDOLAR">#REF!</definedName>
    <definedName name="USOSMADERA" localSheetId="0">#REF!</definedName>
    <definedName name="USOSMADERA">#REF!</definedName>
    <definedName name="v.c.fs.villa.1" localSheetId="0">[47]Cubicación!#REF!</definedName>
    <definedName name="v.c.fs.villa.1">[47]Cubicación!#REF!</definedName>
    <definedName name="v.c.fs.villa.10" localSheetId="0">[47]Cubicación!#REF!</definedName>
    <definedName name="v.c.fs.villa.10">[47]Cubicación!#REF!</definedName>
    <definedName name="v.c.fs.villa.11" localSheetId="0">[47]Cubicación!#REF!</definedName>
    <definedName name="v.c.fs.villa.11">[47]Cubicación!#REF!</definedName>
    <definedName name="v.c.fs.villa.12" localSheetId="0">[47]Cubicación!#REF!</definedName>
    <definedName name="v.c.fs.villa.12">[47]Cubicación!#REF!</definedName>
    <definedName name="v.c.fs.villa.13" localSheetId="0">[47]Cubicación!#REF!</definedName>
    <definedName name="v.c.fs.villa.13">[47]Cubicación!#REF!</definedName>
    <definedName name="v.c.fs.villa.14" localSheetId="0">[47]Cubicación!#REF!</definedName>
    <definedName name="v.c.fs.villa.14">[47]Cubicación!#REF!</definedName>
    <definedName name="v.c.fs.villa.15" localSheetId="0">[47]Cubicación!#REF!</definedName>
    <definedName name="v.c.fs.villa.15">[47]Cubicación!#REF!</definedName>
    <definedName name="v.c.fs.villa.16" localSheetId="0">[47]Cubicación!#REF!</definedName>
    <definedName name="v.c.fs.villa.16">[47]Cubicación!#REF!</definedName>
    <definedName name="v.c.fs.villa.17" localSheetId="0">[47]Cubicación!#REF!</definedName>
    <definedName name="v.c.fs.villa.17">[47]Cubicación!#REF!</definedName>
    <definedName name="v.c.fs.villa.18" localSheetId="0">[47]Cubicación!#REF!</definedName>
    <definedName name="v.c.fs.villa.18">[47]Cubicación!#REF!</definedName>
    <definedName name="v.c.fs.villa.2" localSheetId="0">[47]Cubicación!#REF!</definedName>
    <definedName name="v.c.fs.villa.2">[47]Cubicación!#REF!</definedName>
    <definedName name="v.c.fs.villa.3" localSheetId="0">[47]Cubicación!#REF!</definedName>
    <definedName name="v.c.fs.villa.3">[47]Cubicación!#REF!</definedName>
    <definedName name="v.c.fs.villa.4" localSheetId="0">[47]Cubicación!#REF!</definedName>
    <definedName name="v.c.fs.villa.4">[47]Cubicación!#REF!</definedName>
    <definedName name="v.c.fs.villa.5" localSheetId="0">[47]Cubicación!#REF!</definedName>
    <definedName name="v.c.fs.villa.5">[47]Cubicación!#REF!</definedName>
    <definedName name="v.c.fs.villa.6" localSheetId="0">[47]Cubicación!#REF!</definedName>
    <definedName name="v.c.fs.villa.6">[47]Cubicación!#REF!</definedName>
    <definedName name="v.c.fs.villa.7" localSheetId="0">[47]Cubicación!#REF!</definedName>
    <definedName name="v.c.fs.villa.7">[47]Cubicación!#REF!</definedName>
    <definedName name="v.c.fs.villa.8" localSheetId="0">[47]Cubicación!#REF!</definedName>
    <definedName name="v.c.fs.villa.8">[47]Cubicación!#REF!</definedName>
    <definedName name="v.c.fs.villa.9" localSheetId="0">[47]Cubicación!#REF!</definedName>
    <definedName name="v.c.fs.villa.9">[47]Cubicación!#REF!</definedName>
    <definedName name="v.c.n1y2.villa1">[47]Cubicación!$P$2150</definedName>
    <definedName name="v.c.n1y2.villa10">[47]Cubicación!$P$1690</definedName>
    <definedName name="v.c.n1y2.villa11">[47]Cubicación!$P$998</definedName>
    <definedName name="v.c.n1y2.villa12">[47]Cubicación!$P$401</definedName>
    <definedName name="v.c.n1y2.villa13">[47]Cubicación!$P$535</definedName>
    <definedName name="v.c.n1y2.villa14">[47]Cubicación!$P$1461</definedName>
    <definedName name="v.c.n1y2.villa15">[47]Cubicación!$P$1576</definedName>
    <definedName name="v.c.n1y2.villa16">[47]Cubicación!$P$1805</definedName>
    <definedName name="v.c.n1y2.villa17">[47]Cubicación!$P$1920</definedName>
    <definedName name="v.c.n1y2.villa18">[47]Cubicación!$P$1113</definedName>
    <definedName name="v.c.n1y2.villa2">[47]Cubicación!$P$2037</definedName>
    <definedName name="v.c.n1y2.villa3">[47]Cubicación!$P$883</definedName>
    <definedName name="v.c.n1y2.villa4">[47]Cubicación!$P$768</definedName>
    <definedName name="v.c.n1y2.villa5">[47]Cubicación!$P$653</definedName>
    <definedName name="v.c.n1y2.villa6">[47]Cubicación!$P$138</definedName>
    <definedName name="v.c.n1y2.villa7">[47]Cubicación!$P$269</definedName>
    <definedName name="v.c.n1y2.villa8">[47]Cubicación!$P$1231</definedName>
    <definedName name="v.c.n1y2.villa9">[47]Cubicación!$P$1346</definedName>
    <definedName name="v.p.fs.villa.1" localSheetId="0">[47]Cubicación!#REF!</definedName>
    <definedName name="v.p.fs.villa.1">[47]Cubicación!#REF!</definedName>
    <definedName name="v.p.fs.villa.10" localSheetId="0">[47]Cubicación!#REF!</definedName>
    <definedName name="v.p.fs.villa.10">[47]Cubicación!#REF!</definedName>
    <definedName name="v.p.fs.villa.11" localSheetId="0">[47]Cubicación!#REF!</definedName>
    <definedName name="v.p.fs.villa.11">[47]Cubicación!#REF!</definedName>
    <definedName name="v.p.fs.villa.12" localSheetId="0">[47]Cubicación!#REF!</definedName>
    <definedName name="v.p.fs.villa.12">[47]Cubicación!#REF!</definedName>
    <definedName name="v.p.fs.villa.13" localSheetId="0">[47]Cubicación!#REF!</definedName>
    <definedName name="v.p.fs.villa.13">[47]Cubicación!#REF!</definedName>
    <definedName name="v.p.fs.villa.14" localSheetId="0">[47]Cubicación!#REF!</definedName>
    <definedName name="v.p.fs.villa.14">[47]Cubicación!#REF!</definedName>
    <definedName name="v.p.fs.villa.15" localSheetId="0">[47]Cubicación!#REF!</definedName>
    <definedName name="v.p.fs.villa.15">[47]Cubicación!#REF!</definedName>
    <definedName name="v.p.fs.villa.16" localSheetId="0">[47]Cubicación!#REF!</definedName>
    <definedName name="v.p.fs.villa.16">[47]Cubicación!#REF!</definedName>
    <definedName name="v.p.fs.villa.17" localSheetId="0">[47]Cubicación!#REF!</definedName>
    <definedName name="v.p.fs.villa.17">[47]Cubicación!#REF!</definedName>
    <definedName name="v.p.fs.villa.18" localSheetId="0">[47]Cubicación!#REF!</definedName>
    <definedName name="v.p.fs.villa.18">[47]Cubicación!#REF!</definedName>
    <definedName name="v.p.fs.villa.2" localSheetId="0">[47]Cubicación!#REF!</definedName>
    <definedName name="v.p.fs.villa.2">[47]Cubicación!#REF!</definedName>
    <definedName name="v.p.fs.villa.3" localSheetId="0">[47]Cubicación!#REF!</definedName>
    <definedName name="v.p.fs.villa.3">[47]Cubicación!#REF!</definedName>
    <definedName name="v.p.fs.villa.4" localSheetId="0">[47]Cubicación!#REF!</definedName>
    <definedName name="v.p.fs.villa.4">[47]Cubicación!#REF!</definedName>
    <definedName name="v.p.fs.villa.5" localSheetId="0">[47]Cubicación!#REF!</definedName>
    <definedName name="v.p.fs.villa.5">[47]Cubicación!#REF!</definedName>
    <definedName name="v.p.fs.villa.6" localSheetId="0">[47]Cubicación!#REF!</definedName>
    <definedName name="v.p.fs.villa.6">[47]Cubicación!#REF!</definedName>
    <definedName name="v.p.fs.villa.7" localSheetId="0">[47]Cubicación!#REF!</definedName>
    <definedName name="v.p.fs.villa.7">[47]Cubicación!#REF!</definedName>
    <definedName name="v.p.fs.villa.8" localSheetId="0">[47]Cubicación!#REF!</definedName>
    <definedName name="v.p.fs.villa.8">[47]Cubicación!#REF!</definedName>
    <definedName name="v.p.fs.villa.9" localSheetId="0">[47]Cubicación!#REF!</definedName>
    <definedName name="v.p.fs.villa.9">[47]Cubicación!#REF!</definedName>
    <definedName name="V1B.E" localSheetId="0">#REF!</definedName>
    <definedName name="V1B.E">#REF!</definedName>
    <definedName name="V3B.C" localSheetId="0">#REF!</definedName>
    <definedName name="V3B.C">#REF!</definedName>
    <definedName name="V4C.E" localSheetId="0">#REF!</definedName>
    <definedName name="V4C.E">#REF!</definedName>
    <definedName name="V7.8" localSheetId="0">#REF!</definedName>
    <definedName name="V7.8">#REF!</definedName>
    <definedName name="V7.9" localSheetId="0">#REF!</definedName>
    <definedName name="V7.9">#REF!</definedName>
    <definedName name="V78.CD" localSheetId="0">#REF!</definedName>
    <definedName name="V78.CD">#REF!</definedName>
    <definedName name="V7A.E" localSheetId="0">#REF!</definedName>
    <definedName name="V7A.E">#REF!</definedName>
    <definedName name="V9A.E" localSheetId="0">#REF!</definedName>
    <definedName name="V9A.E">#REF!</definedName>
    <definedName name="VA7.9" localSheetId="0">#REF!</definedName>
    <definedName name="VA7.9">#REF!</definedName>
    <definedName name="VACIADOAMANO" localSheetId="0">#REF!</definedName>
    <definedName name="VACIADOAMANO">#REF!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IVEN" localSheetId="0">#REF!</definedName>
    <definedName name="VAIVEN">#REF!</definedName>
    <definedName name="VALORM" localSheetId="0">#REF!</definedName>
    <definedName name="VALORM">#REF!</definedName>
    <definedName name="VALORT" localSheetId="0">#REF!</definedName>
    <definedName name="VALORT">#REF!</definedName>
    <definedName name="VALORV" localSheetId="0">#REF!</definedName>
    <definedName name="VALORV">#REF!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ARIOS" localSheetId="0">#REF!</definedName>
    <definedName name="VARIOS">#REF!</definedName>
    <definedName name="VARIOS_AN" localSheetId="0">#REF!</definedName>
    <definedName name="VARIOS_AN">#REF!</definedName>
    <definedName name="VB1.9" localSheetId="0">#REF!</definedName>
    <definedName name="VB1.9">#REF!</definedName>
    <definedName name="VC.D7.8" localSheetId="0">#REF!</definedName>
    <definedName name="VC.D7.8">#REF!</definedName>
    <definedName name="VC1.3" localSheetId="0">#REF!</definedName>
    <definedName name="VC1.3">#REF!</definedName>
    <definedName name="VC3.5" localSheetId="0">#REF!</definedName>
    <definedName name="VC3.5">#REF!</definedName>
    <definedName name="VC5.9" localSheetId="0">#REF!</definedName>
    <definedName name="VC5.9">#REF!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D1.7" localSheetId="0">#REF!</definedName>
    <definedName name="VD1.7">#REF!</definedName>
    <definedName name="VE1.9" localSheetId="0">#REF!</definedName>
    <definedName name="VE1.9">#REF!</definedName>
    <definedName name="VENT2SDR41" localSheetId="0">#REF!</definedName>
    <definedName name="VENT2SDR41">#REF!</definedName>
    <definedName name="VENT3SDR41" localSheetId="0">#REF!</definedName>
    <definedName name="VENT3SDR41">#REF!</definedName>
    <definedName name="ventana.Francesa" localSheetId="0">[14]Análisis!#REF!</definedName>
    <definedName name="ventana.Francesa">[14]Análisis!#REF!</definedName>
    <definedName name="VENTANAS" localSheetId="0">#REF!</definedName>
    <definedName name="VENTANAS">#REF!</definedName>
    <definedName name="Ventanas.abizagradas" localSheetId="0">#REF!</definedName>
    <definedName name="Ventanas.abizagradas">#REF!</definedName>
    <definedName name="Ventanas.Corredizas" localSheetId="0">#REF!</definedName>
    <definedName name="Ventanas.Corredizas">#REF!</definedName>
    <definedName name="Ventanas.salomonicas" localSheetId="0">#REF!</definedName>
    <definedName name="Ventanas.salomonicas">#REF!</definedName>
    <definedName name="VERGRAGRI" localSheetId="0">#REF!</definedName>
    <definedName name="VERGRAGRI">#REF!</definedName>
    <definedName name="verja" localSheetId="0">#REF!</definedName>
    <definedName name="verja">#REF!</definedName>
    <definedName name="Vesc.1erN.Mod.II" localSheetId="0">#REF!</definedName>
    <definedName name="Vesc.1erN.Mod.II">#REF!</definedName>
    <definedName name="Vias" localSheetId="0">#REF!</definedName>
    <definedName name="Vias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brador" localSheetId="0">#REF!</definedName>
    <definedName name="Vibrador">#REF!</definedName>
    <definedName name="Vibrazo.Blanc.30x30" localSheetId="0">#REF!</definedName>
    <definedName name="Vibrazo.Blanc.30x30">#REF!</definedName>
    <definedName name="VidrioFijo.vent.proyectada" localSheetId="0">#REF!</definedName>
    <definedName name="VidrioFijo.vent.proyectada">#REF!</definedName>
    <definedName name="Vig.Amarre.Cierre.Cocina" localSheetId="0">#REF!</definedName>
    <definedName name="Vig.Amarre.Cierre.Cocina">#REF!</definedName>
    <definedName name="Viga" localSheetId="0">[14]Análisis!#REF!</definedName>
    <definedName name="Viga">[14]Análisis!#REF!</definedName>
    <definedName name="viga.20x30" localSheetId="0">#REF!</definedName>
    <definedName name="viga.20x30">#REF!</definedName>
    <definedName name="viga.20x40" localSheetId="0">#REF!</definedName>
    <definedName name="viga.20x40">#REF!</definedName>
    <definedName name="viga.30x40">[26]Análisis!$D$624</definedName>
    <definedName name="viga.30x60" localSheetId="0">#REF!</definedName>
    <definedName name="viga.30x60">#REF!</definedName>
    <definedName name="viga.30x60.np10.45" localSheetId="0">#REF!</definedName>
    <definedName name="viga.30x60.np10.45">#REF!</definedName>
    <definedName name="viga.30x80" localSheetId="0">#REF!</definedName>
    <definedName name="viga.30x80">#REF!</definedName>
    <definedName name="viga.amarre.15x.15" localSheetId="0">#REF!</definedName>
    <definedName name="viga.amarre.15x.15">#REF!</definedName>
    <definedName name="Viga.Amarre.15x20BNP" localSheetId="0">#REF!</definedName>
    <definedName name="Viga.Amarre.15x20BNP">#REF!</definedName>
    <definedName name="Viga.amarre.1erN" localSheetId="0">#REF!</definedName>
    <definedName name="Viga.amarre.1erN">#REF!</definedName>
    <definedName name="Viga.Amarre.1erN.Villas" localSheetId="0">#REF!</definedName>
    <definedName name="Viga.Amarre.1erN.Villas">#REF!</definedName>
    <definedName name="Viga.Amarre.20x.20">[25]Análisis!$D$525</definedName>
    <definedName name="Viga.Amarre.20x30" localSheetId="0">#REF!</definedName>
    <definedName name="Viga.Amarre.20x30">#REF!</definedName>
    <definedName name="Viga.amarre.2do.N">[26]Análisis!$D$653</definedName>
    <definedName name="Viga.Amarre.Comedor" localSheetId="0">#REF!</definedName>
    <definedName name="Viga.Amarre.Comedor">#REF!</definedName>
    <definedName name="Viga.Amarre.Dintel" localSheetId="0">[14]Análisis!#REF!</definedName>
    <definedName name="Viga.Amarre.Dintel">[14]Análisis!#REF!</definedName>
    <definedName name="Viga.Amarre.lavanderia" localSheetId="0">#REF!</definedName>
    <definedName name="Viga.Amarre.lavanderia">#REF!</definedName>
    <definedName name="Viga.amarre.N.Techo.Area.Noble" localSheetId="0">#REF!</definedName>
    <definedName name="Viga.amarre.N.Techo.Area.Noble">#REF!</definedName>
    <definedName name="Viga.amarre.nivel.piso" localSheetId="0">#REF!</definedName>
    <definedName name="Viga.amarre.nivel.piso">#REF!</definedName>
    <definedName name="Viga.Amarre.Piso.20x20">[11]Análisis!$D$138</definedName>
    <definedName name="Viga.Amarre.Piso.Casino" localSheetId="0">[14]Análisis!#REF!</definedName>
    <definedName name="Viga.Amarre.Piso.Casino">[14]Análisis!#REF!</definedName>
    <definedName name="Viga.Amarre.Piso.Cocina" localSheetId="0">#REF!</definedName>
    <definedName name="Viga.Amarre.Piso.Cocina">#REF!</definedName>
    <definedName name="Viga.Amarre.Piso.lavandería" localSheetId="0">#REF!</definedName>
    <definedName name="Viga.Amarre.Piso.lavandería">#REF!</definedName>
    <definedName name="viga.amarre.plastbau" localSheetId="0">#REF!</definedName>
    <definedName name="viga.amarre.plastbau">#REF!</definedName>
    <definedName name="viga.amarre.plastbau.15x23" localSheetId="0">#REF!</definedName>
    <definedName name="viga.amarre.plastbau.15x23">#REF!</definedName>
    <definedName name="Viga.Amarre.Techo.Administracion" localSheetId="0">#REF!</definedName>
    <definedName name="Viga.Amarre.Techo.Administracion">#REF!</definedName>
    <definedName name="Viga.Amarre20x28" localSheetId="0">[14]Análisis!#REF!</definedName>
    <definedName name="Viga.Amarre20x28">[14]Análisis!#REF!</definedName>
    <definedName name="Viga.Amarre2doN" localSheetId="0">#REF!</definedName>
    <definedName name="Viga.Amarre2doN">#REF!</definedName>
    <definedName name="Viga.Antep.Discoteca" localSheetId="0">[14]Análisis!#REF!</definedName>
    <definedName name="Viga.Antep.Discoteca">[14]Análisis!#REF!</definedName>
    <definedName name="Viga.Antep.Horm.Visto.Espectáculos" localSheetId="0">#REF!</definedName>
    <definedName name="Viga.Antep.Horm.Visto.Espectáculos">#REF!</definedName>
    <definedName name="Viga.Antepecho.H.Visto.Area.Noble" localSheetId="0">#REF!</definedName>
    <definedName name="Viga.Antepecho.H.Visto.Area.Noble">#REF!</definedName>
    <definedName name="Viga.antepecho.Horm.Visto.Comedor" localSheetId="0">#REF!</definedName>
    <definedName name="Viga.antepecho.Horm.Visto.Comedor">#REF!</definedName>
    <definedName name="Viga.Cocina" localSheetId="0">#REF!</definedName>
    <definedName name="Viga.Cocina">#REF!</definedName>
    <definedName name="Viga.Convenc.Entrepiso.Villas" localSheetId="0">#REF!</definedName>
    <definedName name="Viga.Convenc.Entrepiso.Villas">#REF!</definedName>
    <definedName name="Viga.Convenc.techo.Villas" localSheetId="0">#REF!</definedName>
    <definedName name="Viga.Convenc.techo.Villas">#REF!</definedName>
    <definedName name="Viga.Edif.oficinas" localSheetId="0">#REF!</definedName>
    <definedName name="Viga.Edif.oficinas">#REF!</definedName>
    <definedName name="Viga.Horm.20x6o.Espectáculos" localSheetId="0">#REF!</definedName>
    <definedName name="Viga.Horm.20x6o.Espectáculos">#REF!</definedName>
    <definedName name="Viga.Horm.Administracion" localSheetId="0">#REF!</definedName>
    <definedName name="Viga.Horm.Administracion">#REF!</definedName>
    <definedName name="Viga.Horm.Arm.edif.Parqueo" localSheetId="0">#REF!</definedName>
    <definedName name="Viga.Horm.Arm.edif.Parqueo">#REF!</definedName>
    <definedName name="Viga.Horm.conv.Entrep.Villas" localSheetId="0">#REF!</definedName>
    <definedName name="Viga.Horm.conv.Entrep.Villas">#REF!</definedName>
    <definedName name="Viga.horm.Conv.Techo.Villas" localSheetId="0">#REF!</definedName>
    <definedName name="Viga.horm.Conv.Techo.Villas">#REF!</definedName>
    <definedName name="Viga.Horm.visto.administracion" localSheetId="0">#REF!</definedName>
    <definedName name="Viga.Horm.visto.administracion">#REF!</definedName>
    <definedName name="Viga.horm.visto.Area.Noble" localSheetId="0">#REF!</definedName>
    <definedName name="Viga.horm.visto.Area.Noble">#REF!</definedName>
    <definedName name="Viga.Horm.Visto.Discoteca" localSheetId="0">[14]Análisis!#REF!</definedName>
    <definedName name="Viga.Horm.Visto.Discoteca">[14]Análisis!#REF!</definedName>
    <definedName name="Viga.Horm.Visto.Espectaculo" localSheetId="0">#REF!</definedName>
    <definedName name="Viga.Horm.Visto.Espectaculo">#REF!</definedName>
    <definedName name="Viga.Horm.Visto.Variable.Comedor" localSheetId="0">#REF!</definedName>
    <definedName name="Viga.Horm.Visto.Variable.Comedor">#REF!</definedName>
    <definedName name="Viga.Jard.Horm.Visto.80x100.Area.Noble" localSheetId="0">#REF!</definedName>
    <definedName name="Viga.Jard.Horm.Visto.80x100.Area.Noble">#REF!</definedName>
    <definedName name="Viga.Jardi.2Nivel.Comedor" localSheetId="0">#REF!</definedName>
    <definedName name="Viga.Jardi.2Nivel.Comedor">#REF!</definedName>
    <definedName name="Viga.Jardi.3erNivel.Comedor" localSheetId="0">#REF!</definedName>
    <definedName name="Viga.Jardi.3erNivel.Comedor">#REF!</definedName>
    <definedName name="Viga.Jardinera.1.Comedor" localSheetId="0">#REF!</definedName>
    <definedName name="Viga.Jardinera.1.Comedor">#REF!</definedName>
    <definedName name="Viga.Jardinera.80x70Lobby" localSheetId="0">#REF!</definedName>
    <definedName name="Viga.Jardinera.80x70Lobby">#REF!</definedName>
    <definedName name="Viga.lavanderia" localSheetId="0">#REF!</definedName>
    <definedName name="Viga.lavanderia">#REF!</definedName>
    <definedName name="Viga.Nivel.inferior" localSheetId="0">#REF!</definedName>
    <definedName name="Viga.Nivel.inferior">#REF!</definedName>
    <definedName name="viga.riostra.20x60" localSheetId="0">#REF!</definedName>
    <definedName name="viga.riostra.20x60">#REF!</definedName>
    <definedName name="viga.sobretecho.cuchilla" localSheetId="0">#REF!</definedName>
    <definedName name="viga.sobretecho.cuchilla">#REF!</definedName>
    <definedName name="Viga.T.Horm.Visto.Area.Noble" localSheetId="0">#REF!</definedName>
    <definedName name="Viga.T.Horm.Visto.Area.Noble">#REF!</definedName>
    <definedName name="viga.torre" localSheetId="0">#REF!</definedName>
    <definedName name="viga.torre">#REF!</definedName>
    <definedName name="Viga.V.2" localSheetId="0">#REF!</definedName>
    <definedName name="Viga.V.2">#REF!</definedName>
    <definedName name="Viga.V.A" localSheetId="0">#REF!</definedName>
    <definedName name="Viga.V.A">#REF!</definedName>
    <definedName name="Viga.V1">[11]Análisis!$D$200</definedName>
    <definedName name="Viga.V1.1erN.mod.I" localSheetId="0">#REF!</definedName>
    <definedName name="Viga.V1.1erN.mod.I">#REF!</definedName>
    <definedName name="Viga.V1.1erN.mod.II" localSheetId="0">#REF!</definedName>
    <definedName name="Viga.V1.1erN.mod.II">#REF!</definedName>
    <definedName name="Viga.V1.2doN.Mod.I" localSheetId="0">#REF!</definedName>
    <definedName name="Viga.V1.2doN.Mod.I">#REF!</definedName>
    <definedName name="Viga.V1.2doN.Mod.II" localSheetId="0">#REF!</definedName>
    <definedName name="Viga.V1.2doN.Mod.II">#REF!</definedName>
    <definedName name="Viga.V1.3erN.mod.I" localSheetId="0">#REF!</definedName>
    <definedName name="Viga.V1.3erN.mod.I">#REF!</definedName>
    <definedName name="Viga.V1.3erN.Mod.II" localSheetId="0">#REF!</definedName>
    <definedName name="Viga.V1.3erN.Mod.II">#REF!</definedName>
    <definedName name="Viga.V1.4toN.Mod.I" localSheetId="0">#REF!</definedName>
    <definedName name="Viga.V1.4toN.Mod.I">#REF!</definedName>
    <definedName name="Viga.V1.4toN.Mod.II" localSheetId="0">#REF!</definedName>
    <definedName name="Viga.V1.4toN.Mod.II">#REF!</definedName>
    <definedName name="Viga.V1.esc.2doN" localSheetId="0">#REF!</definedName>
    <definedName name="Viga.V1.esc.2doN">#REF!</definedName>
    <definedName name="Viga.V1.esc.3erN" localSheetId="0">#REF!</definedName>
    <definedName name="Viga.V1.esc.3erN">#REF!</definedName>
    <definedName name="Viga.V1.escalera" localSheetId="0">#REF!</definedName>
    <definedName name="Viga.V1.escalera">#REF!</definedName>
    <definedName name="Viga.V1e.Villas" localSheetId="0">#REF!</definedName>
    <definedName name="Viga.V1e.Villas">#REF!</definedName>
    <definedName name="Viga.V1T.Villas" localSheetId="0">#REF!</definedName>
    <definedName name="Viga.V1T.Villas">#REF!</definedName>
    <definedName name="Viga.V2.1erN.mod.I" localSheetId="0">#REF!</definedName>
    <definedName name="Viga.V2.1erN.mod.I">#REF!</definedName>
    <definedName name="Viga.V2.2doN.Mod.I" localSheetId="0">#REF!</definedName>
    <definedName name="Viga.V2.2doN.Mod.I">#REF!</definedName>
    <definedName name="Viga.V2.3erN.Mod.I" localSheetId="0">#REF!</definedName>
    <definedName name="Viga.V2.3erN.Mod.I">#REF!</definedName>
    <definedName name="Viga.V2.esc.1erN" localSheetId="0">#REF!</definedName>
    <definedName name="Viga.V2.esc.1erN">#REF!</definedName>
    <definedName name="Viga.V2.esc.2doN" localSheetId="0">#REF!</definedName>
    <definedName name="Viga.V2.esc.2doN">#REF!</definedName>
    <definedName name="Viga.V2.esc.3erN" localSheetId="0">#REF!</definedName>
    <definedName name="Viga.V2.esc.3erN">#REF!</definedName>
    <definedName name="Viga.V2T.Villas" localSheetId="0">#REF!</definedName>
    <definedName name="Viga.V2T.Villas">#REF!</definedName>
    <definedName name="Viga.V3.1erN.Mod.I" localSheetId="0">#REF!</definedName>
    <definedName name="Viga.V3.1erN.Mod.I">#REF!</definedName>
    <definedName name="Viga.V3.2doN.Mod.I" localSheetId="0">#REF!</definedName>
    <definedName name="Viga.V3.2doN.Mod.I">#REF!</definedName>
    <definedName name="Viga.V3.3erN.Mod.I" localSheetId="0">#REF!</definedName>
    <definedName name="Viga.V3.3erN.Mod.I">#REF!</definedName>
    <definedName name="Viga.V3.4toN.Mod.I" localSheetId="0">#REF!</definedName>
    <definedName name="Viga.V3.4toN.Mod.I">#REF!</definedName>
    <definedName name="Viga.V3T.Villas" localSheetId="0">#REF!</definedName>
    <definedName name="Viga.V3T.Villas">#REF!</definedName>
    <definedName name="Viga.V4.1erN.Mod.I" localSheetId="0">#REF!</definedName>
    <definedName name="Viga.V4.1erN.Mod.I">#REF!</definedName>
    <definedName name="Viga.V4.2doN.Mod.I" localSheetId="0">#REF!</definedName>
    <definedName name="Viga.V4.2doN.Mod.I">#REF!</definedName>
    <definedName name="Viga.V4.3erN.Mod.I" localSheetId="0">#REF!</definedName>
    <definedName name="Viga.V4.3erN.Mod.I">#REF!</definedName>
    <definedName name="Viga.V4.4toN.Mod.I" localSheetId="0">#REF!</definedName>
    <definedName name="Viga.V4.4toN.Mod.I">#REF!</definedName>
    <definedName name="Viga.V4E.Villas" localSheetId="0">#REF!</definedName>
    <definedName name="Viga.V4E.Villas">#REF!</definedName>
    <definedName name="Viga.V4T.Villas" localSheetId="0">#REF!</definedName>
    <definedName name="Viga.V4T.Villas">#REF!</definedName>
    <definedName name="Viga.V5.1erN.mod.I" localSheetId="0">#REF!</definedName>
    <definedName name="Viga.V5.1erN.mod.I">#REF!</definedName>
    <definedName name="Viga.V5.2doN.Mod.I" localSheetId="0">#REF!</definedName>
    <definedName name="Viga.V5.2doN.Mod.I">#REF!</definedName>
    <definedName name="Viga.V5.3erN.Mod.I" localSheetId="0">#REF!</definedName>
    <definedName name="Viga.V5.3erN.Mod.I">#REF!</definedName>
    <definedName name="Viga.V5.4toN.Mod.I" localSheetId="0">#REF!</definedName>
    <definedName name="Viga.V5.4toN.Mod.I">#REF!</definedName>
    <definedName name="Viga.V5E.Villas" localSheetId="0">#REF!</definedName>
    <definedName name="Viga.V5E.Villas">#REF!</definedName>
    <definedName name="Viga.V6.1erN.Mod.I" localSheetId="0">#REF!</definedName>
    <definedName name="Viga.V6.1erN.Mod.I">#REF!</definedName>
    <definedName name="Viga.V6.2doN.Mod.I" localSheetId="0">#REF!</definedName>
    <definedName name="Viga.V6.2doN.Mod.I">#REF!</definedName>
    <definedName name="Viga.V6.3erN.mod.I" localSheetId="0">#REF!</definedName>
    <definedName name="Viga.V6.3erN.mod.I">#REF!</definedName>
    <definedName name="Viga.V6.4toN.Mod.I" localSheetId="0">#REF!</definedName>
    <definedName name="Viga.V6.4toN.Mod.I">#REF!</definedName>
    <definedName name="Viga.V7.1erN.Mod.I" localSheetId="0">#REF!</definedName>
    <definedName name="Viga.V7.1erN.Mod.I">#REF!</definedName>
    <definedName name="Viga.V7.2doN.Mod.I" localSheetId="0">#REF!</definedName>
    <definedName name="Viga.V7.2doN.Mod.I">#REF!</definedName>
    <definedName name="Viga.V7.3erN.Mod.I" localSheetId="0">#REF!</definedName>
    <definedName name="Viga.V7.3erN.Mod.I">#REF!</definedName>
    <definedName name="Viga.V7.4toN.Mod.I" localSheetId="0">#REF!</definedName>
    <definedName name="Viga.V7.4toN.Mod.I">#REF!</definedName>
    <definedName name="Viga.VA.1erN.Mod.II" localSheetId="0">#REF!</definedName>
    <definedName name="Viga.VA.1erN.Mod.II">#REF!</definedName>
    <definedName name="Viga.Vac" localSheetId="0">#REF!</definedName>
    <definedName name="Viga.Vac">#REF!</definedName>
    <definedName name="Viga.Vac2" localSheetId="0">#REF!</definedName>
    <definedName name="Viga.Vac2">#REF!</definedName>
    <definedName name="Viga.Vam" localSheetId="0">#REF!</definedName>
    <definedName name="Viga.Vam">#REF!</definedName>
    <definedName name="Viga.Vesc.2doN.Mod.II" localSheetId="0">#REF!</definedName>
    <definedName name="Viga.Vesc.2doN.Mod.II">#REF!</definedName>
    <definedName name="Viga.Vesc.3erN.Mod.II" localSheetId="0">#REF!</definedName>
    <definedName name="Viga.Vesc.3erN.Mod.II">#REF!</definedName>
    <definedName name="Viga.Vesc.4toN.Mod.II" localSheetId="0">#REF!</definedName>
    <definedName name="Viga.Vesc.4toN.Mod.II">#REF!</definedName>
    <definedName name="Viga.VT1" localSheetId="0">#REF!</definedName>
    <definedName name="Viga.VT1">#REF!</definedName>
    <definedName name="viga25x40.palapa" localSheetId="0">[27]Análisis!#REF!</definedName>
    <definedName name="viga25x40.palapa">[27]Análisis!#REF!</definedName>
    <definedName name="VIGASHP" localSheetId="0">#REF!</definedName>
    <definedName name="VIGASHP">#REF!</definedName>
    <definedName name="VIGASHP_8" localSheetId="0">#REF!</definedName>
    <definedName name="VIGASHP_8">#REF!</definedName>
    <definedName name="VigaV1.3.4.6.Presidenciales">[11]Análisis!$D$209</definedName>
    <definedName name="VigaV2.4toN.Mod.I" localSheetId="0">#REF!</definedName>
    <definedName name="VigaV2.4toN.Mod.I">#REF!</definedName>
    <definedName name="VigaV2.5.7.Presidenciales">[11]Análisis!$D$218</definedName>
    <definedName name="VigaV2E.Villas" localSheetId="0">#REF!</definedName>
    <definedName name="VigaV2E.Villas">#REF!</definedName>
    <definedName name="VigaV2T" localSheetId="0">#REF!</definedName>
    <definedName name="VigaV2T">#REF!</definedName>
    <definedName name="VigaV3E.Villas" localSheetId="0">#REF!</definedName>
    <definedName name="VigaV3E.Villas">#REF!</definedName>
    <definedName name="VigaVT2" localSheetId="0">#REF!</definedName>
    <definedName name="VigaVT2">#REF!</definedName>
    <definedName name="VigaVT3" localSheetId="0">#REF!</definedName>
    <definedName name="VigaVT3">#REF!</definedName>
    <definedName name="VigaVT4" localSheetId="0">#REF!</definedName>
    <definedName name="VigaVT4">#REF!</definedName>
    <definedName name="VigaVT5" localSheetId="0">#REF!</definedName>
    <definedName name="VigaVT5">#REF!</definedName>
    <definedName name="Villa.1.Zapata.Muros" localSheetId="0">#REF!</definedName>
    <definedName name="Villa.1.Zapata.Muros">#REF!</definedName>
    <definedName name="VILLA.BPB.PLASTBAU.RD" localSheetId="0">#REF!</definedName>
    <definedName name="VILLA.BPB.PLASTBAU.RD">#REF!</definedName>
    <definedName name="VILLA.BPB.PLASTBAU.US" localSheetId="0">#REF!</definedName>
    <definedName name="VILLA.BPB.PLASTBAU.US">#REF!</definedName>
    <definedName name="Villa1.Zap.Columna" localSheetId="0">#REF!</definedName>
    <definedName name="Villa1.Zap.Columna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ISTO1" localSheetId="0">#REF!</definedName>
    <definedName name="VISTO1">#REF!</definedName>
    <definedName name="VISTOC" localSheetId="0">#REF!</definedName>
    <definedName name="VISTOC">#REF!</definedName>
    <definedName name="VISTOV" localSheetId="0">#REF!</definedName>
    <definedName name="VISTOV">#REF!</definedName>
    <definedName name="VP" localSheetId="0">[30]analisis1!#REF!</definedName>
    <definedName name="VP">[30]analisis1!#REF!</definedName>
    <definedName name="VSALALUMBCOMAN" localSheetId="0">#REF!</definedName>
    <definedName name="VSALALUMBCOMAN">#REF!</definedName>
    <definedName name="VSALALUMBCOPAL" localSheetId="0">#REF!</definedName>
    <definedName name="VSALALUMBCOPAL">#REF!</definedName>
    <definedName name="VSALALUMBROMAN" localSheetId="0">#REF!</definedName>
    <definedName name="VSALALUMBROMAN">#REF!</definedName>
    <definedName name="VSALALUMBROVBROMAN" localSheetId="0">#REF!</definedName>
    <definedName name="VSALALUMBROVBROMAN">#REF!</definedName>
    <definedName name="VSALALUMNATVBROPAL" localSheetId="0">#REF!</definedName>
    <definedName name="VSALALUMNATVBROPAL">#REF!</definedName>
    <definedName name="VSALALUMNATVCMAN" localSheetId="0">#REF!</definedName>
    <definedName name="VSALALUMNATVCMAN">#REF!</definedName>
    <definedName name="VSALALUMNATVCPAL" localSheetId="0">#REF!</definedName>
    <definedName name="VSALALUMNATVCPAL">#REF!</definedName>
    <definedName name="Vuelo.Inclinado.4toN.Mod.II" localSheetId="0">#REF!</definedName>
    <definedName name="Vuelo.Inclinado.4toN.Mod.II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[44]INS!$D$561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YEEPVCDREN2X2" localSheetId="0">#REF!</definedName>
    <definedName name="YEEPVCDREN2X2">#REF!</definedName>
    <definedName name="YEEPVCDREN3X2" localSheetId="0">#REF!</definedName>
    <definedName name="YEEPVCDREN3X2">#REF!</definedName>
    <definedName name="YEEPVCDREN3X3" localSheetId="0">#REF!</definedName>
    <definedName name="YEEPVCDREN3X3">#REF!</definedName>
    <definedName name="YEEPVCDREN4X2" localSheetId="0">#REF!</definedName>
    <definedName name="YEEPVCDREN4X2">#REF!</definedName>
    <definedName name="YEEPVCDREN4X3" localSheetId="0">#REF!</definedName>
    <definedName name="YEEPVCDREN4X3">#REF!</definedName>
    <definedName name="YEEPVCDREN4X4" localSheetId="0">#REF!</definedName>
    <definedName name="YEEPVCDREN4X4">#REF!</definedName>
    <definedName name="YEEPVCDREN6X4" localSheetId="0">#REF!</definedName>
    <definedName name="YEEPVCDREN6X4">#REF!</definedName>
    <definedName name="YEEPVCDREN6X6" localSheetId="0">#REF!</definedName>
    <definedName name="YEEPVCDREN6X6">#REF!</definedName>
    <definedName name="Yeso" localSheetId="0">#REF!</definedName>
    <definedName name="Yeso">#REF!</definedName>
    <definedName name="Zabaleta">[21]Análisis!$N$988</definedName>
    <definedName name="Zabaleta.Villas" localSheetId="0">#REF!</definedName>
    <definedName name="Zabaleta.Villas">#REF!</definedName>
    <definedName name="ZABALETAPISO" localSheetId="0">#REF!</definedName>
    <definedName name="ZABALETAPISO">#REF!</definedName>
    <definedName name="zabaletas" localSheetId="0">#REF!</definedName>
    <definedName name="zabaletas">#REF!</definedName>
    <definedName name="zabaletas.jardineras" localSheetId="0">#REF!</definedName>
    <definedName name="zabaletas.jardineras">#REF!</definedName>
    <definedName name="ZABALETATECHO" localSheetId="0">#REF!</definedName>
    <definedName name="ZABALETATECHO">#REF!</definedName>
    <definedName name="Zap.Col.Administración" localSheetId="0">#REF!</definedName>
    <definedName name="Zap.Col.Administración">#REF!</definedName>
    <definedName name="Zap.Col.Discot." localSheetId="0">[14]Análisis!#REF!</definedName>
    <definedName name="Zap.Col.Discot.">[14]Análisis!#REF!</definedName>
    <definedName name="Zap.col.Z1.mod.I" localSheetId="0">#REF!</definedName>
    <definedName name="Zap.col.Z1.mod.I">#REF!</definedName>
    <definedName name="Zap.Col.Zc" localSheetId="0">#REF!</definedName>
    <definedName name="Zap.Col.Zc">#REF!</definedName>
    <definedName name="Zap.Columna" localSheetId="0">[14]Análisis!#REF!</definedName>
    <definedName name="Zap.Columna">[14]Análisis!#REF!</definedName>
    <definedName name="Zap.Columna.Area.Noble" localSheetId="0">#REF!</definedName>
    <definedName name="Zap.Columna.Area.Noble">#REF!</definedName>
    <definedName name="Zap.columna.Casino" localSheetId="0">[14]Análisis!#REF!</definedName>
    <definedName name="Zap.columna.Casino">[14]Análisis!#REF!</definedName>
    <definedName name="Zap.Columna.Comedor" localSheetId="0">#REF!</definedName>
    <definedName name="Zap.Columna.Comedor">#REF!</definedName>
    <definedName name="Zap.Columna.Lavandería" localSheetId="0">#REF!</definedName>
    <definedName name="Zap.Columna.Lavandería">#REF!</definedName>
    <definedName name="Zap.Columnas" localSheetId="0">#REF!</definedName>
    <definedName name="Zap.Columnas">#REF!</definedName>
    <definedName name="zap.Comb.ModuloII" localSheetId="0">#REF!</definedName>
    <definedName name="zap.Comb.ModuloII">#REF!</definedName>
    <definedName name="Zap.Edif.Oficinas" localSheetId="0">#REF!</definedName>
    <definedName name="Zap.Edif.Oficinas">#REF!</definedName>
    <definedName name="Zap.Edif.Parqueo">[11]Análisis!$D$105</definedName>
    <definedName name="Zap.Escalera" localSheetId="0">#REF!</definedName>
    <definedName name="Zap.Escalera">#REF!</definedName>
    <definedName name="zap.M.ha.40cm.esp">[27]Análisis!$D$192</definedName>
    <definedName name="Zap.mur.H.A.">[26]Análisis!$D$163</definedName>
    <definedName name="Zap.muro.10.30x20.General" localSheetId="0">[14]Análisis!#REF!</definedName>
    <definedName name="Zap.muro.10.30x20.General">[14]Análisis!#REF!</definedName>
    <definedName name="Zap.Muro.15cm" localSheetId="0">#REF!</definedName>
    <definedName name="Zap.Muro.15cm">#REF!</definedName>
    <definedName name="Zap.Muro.15cms" localSheetId="0">#REF!</definedName>
    <definedName name="Zap.Muro.15cms">#REF!</definedName>
    <definedName name="Zap.Muro.20cm" localSheetId="0">#REF!</definedName>
    <definedName name="Zap.Muro.20cm">#REF!</definedName>
    <definedName name="Zap.Muro.45x25.General" localSheetId="0">[14]Análisis!#REF!</definedName>
    <definedName name="Zap.Muro.45x25.General">[14]Análisis!#REF!</definedName>
    <definedName name="Zap.muro.55x25.General" localSheetId="0">[14]Análisis!#REF!</definedName>
    <definedName name="Zap.muro.55x25.General">[14]Análisis!#REF!</definedName>
    <definedName name="Zap.Muro.Area.Noble" localSheetId="0">#REF!</definedName>
    <definedName name="Zap.Muro.Area.Noble">#REF!</definedName>
    <definedName name="Zap.Muro.Ariostamiento.Comedor" localSheetId="0">#REF!</definedName>
    <definedName name="Zap.Muro.Ariostamiento.Comedor">#REF!</definedName>
    <definedName name="Zap.Muro.Cocina" localSheetId="0">#REF!</definedName>
    <definedName name="Zap.Muro.Cocina">#REF!</definedName>
    <definedName name="Zap.muro.contencion" localSheetId="0">#REF!</definedName>
    <definedName name="Zap.muro.contencion">#REF!</definedName>
    <definedName name="Zap.Muro.Espectaculo" localSheetId="0">#REF!</definedName>
    <definedName name="Zap.Muro.Espectaculo">#REF!</definedName>
    <definedName name="Zap.Muro.Lavanderia" localSheetId="0">#REF!</definedName>
    <definedName name="Zap.Muro.Lavanderia">#REF!</definedName>
    <definedName name="Zap.Muro.Villa.1" localSheetId="0">#REF!</definedName>
    <definedName name="Zap.Muro.Villa.1">#REF!</definedName>
    <definedName name="Zap.muro20General" localSheetId="0">[14]Análisis!#REF!</definedName>
    <definedName name="Zap.muro20General">[14]Análisis!#REF!</definedName>
    <definedName name="Zap.Muros.Cacino" localSheetId="0">[14]Análisis!#REF!</definedName>
    <definedName name="Zap.Muros.Cacino">[14]Análisis!#REF!</definedName>
    <definedName name="Zap.Z1" localSheetId="0">#REF!</definedName>
    <definedName name="Zap.Z1">#REF!</definedName>
    <definedName name="zap.Z1.mod.II" localSheetId="0">#REF!</definedName>
    <definedName name="zap.Z1.mod.II">#REF!</definedName>
    <definedName name="Zap.Z1.Villa1" localSheetId="0">#REF!</definedName>
    <definedName name="Zap.Z1.Villa1">#REF!</definedName>
    <definedName name="Zap.Z2" localSheetId="0">#REF!</definedName>
    <definedName name="Zap.Z2">#REF!</definedName>
    <definedName name="Zap.Z2.mod.I" localSheetId="0">#REF!</definedName>
    <definedName name="Zap.Z2.mod.I">#REF!</definedName>
    <definedName name="zap.Z2.moduloII" localSheetId="0">#REF!</definedName>
    <definedName name="zap.Z2.moduloII">#REF!</definedName>
    <definedName name="Zap.Z2.Villas1" localSheetId="0">#REF!</definedName>
    <definedName name="Zap.Z2.Villas1">#REF!</definedName>
    <definedName name="Zap.Z3" localSheetId="0">#REF!</definedName>
    <definedName name="Zap.Z3">#REF!</definedName>
    <definedName name="Zap.Z3.Mod.I" localSheetId="0">#REF!</definedName>
    <definedName name="Zap.Z3.Mod.I">#REF!</definedName>
    <definedName name="Zap.Z3.Villas1" localSheetId="0">#REF!</definedName>
    <definedName name="Zap.Z3.Villas1">#REF!</definedName>
    <definedName name="Zap.Z4.mod.I" localSheetId="0">#REF!</definedName>
    <definedName name="Zap.Z4.mod.I">#REF!</definedName>
    <definedName name="Zap.Z4.Villas.1" localSheetId="0">#REF!</definedName>
    <definedName name="Zap.Z4.Villas.1">#REF!</definedName>
    <definedName name="Zap.ZMB" localSheetId="0">#REF!</definedName>
    <definedName name="Zap.ZMB">#REF!</definedName>
    <definedName name="Zapata.Col.Espectaculos" localSheetId="0">#REF!</definedName>
    <definedName name="Zapata.Col.Espectaculos">#REF!</definedName>
    <definedName name="Zapata.Columna.Cocina" localSheetId="0">#REF!</definedName>
    <definedName name="Zapata.Columna.Cocina">#REF!</definedName>
    <definedName name="zapata.lobby" localSheetId="0">#REF!</definedName>
    <definedName name="zapata.lobby">#REF!</definedName>
    <definedName name="Zapata.Villas.1" localSheetId="0">#REF!</definedName>
    <definedName name="Zapata.Villas.1">#REF!</definedName>
    <definedName name="Zapata.Z1s.Z2s">[11]Análisis!$D$120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INC24" localSheetId="0">#REF!</definedName>
    <definedName name="ZINC24">#REF!</definedName>
    <definedName name="ZINC26" localSheetId="0">#REF!</definedName>
    <definedName name="ZINC26">#REF!</definedName>
    <definedName name="ZINC27" localSheetId="0">#REF!</definedName>
    <definedName name="ZINC27">#REF!</definedName>
    <definedName name="ZINC34" localSheetId="0">#REF!</definedName>
    <definedName name="ZINC34">#REF!</definedName>
    <definedName name="Zoc.baldosin">[18]Insumos!$E$91</definedName>
    <definedName name="Zoc.Marmol.Mezc.Antillana" localSheetId="0">[14]Análisis!#REF!</definedName>
    <definedName name="Zoc.Marmol.Mezc.Antillana">[14]Análisis!#REF!</definedName>
    <definedName name="Zoc.vibrazo.Blanco" localSheetId="0">#REF!</definedName>
    <definedName name="Zoc.vibrazo.Blanco">#REF!</definedName>
    <definedName name="Zocalo.Baldosin" localSheetId="0">[14]Análisis!#REF!</definedName>
    <definedName name="Zocalo.Baldosin">[14]Análisis!#REF!</definedName>
    <definedName name="Zocalo.bozel.marmol" localSheetId="0">#REF!</definedName>
    <definedName name="Zocalo.bozel.marmol">#REF!</definedName>
    <definedName name="Zocalo.cemento7x25cm" localSheetId="0">#REF!</definedName>
    <definedName name="Zocalo.cemento7x25cm">#REF!</definedName>
    <definedName name="Zocalo.Ceram.Mezc.Antillana" localSheetId="0">[14]Análisis!#REF!</definedName>
    <definedName name="Zocalo.Ceram.Mezc.Antillana">[14]Análisis!#REF!</definedName>
    <definedName name="zocalo.ceramica" localSheetId="0">#REF!</definedName>
    <definedName name="zocalo.ceramica">#REF!</definedName>
    <definedName name="Zócalo.Ceramica">[48]Insumos!$E$80</definedName>
    <definedName name="Zócalo.Cerámica" localSheetId="0">#REF!</definedName>
    <definedName name="Zócalo.Cerámica">#REF!</definedName>
    <definedName name="zocalo.ceramica.antideslizante" localSheetId="0">#REF!</definedName>
    <definedName name="zocalo.ceramica.antideslizante">#REF!</definedName>
    <definedName name="Zocalo.de.ceramica.A">[11]Análisis!$D$532</definedName>
    <definedName name="Zocalo.de.ceramica.B">[11]Análisis!$D$551</definedName>
    <definedName name="Zocalo.de.ceramica.C">[11]Análisis!$D$570</definedName>
    <definedName name="zocalo.de.mosaico">[26]Análisis!$D$1266</definedName>
    <definedName name="Zócalo.Granimármol" localSheetId="0">#REF!</definedName>
    <definedName name="Zócalo.Granimármol">#REF!</definedName>
    <definedName name="Zócalo.Granimarmol.MA" localSheetId="0">#REF!</definedName>
    <definedName name="Zócalo.Granimarmol.MA">#REF!</definedName>
    <definedName name="Zocalo.granito.fondo.blanco" localSheetId="0">#REF!</definedName>
    <definedName name="Zocalo.granito.fondo.blanco">#REF!</definedName>
    <definedName name="Zocalo.Granito.Fondo.blanco.MA" localSheetId="0">#REF!</definedName>
    <definedName name="Zocalo.Granito.Fondo.blanco.MA">#REF!</definedName>
    <definedName name="Zócalo.Gres" localSheetId="0">#REF!</definedName>
    <definedName name="Zócalo.Gres">#REF!</definedName>
    <definedName name="Zócalo.loseta.cemento" localSheetId="0">#REF!</definedName>
    <definedName name="Zócalo.loseta.cemento">#REF!</definedName>
    <definedName name="Zocalo.Marmol.A" localSheetId="0">#REF!</definedName>
    <definedName name="Zocalo.Marmol.A">#REF!</definedName>
    <definedName name="Zocalo.Marmol.A.ANA" localSheetId="0">#REF!</definedName>
    <definedName name="Zocalo.Marmol.A.ANA">#REF!</definedName>
    <definedName name="Zocalo.Marmol.Tipo.B" localSheetId="0">#REF!</definedName>
    <definedName name="Zocalo.Marmol.Tipo.B">#REF!</definedName>
    <definedName name="zocalo.porcelanato.40x40">[11]Análisis!$D$501</definedName>
    <definedName name="Zocalo.Vibrazo.Bco" localSheetId="0">#REF!</definedName>
    <definedName name="Zocalo.Vibrazo.Bco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  <definedName name="zocalobotichinorojo" localSheetId="0">[2]insumo!#REF!</definedName>
    <definedName name="zocalobotichinorojo">[2]insumo!#REF!</definedName>
    <definedName name="ZOCESCGRAPROYAL" localSheetId="0">#REF!</definedName>
    <definedName name="ZOCESCGRAPROYAL">#REF!</definedName>
    <definedName name="ZOCGRA30BCO" localSheetId="0">#REF!</definedName>
    <definedName name="ZOCGRA30BCO">#REF!</definedName>
    <definedName name="ZOCGRA30GRIS" localSheetId="0">#REF!</definedName>
    <definedName name="ZOCGRA30GRIS">#REF!</definedName>
    <definedName name="ZOCGRA40BCO" localSheetId="0">#REF!</definedName>
    <definedName name="ZOCGRA40BCO">#REF!</definedName>
    <definedName name="ZOCGRAPROYAL40" localSheetId="0">#REF!</definedName>
    <definedName name="ZOCGRAPROYAL40">#REF!</definedName>
    <definedName name="ZOCLAD28" localSheetId="0">#REF!</definedName>
    <definedName name="ZOCLAD28">#REF!</definedName>
    <definedName name="ZOCMOSROJ25" localSheetId="0">#REF!</definedName>
    <definedName name="ZOCMOSROJ25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77" i="19" l="1"/>
  <c r="F1276" i="19"/>
  <c r="F1275" i="19"/>
  <c r="F1247" i="19" l="1"/>
  <c r="F1248" i="19"/>
  <c r="F1249" i="19"/>
  <c r="F1250" i="19"/>
  <c r="F1251" i="19"/>
  <c r="F1256" i="19"/>
  <c r="F1259" i="19"/>
  <c r="A1249" i="19"/>
  <c r="A1250" i="19" s="1"/>
  <c r="A1251" i="19" s="1"/>
  <c r="A1252" i="19" s="1"/>
  <c r="A1253" i="19" s="1"/>
  <c r="A1254" i="19" s="1"/>
  <c r="A1255" i="19" s="1"/>
  <c r="A1256" i="19" l="1"/>
  <c r="A1257" i="19" s="1"/>
  <c r="F1254" i="19" l="1"/>
  <c r="F1238" i="19"/>
  <c r="F1240" i="19"/>
  <c r="F1241" i="19"/>
  <c r="F1246" i="19" l="1"/>
  <c r="F1257" i="19"/>
  <c r="F1252" i="19"/>
  <c r="F1239" i="19" l="1"/>
  <c r="A1242" i="19" l="1"/>
  <c r="A1243" i="19" s="1"/>
  <c r="A1244" i="19" s="1"/>
  <c r="A1245" i="19" s="1"/>
  <c r="A1246" i="19" s="1"/>
  <c r="F1236" i="19" l="1"/>
  <c r="F1242" i="19"/>
  <c r="F1244" i="19"/>
  <c r="F1245" i="19"/>
  <c r="F1233" i="19"/>
  <c r="F1243" i="19" l="1"/>
  <c r="F1235" i="19"/>
  <c r="F1225" i="19"/>
  <c r="F1224" i="19"/>
  <c r="F1237" i="19" l="1"/>
  <c r="F1226" i="19"/>
  <c r="F1253" i="19" l="1"/>
  <c r="F1234" i="19" l="1"/>
  <c r="F1303" i="19"/>
  <c r="F1302" i="19"/>
  <c r="F1301" i="19"/>
  <c r="F1300" i="19"/>
  <c r="F1299" i="19"/>
  <c r="F1298" i="19"/>
  <c r="F1297" i="19"/>
  <c r="F1296" i="19"/>
  <c r="F1294" i="19"/>
  <c r="F1293" i="19"/>
  <c r="F1292" i="19"/>
  <c r="F1291" i="19"/>
  <c r="F1290" i="19"/>
  <c r="F1289" i="19"/>
  <c r="F1288" i="19"/>
  <c r="F1287" i="19"/>
  <c r="F1284" i="19"/>
  <c r="F1283" i="19"/>
  <c r="F1282" i="19"/>
  <c r="F1281" i="19"/>
  <c r="F1208" i="19"/>
  <c r="F1207" i="19"/>
  <c r="F1206" i="19"/>
  <c r="F1205" i="19"/>
  <c r="F1204" i="19"/>
  <c r="F1203" i="19"/>
  <c r="F1202" i="19"/>
  <c r="F1201" i="19"/>
  <c r="F1200" i="19"/>
  <c r="F1199" i="19"/>
  <c r="F1198" i="19"/>
  <c r="F1196" i="19"/>
  <c r="F1195" i="19"/>
  <c r="F1194" i="19"/>
  <c r="F1193" i="19"/>
  <c r="F1191" i="19"/>
  <c r="F1190" i="19"/>
  <c r="F1189" i="19"/>
  <c r="F1188" i="19"/>
  <c r="F1187" i="19"/>
  <c r="F1184" i="19"/>
  <c r="F1182" i="19"/>
  <c r="F1181" i="19"/>
  <c r="F1180" i="19"/>
  <c r="F1179" i="19"/>
  <c r="F1178" i="19"/>
  <c r="F1172" i="19"/>
  <c r="F1171" i="19"/>
  <c r="F1170" i="19"/>
  <c r="F1169" i="19"/>
  <c r="F1168" i="19"/>
  <c r="F1167" i="19"/>
  <c r="F1166" i="19"/>
  <c r="F1165" i="19"/>
  <c r="F1164" i="19"/>
  <c r="F1163" i="19"/>
  <c r="F1162" i="19"/>
  <c r="F1161" i="19"/>
  <c r="F1160" i="19"/>
  <c r="F1157" i="19"/>
  <c r="F1156" i="19"/>
  <c r="F1155" i="19"/>
  <c r="F1152" i="19"/>
  <c r="F1144" i="19"/>
  <c r="F1145" i="19" s="1"/>
  <c r="F1138" i="19"/>
  <c r="F1139" i="19" s="1"/>
  <c r="F1132" i="19"/>
  <c r="F1133" i="19" s="1"/>
  <c r="F1131" i="19"/>
  <c r="F1127" i="19"/>
  <c r="F1128" i="19" s="1"/>
  <c r="F1126" i="19"/>
  <c r="F1125" i="19"/>
  <c r="F1121" i="19"/>
  <c r="F1122" i="19" s="1"/>
  <c r="F1109" i="19"/>
  <c r="F1107" i="19"/>
  <c r="F1095" i="19"/>
  <c r="F1094" i="19"/>
  <c r="F1093" i="19"/>
  <c r="F1092" i="19"/>
  <c r="F1091" i="19"/>
  <c r="F1090" i="19"/>
  <c r="F1089" i="19"/>
  <c r="F1088" i="19"/>
  <c r="F1087" i="19"/>
  <c r="F1086" i="19"/>
  <c r="F1085" i="19"/>
  <c r="F1084" i="19"/>
  <c r="F1083" i="19"/>
  <c r="F1079" i="19"/>
  <c r="F1078" i="19"/>
  <c r="F1075" i="19"/>
  <c r="F1074" i="19"/>
  <c r="F1073" i="19"/>
  <c r="F1072" i="19"/>
  <c r="F1071" i="19"/>
  <c r="F1069" i="19"/>
  <c r="F1066" i="19"/>
  <c r="F1063" i="19"/>
  <c r="F1060" i="19"/>
  <c r="F1059" i="19"/>
  <c r="F1058" i="19"/>
  <c r="F1057" i="19"/>
  <c r="F1054" i="19"/>
  <c r="F1050" i="19"/>
  <c r="F1037" i="19"/>
  <c r="F1039" i="19" s="1"/>
  <c r="F1029" i="19"/>
  <c r="F1030" i="19" s="1"/>
  <c r="F1024" i="19"/>
  <c r="F1025" i="19" s="1"/>
  <c r="F1018" i="19"/>
  <c r="F1019" i="19" s="1"/>
  <c r="F1017" i="19"/>
  <c r="F1012" i="19"/>
  <c r="F1011" i="19"/>
  <c r="F1006" i="19"/>
  <c r="F1007" i="19" s="1"/>
  <c r="F994" i="19"/>
  <c r="F993" i="19"/>
  <c r="F992" i="19"/>
  <c r="F991" i="19"/>
  <c r="F985" i="19"/>
  <c r="F984" i="19"/>
  <c r="F983" i="19"/>
  <c r="F982" i="19"/>
  <c r="F981" i="19"/>
  <c r="F980" i="19"/>
  <c r="F976" i="19"/>
  <c r="F975" i="19"/>
  <c r="F974" i="19"/>
  <c r="F973" i="19"/>
  <c r="F972" i="19"/>
  <c r="F971" i="19"/>
  <c r="F970" i="19"/>
  <c r="F969" i="19"/>
  <c r="F968" i="19"/>
  <c r="F967" i="19"/>
  <c r="F966" i="19"/>
  <c r="F962" i="19"/>
  <c r="F961" i="19"/>
  <c r="F960" i="19"/>
  <c r="F959" i="19"/>
  <c r="F958" i="19"/>
  <c r="F957" i="19"/>
  <c r="F956" i="19"/>
  <c r="F955" i="19"/>
  <c r="F954" i="19"/>
  <c r="F953" i="19"/>
  <c r="F949" i="19"/>
  <c r="F948" i="19"/>
  <c r="F947" i="19"/>
  <c r="F946" i="19"/>
  <c r="F945" i="19"/>
  <c r="F944" i="19"/>
  <c r="F943" i="19"/>
  <c r="F942" i="19"/>
  <c r="F941" i="19"/>
  <c r="F940" i="19"/>
  <c r="F939" i="19"/>
  <c r="F938" i="19"/>
  <c r="F937" i="19"/>
  <c r="F936" i="19"/>
  <c r="F935" i="19"/>
  <c r="F934" i="19"/>
  <c r="F933" i="19"/>
  <c r="F932" i="19"/>
  <c r="F929" i="19"/>
  <c r="F928" i="19"/>
  <c r="F927" i="19"/>
  <c r="F926" i="19"/>
  <c r="F925" i="19"/>
  <c r="F924" i="19"/>
  <c r="F923" i="19"/>
  <c r="F922" i="19"/>
  <c r="F921" i="19"/>
  <c r="F920" i="19"/>
  <c r="F919" i="19"/>
  <c r="F918" i="19"/>
  <c r="F917" i="19"/>
  <c r="F916" i="19"/>
  <c r="F915" i="19"/>
  <c r="F914" i="19"/>
  <c r="F913" i="19"/>
  <c r="F912" i="19"/>
  <c r="F911" i="19"/>
  <c r="F910" i="19"/>
  <c r="F909" i="19"/>
  <c r="F908" i="19"/>
  <c r="F907" i="19"/>
  <c r="F906" i="19"/>
  <c r="F905" i="19"/>
  <c r="F904" i="19"/>
  <c r="F903" i="19"/>
  <c r="F902" i="19"/>
  <c r="F901" i="19"/>
  <c r="F900" i="19"/>
  <c r="F897" i="19"/>
  <c r="F896" i="19"/>
  <c r="F895" i="19"/>
  <c r="F894" i="19"/>
  <c r="F893" i="19"/>
  <c r="F892" i="19"/>
  <c r="F891" i="19"/>
  <c r="F890" i="19"/>
  <c r="F889" i="19"/>
  <c r="F888" i="19"/>
  <c r="F887" i="19"/>
  <c r="F886" i="19"/>
  <c r="F885" i="19"/>
  <c r="F879" i="19"/>
  <c r="F878" i="19"/>
  <c r="F877" i="19"/>
  <c r="F876" i="19"/>
  <c r="F875" i="19"/>
  <c r="F874" i="19"/>
  <c r="F873" i="19"/>
  <c r="F872" i="19"/>
  <c r="F871" i="19"/>
  <c r="F870" i="19"/>
  <c r="F869" i="19"/>
  <c r="F868" i="19"/>
  <c r="F867" i="19"/>
  <c r="F866" i="19"/>
  <c r="F865" i="19"/>
  <c r="F864" i="19"/>
  <c r="F863" i="19"/>
  <c r="F862" i="19"/>
  <c r="F861" i="19"/>
  <c r="F860" i="19"/>
  <c r="F859" i="19"/>
  <c r="F858" i="19"/>
  <c r="F857" i="19"/>
  <c r="F856" i="19"/>
  <c r="F855" i="19"/>
  <c r="F854" i="19"/>
  <c r="F853" i="19"/>
  <c r="F852" i="19"/>
  <c r="F851" i="19"/>
  <c r="F850" i="19"/>
  <c r="F849" i="19"/>
  <c r="F848" i="19"/>
  <c r="F847" i="19"/>
  <c r="F846" i="19"/>
  <c r="F845" i="19"/>
  <c r="F844" i="19"/>
  <c r="F843" i="19"/>
  <c r="F842" i="19"/>
  <c r="F841" i="19"/>
  <c r="F840" i="19"/>
  <c r="F839" i="19"/>
  <c r="F838" i="19"/>
  <c r="F837" i="19"/>
  <c r="F836" i="19"/>
  <c r="F835" i="19"/>
  <c r="F834" i="19"/>
  <c r="F833" i="19"/>
  <c r="F832" i="19"/>
  <c r="F831" i="19"/>
  <c r="F830" i="19"/>
  <c r="F829" i="19"/>
  <c r="F828" i="19"/>
  <c r="F827" i="19"/>
  <c r="F826" i="19"/>
  <c r="F825" i="19"/>
  <c r="F824" i="19"/>
  <c r="F823" i="19"/>
  <c r="F822" i="19"/>
  <c r="F821" i="19"/>
  <c r="F820" i="19"/>
  <c r="F819" i="19"/>
  <c r="F818" i="19"/>
  <c r="F817" i="19"/>
  <c r="F816" i="19"/>
  <c r="F815" i="19"/>
  <c r="F814" i="19"/>
  <c r="F813" i="19"/>
  <c r="F812" i="19"/>
  <c r="F811" i="19"/>
  <c r="F810" i="19"/>
  <c r="F809" i="19"/>
  <c r="F808" i="19"/>
  <c r="F807" i="19"/>
  <c r="F806" i="19"/>
  <c r="F805" i="19"/>
  <c r="F804" i="19"/>
  <c r="F803" i="19"/>
  <c r="F802" i="19"/>
  <c r="F801" i="19"/>
  <c r="F800" i="19"/>
  <c r="F799" i="19"/>
  <c r="F798" i="19"/>
  <c r="F797" i="19"/>
  <c r="F796" i="19"/>
  <c r="F795" i="19"/>
  <c r="F794" i="19"/>
  <c r="F793" i="19"/>
  <c r="F792" i="19"/>
  <c r="F791" i="19"/>
  <c r="F790" i="19"/>
  <c r="F789" i="19"/>
  <c r="F788" i="19"/>
  <c r="F787" i="19"/>
  <c r="F786" i="19"/>
  <c r="F785" i="19"/>
  <c r="F784" i="19"/>
  <c r="F783" i="19"/>
  <c r="F782" i="19"/>
  <c r="F781" i="19"/>
  <c r="F780" i="19"/>
  <c r="F779" i="19"/>
  <c r="F778" i="19"/>
  <c r="F777" i="19"/>
  <c r="F776" i="19"/>
  <c r="F775" i="19"/>
  <c r="F774" i="19"/>
  <c r="F773" i="19"/>
  <c r="F772" i="19"/>
  <c r="F771" i="19"/>
  <c r="F770" i="19"/>
  <c r="F769" i="19"/>
  <c r="F768" i="19"/>
  <c r="F767" i="19"/>
  <c r="F766" i="19"/>
  <c r="F765" i="19"/>
  <c r="F764" i="19"/>
  <c r="F763" i="19"/>
  <c r="F762" i="19"/>
  <c r="F761" i="19"/>
  <c r="F760" i="19"/>
  <c r="F759" i="19"/>
  <c r="F758" i="19"/>
  <c r="F757" i="19"/>
  <c r="F756" i="19"/>
  <c r="F755" i="19"/>
  <c r="F754" i="19"/>
  <c r="F753" i="19"/>
  <c r="F752" i="19"/>
  <c r="F751" i="19"/>
  <c r="F750" i="19"/>
  <c r="F749" i="19"/>
  <c r="F748" i="19"/>
  <c r="F747" i="19"/>
  <c r="F746" i="19"/>
  <c r="F745" i="19"/>
  <c r="F744" i="19"/>
  <c r="F743" i="19"/>
  <c r="F742" i="19"/>
  <c r="F741" i="19"/>
  <c r="F740" i="19"/>
  <c r="F739" i="19"/>
  <c r="F731" i="19"/>
  <c r="F730" i="19"/>
  <c r="F729" i="19"/>
  <c r="F728" i="19"/>
  <c r="F727" i="19"/>
  <c r="F726" i="19"/>
  <c r="F725" i="19"/>
  <c r="F724" i="19"/>
  <c r="F723" i="19"/>
  <c r="F722" i="19"/>
  <c r="F721" i="19"/>
  <c r="F720" i="19"/>
  <c r="F719" i="19"/>
  <c r="F718" i="19"/>
  <c r="F717" i="19"/>
  <c r="F716" i="19"/>
  <c r="F715" i="19"/>
  <c r="F714" i="19"/>
  <c r="F713" i="19"/>
  <c r="F712" i="19"/>
  <c r="F711" i="19"/>
  <c r="F710" i="19"/>
  <c r="F709" i="19"/>
  <c r="F708" i="19"/>
  <c r="F702" i="19"/>
  <c r="F701" i="19"/>
  <c r="F699" i="19"/>
  <c r="F698" i="19"/>
  <c r="F697" i="19"/>
  <c r="F696" i="19"/>
  <c r="F695" i="19"/>
  <c r="F692" i="19"/>
  <c r="F689" i="19"/>
  <c r="F688" i="19"/>
  <c r="F687" i="19"/>
  <c r="F684" i="19"/>
  <c r="F683" i="19"/>
  <c r="F679" i="19"/>
  <c r="F678" i="19"/>
  <c r="F677" i="19"/>
  <c r="F676" i="19"/>
  <c r="F673" i="19"/>
  <c r="F672" i="19"/>
  <c r="F671" i="19"/>
  <c r="F670" i="19"/>
  <c r="F669" i="19"/>
  <c r="F668" i="19"/>
  <c r="F667" i="19"/>
  <c r="F664" i="19"/>
  <c r="F663" i="19"/>
  <c r="F662" i="19"/>
  <c r="F661" i="19"/>
  <c r="F660" i="19"/>
  <c r="F659" i="19"/>
  <c r="F658" i="19"/>
  <c r="F657" i="19"/>
  <c r="F656" i="19"/>
  <c r="F655" i="19"/>
  <c r="F654" i="19"/>
  <c r="F653" i="19"/>
  <c r="F652" i="19"/>
  <c r="F651" i="19"/>
  <c r="F650" i="19"/>
  <c r="F649" i="19"/>
  <c r="F648" i="19"/>
  <c r="F645" i="19"/>
  <c r="F644" i="19"/>
  <c r="F643" i="19"/>
  <c r="F642" i="19"/>
  <c r="F641" i="19"/>
  <c r="F640" i="19"/>
  <c r="F639" i="19"/>
  <c r="F638" i="19"/>
  <c r="F637" i="19"/>
  <c r="F636" i="19"/>
  <c r="F635" i="19"/>
  <c r="F634" i="19"/>
  <c r="F633" i="19"/>
  <c r="F632" i="19"/>
  <c r="F631" i="19"/>
  <c r="F630" i="19"/>
  <c r="F629" i="19"/>
  <c r="F626" i="19"/>
  <c r="F625" i="19"/>
  <c r="F624" i="19"/>
  <c r="F623" i="19"/>
  <c r="F622" i="19"/>
  <c r="F621" i="19"/>
  <c r="F620" i="19"/>
  <c r="F619" i="19"/>
  <c r="F618" i="19"/>
  <c r="F617" i="19"/>
  <c r="F611" i="19"/>
  <c r="F610" i="19"/>
  <c r="F608" i="19"/>
  <c r="F607" i="19"/>
  <c r="F606" i="19"/>
  <c r="F605" i="19"/>
  <c r="F604" i="19"/>
  <c r="F601" i="19"/>
  <c r="F598" i="19"/>
  <c r="F597" i="19"/>
  <c r="F596" i="19"/>
  <c r="F593" i="19"/>
  <c r="F592" i="19"/>
  <c r="F588" i="19"/>
  <c r="F587" i="19"/>
  <c r="F586" i="19"/>
  <c r="F585" i="19"/>
  <c r="F582" i="19"/>
  <c r="F581" i="19"/>
  <c r="F580" i="19"/>
  <c r="F579" i="19"/>
  <c r="F578" i="19"/>
  <c r="F577" i="19"/>
  <c r="F576" i="19"/>
  <c r="F573" i="19"/>
  <c r="F572" i="19"/>
  <c r="F571" i="19"/>
  <c r="F570" i="19"/>
  <c r="F569" i="19"/>
  <c r="F568" i="19"/>
  <c r="F567" i="19"/>
  <c r="F566" i="19"/>
  <c r="F565" i="19"/>
  <c r="F564" i="19"/>
  <c r="F563" i="19"/>
  <c r="F562" i="19"/>
  <c r="F561" i="19"/>
  <c r="F560" i="19"/>
  <c r="F559" i="19"/>
  <c r="F558" i="19"/>
  <c r="F557" i="19"/>
  <c r="F554" i="19"/>
  <c r="F553" i="19"/>
  <c r="F552" i="19"/>
  <c r="F551" i="19"/>
  <c r="F550" i="19"/>
  <c r="F549" i="19"/>
  <c r="F548" i="19"/>
  <c r="F547" i="19"/>
  <c r="F546" i="19"/>
  <c r="F545" i="19"/>
  <c r="F544" i="19"/>
  <c r="F543" i="19"/>
  <c r="F542" i="19"/>
  <c r="F541" i="19"/>
  <c r="F540" i="19"/>
  <c r="F539" i="19"/>
  <c r="F538" i="19"/>
  <c r="F537" i="19"/>
  <c r="F536" i="19"/>
  <c r="F535" i="19"/>
  <c r="F532" i="19"/>
  <c r="F531" i="19"/>
  <c r="F530" i="19"/>
  <c r="F529" i="19"/>
  <c r="F528" i="19"/>
  <c r="F527" i="19"/>
  <c r="F526" i="19"/>
  <c r="F525" i="19"/>
  <c r="F524" i="19"/>
  <c r="F523" i="19"/>
  <c r="F522" i="19"/>
  <c r="F521" i="19"/>
  <c r="F520" i="19"/>
  <c r="F519" i="19"/>
  <c r="F513" i="19"/>
  <c r="F512" i="19"/>
  <c r="F511" i="19"/>
  <c r="F510" i="19"/>
  <c r="F509" i="19"/>
  <c r="F508" i="19"/>
  <c r="F507" i="19"/>
  <c r="F506" i="19"/>
  <c r="F505" i="19"/>
  <c r="F504" i="19"/>
  <c r="F503" i="19"/>
  <c r="F502" i="19"/>
  <c r="F501" i="19"/>
  <c r="F498" i="19"/>
  <c r="F497" i="19"/>
  <c r="F494" i="19"/>
  <c r="F493" i="19"/>
  <c r="F492" i="19"/>
  <c r="F491" i="19"/>
  <c r="F490" i="19"/>
  <c r="F489" i="19"/>
  <c r="F486" i="19"/>
  <c r="F483" i="19"/>
  <c r="F480" i="19"/>
  <c r="F477" i="19"/>
  <c r="F476" i="19"/>
  <c r="F475" i="19"/>
  <c r="F474" i="19"/>
  <c r="F471" i="19"/>
  <c r="F467" i="19"/>
  <c r="F466" i="19"/>
  <c r="F463" i="19"/>
  <c r="F462" i="19"/>
  <c r="F461" i="19"/>
  <c r="F460" i="19"/>
  <c r="F459" i="19"/>
  <c r="F458" i="19"/>
  <c r="F455" i="19"/>
  <c r="F452" i="19"/>
  <c r="F449" i="19"/>
  <c r="F446" i="19"/>
  <c r="F445" i="19"/>
  <c r="F444" i="19"/>
  <c r="F443" i="19"/>
  <c r="F440" i="19"/>
  <c r="F433" i="19"/>
  <c r="F432" i="19"/>
  <c r="F431" i="19"/>
  <c r="F430" i="19"/>
  <c r="F429" i="19"/>
  <c r="F428" i="19"/>
  <c r="F427" i="19"/>
  <c r="F424" i="19"/>
  <c r="F423" i="19"/>
  <c r="F421" i="19"/>
  <c r="F420" i="19"/>
  <c r="F419" i="19"/>
  <c r="F418" i="19"/>
  <c r="F417" i="19"/>
  <c r="F414" i="19"/>
  <c r="F412" i="19"/>
  <c r="F409" i="19"/>
  <c r="F408" i="19"/>
  <c r="F407" i="19"/>
  <c r="F406" i="19"/>
  <c r="F405" i="19"/>
  <c r="F404" i="19"/>
  <c r="F403" i="19"/>
  <c r="F400" i="19"/>
  <c r="F399" i="19"/>
  <c r="F396" i="19"/>
  <c r="F395" i="19"/>
  <c r="F394" i="19"/>
  <c r="F393" i="19"/>
  <c r="F390" i="19"/>
  <c r="F389" i="19"/>
  <c r="F385" i="19"/>
  <c r="F383" i="19"/>
  <c r="F382" i="19"/>
  <c r="F381" i="19"/>
  <c r="F380" i="19"/>
  <c r="F379" i="19"/>
  <c r="A379" i="19"/>
  <c r="A380" i="19" s="1"/>
  <c r="A381" i="19" s="1"/>
  <c r="A382" i="19" s="1"/>
  <c r="A383" i="19" s="1"/>
  <c r="F378" i="19"/>
  <c r="F377" i="19"/>
  <c r="F376" i="19"/>
  <c r="F375" i="19"/>
  <c r="F374" i="19"/>
  <c r="F373" i="19"/>
  <c r="F372" i="19"/>
  <c r="F371" i="19"/>
  <c r="F370" i="19"/>
  <c r="F369" i="19"/>
  <c r="F368" i="19"/>
  <c r="F367" i="19"/>
  <c r="F366" i="19"/>
  <c r="F365" i="19"/>
  <c r="F364" i="19"/>
  <c r="F363" i="19"/>
  <c r="F362" i="19"/>
  <c r="F361" i="19"/>
  <c r="F360" i="19"/>
  <c r="F359" i="19"/>
  <c r="F358" i="19"/>
  <c r="F357" i="19"/>
  <c r="F356" i="19"/>
  <c r="A356" i="19"/>
  <c r="A365" i="19" s="1"/>
  <c r="A366" i="19" s="1"/>
  <c r="A367" i="19" s="1"/>
  <c r="A368" i="19" s="1"/>
  <c r="A369" i="19" s="1"/>
  <c r="A370" i="19" s="1"/>
  <c r="A371" i="19" s="1"/>
  <c r="A372" i="19" s="1"/>
  <c r="A373" i="19" s="1"/>
  <c r="A374" i="19" s="1"/>
  <c r="A375" i="19" s="1"/>
  <c r="A376" i="19" s="1"/>
  <c r="A377" i="19" s="1"/>
  <c r="F350" i="19"/>
  <c r="F349" i="19"/>
  <c r="F348" i="19"/>
  <c r="F347" i="19"/>
  <c r="F346" i="19"/>
  <c r="F345" i="19"/>
  <c r="F344" i="19"/>
  <c r="F343" i="19"/>
  <c r="F342" i="19"/>
  <c r="F341" i="19"/>
  <c r="F340" i="19"/>
  <c r="F339" i="19"/>
  <c r="F338" i="19"/>
  <c r="F337" i="19"/>
  <c r="F336" i="19"/>
  <c r="F335" i="19"/>
  <c r="F334" i="19"/>
  <c r="F333" i="19"/>
  <c r="F332" i="19"/>
  <c r="F331" i="19"/>
  <c r="F330" i="19"/>
  <c r="F329" i="19"/>
  <c r="F328" i="19"/>
  <c r="F327" i="19"/>
  <c r="F326" i="19"/>
  <c r="F325" i="19"/>
  <c r="F324" i="19"/>
  <c r="F323" i="19"/>
  <c r="F322" i="19"/>
  <c r="F321" i="19"/>
  <c r="F320" i="19"/>
  <c r="F319" i="19"/>
  <c r="F318" i="19"/>
  <c r="F317" i="19"/>
  <c r="F316" i="19"/>
  <c r="F315" i="19"/>
  <c r="F314" i="19"/>
  <c r="F313" i="19"/>
  <c r="F312" i="19"/>
  <c r="F311" i="19"/>
  <c r="F310" i="19"/>
  <c r="F309" i="19"/>
  <c r="F308" i="19"/>
  <c r="F307" i="19"/>
  <c r="F306" i="19"/>
  <c r="F305" i="19"/>
  <c r="F304" i="19"/>
  <c r="F303" i="19"/>
  <c r="F302" i="19"/>
  <c r="F301" i="19"/>
  <c r="F300" i="19"/>
  <c r="F299" i="19"/>
  <c r="F298" i="19"/>
  <c r="F297" i="19"/>
  <c r="F296" i="19"/>
  <c r="F295" i="19"/>
  <c r="F294" i="19"/>
  <c r="F293" i="19"/>
  <c r="F292" i="19"/>
  <c r="F291" i="19"/>
  <c r="F290" i="19"/>
  <c r="F289" i="19"/>
  <c r="F288" i="19"/>
  <c r="F287" i="19"/>
  <c r="F286" i="19"/>
  <c r="F285" i="19"/>
  <c r="F284" i="19"/>
  <c r="F283" i="19"/>
  <c r="F282" i="19"/>
  <c r="F281" i="19"/>
  <c r="F280" i="19"/>
  <c r="F279" i="19"/>
  <c r="F278" i="19"/>
  <c r="F277" i="19"/>
  <c r="F276" i="19"/>
  <c r="F275" i="19"/>
  <c r="F274" i="19"/>
  <c r="F273" i="19"/>
  <c r="F272" i="19"/>
  <c r="F271" i="19"/>
  <c r="F270" i="19"/>
  <c r="F269" i="19"/>
  <c r="F268" i="19"/>
  <c r="F267" i="19"/>
  <c r="F266" i="19"/>
  <c r="F265" i="19"/>
  <c r="F264" i="19"/>
  <c r="F263" i="19"/>
  <c r="F262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1" i="19"/>
  <c r="F240" i="19"/>
  <c r="F239" i="19"/>
  <c r="F238" i="19"/>
  <c r="F237" i="19"/>
  <c r="F236" i="19"/>
  <c r="F235" i="19"/>
  <c r="F234" i="19"/>
  <c r="F233" i="19"/>
  <c r="F232" i="19"/>
  <c r="F231" i="19"/>
  <c r="F230" i="19"/>
  <c r="F229" i="19"/>
  <c r="F228" i="19"/>
  <c r="F227" i="19"/>
  <c r="F226" i="19"/>
  <c r="F225" i="19"/>
  <c r="F224" i="19"/>
  <c r="F223" i="19"/>
  <c r="F222" i="19"/>
  <c r="F221" i="19"/>
  <c r="F220" i="19"/>
  <c r="F219" i="19"/>
  <c r="F218" i="19"/>
  <c r="F217" i="19"/>
  <c r="F216" i="19"/>
  <c r="F215" i="19"/>
  <c r="F214" i="19"/>
  <c r="F213" i="19"/>
  <c r="F212" i="19"/>
  <c r="F211" i="19"/>
  <c r="F210" i="19"/>
  <c r="F209" i="19"/>
  <c r="F208" i="19"/>
  <c r="F207" i="19"/>
  <c r="F206" i="19"/>
  <c r="F205" i="19"/>
  <c r="F204" i="19"/>
  <c r="F203" i="19"/>
  <c r="F202" i="19"/>
  <c r="F201" i="19"/>
  <c r="F200" i="19"/>
  <c r="F199" i="19"/>
  <c r="F198" i="19"/>
  <c r="F197" i="19"/>
  <c r="F196" i="19"/>
  <c r="F195" i="19"/>
  <c r="F194" i="19"/>
  <c r="F193" i="19"/>
  <c r="F192" i="19"/>
  <c r="F191" i="19"/>
  <c r="F190" i="19"/>
  <c r="F189" i="19"/>
  <c r="F188" i="19"/>
  <c r="F187" i="19"/>
  <c r="F186" i="19"/>
  <c r="F185" i="19"/>
  <c r="F184" i="19"/>
  <c r="F183" i="19"/>
  <c r="F182" i="19"/>
  <c r="F181" i="19"/>
  <c r="F180" i="19"/>
  <c r="F179" i="19"/>
  <c r="F178" i="19"/>
  <c r="F177" i="19"/>
  <c r="F176" i="19"/>
  <c r="F175" i="19"/>
  <c r="F174" i="19"/>
  <c r="F173" i="19"/>
  <c r="F172" i="19"/>
  <c r="F171" i="19"/>
  <c r="F170" i="19"/>
  <c r="F169" i="19"/>
  <c r="F168" i="19"/>
  <c r="F167" i="19"/>
  <c r="F166" i="19"/>
  <c r="F165" i="19"/>
  <c r="F164" i="19"/>
  <c r="F163" i="19"/>
  <c r="F162" i="19"/>
  <c r="F161" i="19"/>
  <c r="F160" i="19"/>
  <c r="F159" i="19"/>
  <c r="F158" i="19"/>
  <c r="F157" i="19"/>
  <c r="F156" i="19"/>
  <c r="F155" i="19"/>
  <c r="F154" i="19"/>
  <c r="F153" i="19"/>
  <c r="F152" i="19"/>
  <c r="F151" i="19"/>
  <c r="F150" i="19"/>
  <c r="F149" i="19"/>
  <c r="F148" i="19"/>
  <c r="F147" i="19"/>
  <c r="F146" i="19"/>
  <c r="F145" i="19"/>
  <c r="F144" i="19"/>
  <c r="F143" i="19"/>
  <c r="F137" i="19"/>
  <c r="F136" i="19"/>
  <c r="F135" i="19"/>
  <c r="F134" i="19"/>
  <c r="F133" i="19"/>
  <c r="F132" i="19"/>
  <c r="F131" i="19"/>
  <c r="F130" i="19"/>
  <c r="F129" i="19"/>
  <c r="F128" i="19"/>
  <c r="F127" i="19"/>
  <c r="F126" i="19"/>
  <c r="F125" i="19"/>
  <c r="F124" i="19"/>
  <c r="F123" i="19"/>
  <c r="F122" i="19"/>
  <c r="F121" i="19"/>
  <c r="F120" i="19"/>
  <c r="F119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1" i="19"/>
  <c r="F100" i="19"/>
  <c r="F99" i="19"/>
  <c r="F98" i="19"/>
  <c r="F97" i="19"/>
  <c r="F96" i="19"/>
  <c r="F95" i="19"/>
  <c r="F94" i="19"/>
  <c r="F93" i="19"/>
  <c r="F92" i="19"/>
  <c r="F91" i="19"/>
  <c r="F90" i="19"/>
  <c r="F89" i="19"/>
  <c r="F88" i="19"/>
  <c r="F87" i="19"/>
  <c r="F86" i="19"/>
  <c r="F85" i="19"/>
  <c r="F84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F35" i="19"/>
  <c r="F34" i="19"/>
  <c r="F33" i="19"/>
  <c r="F32" i="19"/>
  <c r="F31" i="19"/>
  <c r="F30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4" i="19"/>
  <c r="F1304" i="19" l="1"/>
  <c r="F1285" i="19"/>
  <c r="F1306" i="19" s="1"/>
  <c r="F1014" i="19"/>
  <c r="F1041" i="19" s="1"/>
  <c r="F138" i="19"/>
  <c r="F257" i="19"/>
  <c r="F351" i="19"/>
  <c r="F977" i="19"/>
  <c r="F995" i="19"/>
  <c r="F898" i="19"/>
  <c r="F434" i="19"/>
  <c r="F514" i="19"/>
  <c r="F703" i="19"/>
  <c r="F930" i="19"/>
  <c r="F963" i="19"/>
  <c r="F1096" i="19"/>
  <c r="F1098" i="19" s="1"/>
  <c r="F950" i="19"/>
  <c r="F1112" i="19"/>
  <c r="F1114" i="19" s="1"/>
  <c r="F732" i="19"/>
  <c r="F880" i="19"/>
  <c r="F612" i="19"/>
  <c r="F986" i="19"/>
  <c r="F1209" i="19"/>
  <c r="F1211" i="19" s="1"/>
  <c r="A357" i="19"/>
  <c r="A358" i="19" s="1"/>
  <c r="A359" i="19" s="1"/>
  <c r="A360" i="19" s="1"/>
  <c r="A361" i="19" s="1"/>
  <c r="A362" i="19" s="1"/>
  <c r="A363" i="19" s="1"/>
  <c r="A364" i="19" s="1"/>
  <c r="F1213" i="19" l="1"/>
  <c r="F988" i="19"/>
  <c r="F997" i="19" s="1"/>
  <c r="F1311" i="19" l="1"/>
  <c r="F1309" i="19"/>
  <c r="F1313" i="19"/>
  <c r="F1310" i="19"/>
  <c r="F1314" i="19"/>
  <c r="F1215" i="19"/>
  <c r="F1312" i="19" l="1"/>
  <c r="F1315" i="19"/>
  <c r="F1317" i="19" s="1"/>
  <c r="F1255" i="19" l="1"/>
  <c r="F1258" i="19" s="1"/>
  <c r="F1260" i="19" s="1"/>
  <c r="F1262" i="19" s="1"/>
  <c r="F1267" i="19" l="1"/>
  <c r="F1269" i="19"/>
  <c r="F1270" i="19"/>
  <c r="F1266" i="19"/>
  <c r="F1272" i="19"/>
  <c r="F1265" i="19"/>
  <c r="F1268" i="19"/>
  <c r="F1271" i="19" l="1"/>
  <c r="F1278" i="19" s="1"/>
  <c r="F1319" i="19" l="1"/>
  <c r="F1321" i="19" l="1"/>
</calcChain>
</file>

<file path=xl/sharedStrings.xml><?xml version="1.0" encoding="utf-8"?>
<sst xmlns="http://schemas.openxmlformats.org/spreadsheetml/2006/main" count="2126" uniqueCount="906">
  <si>
    <t>INAPA</t>
  </si>
  <si>
    <r>
      <t>OBRA:</t>
    </r>
    <r>
      <rPr>
        <sz val="10"/>
        <rFont val="Arial"/>
        <family val="2"/>
      </rPr>
      <t xml:space="preserve"> REHABILITACION, EQUIPAMIENTO CAMPO DE POZOS E INSTALACIONES DEPOSITO REGULADOR Y CONSTRUCCION EDIFICIO COMERCIAL ACUEDUCTO QUISQUEYA, PROVINCIA SAN PEDRO DE MACORIS                                                             </t>
    </r>
  </si>
  <si>
    <t>ZONA VI</t>
  </si>
  <si>
    <r>
      <rPr>
        <b/>
        <sz val="10"/>
        <color indexed="8"/>
        <rFont val="Arial"/>
        <family val="2"/>
      </rPr>
      <t>UBICACIÓN</t>
    </r>
    <r>
      <rPr>
        <sz val="10"/>
        <color indexed="8"/>
        <rFont val="Arial"/>
        <family val="2"/>
      </rPr>
      <t>:SAN PEDRO DE MACORIS</t>
    </r>
  </si>
  <si>
    <t>D E S C R I P C I O N</t>
  </si>
  <si>
    <t>CANTIDAD</t>
  </si>
  <si>
    <t>P.U. (RD$)</t>
  </si>
  <si>
    <t>VALOR (RD$)</t>
  </si>
  <si>
    <t>A</t>
  </si>
  <si>
    <t>REHABILITACION CASETA DE BOMBEO Y SUSTITUCCION EQUIPO POZO No.1</t>
  </si>
  <si>
    <t xml:space="preserve">EQUIPAMIENTO </t>
  </si>
  <si>
    <t>SUMINISTRO DE ELECTROBOMBA TURBINA DE EJE VERTICAL CON CAPACIDAD DE 700 GPM Y MOTOR DE 60 HP A 460 VOL, 60HZ.</t>
  </si>
  <si>
    <t>U</t>
  </si>
  <si>
    <t>SUMINISTRO Y COLOCACION REDUCCION COPA Ø 6" X 4" ACERO SCH-40 PLATILLADA AMBOS EXTREMOS, INC. TORNILLO Y J.G.</t>
  </si>
  <si>
    <t>NIPLE DE Ø 6" X 12" ACERO SCH-40 C/PROTECCION ANTICORROSIVA, PLATILLADO EN UN EXTREMO</t>
  </si>
  <si>
    <t>CHECK HORIZONTAL LIMITADOR DE CAUDAL INTEGRADO DE Ø6" PLATILLADO 150 PSI</t>
  </si>
  <si>
    <t>VALVULA DE COMPUERTA DE Ø6" DE 150 PSI  PLATILLADA COMPLETA</t>
  </si>
  <si>
    <t>VALVULA DE AIRE Ø1" COMPLETA DE H.F., 150 PSI</t>
  </si>
  <si>
    <t xml:space="preserve">MANOMETRIA COMPLETA INC. MANOMETRO SUMERGIDO EN GLISERINA </t>
  </si>
  <si>
    <t>NIPLE DE Ø 4" X 12"  SCH-80 C/PROTECCION ANTICORROSIVA, PLATILLADO EN UN EXTREMO</t>
  </si>
  <si>
    <t>JUNTA MECANICA TIPO DRESSER DE Ø 6"  150 PSI</t>
  </si>
  <si>
    <t>ANCLAJE H.A. PARA PIEZAS ( SEGÚN DETALLE)</t>
  </si>
  <si>
    <t>DESMANTELAMIENTO DE  DESCARGA</t>
  </si>
  <si>
    <t>MANO DE OBRA DESINTALACION  Y REINSTALACION DE EQUIPO DE BOMBEO</t>
  </si>
  <si>
    <t xml:space="preserve">ELECTRIFICACION </t>
  </si>
  <si>
    <t>SUMINISTRO DE ARRANCADOR TIPO AUTOTRANSFORMADOR, NEMA 3 TRIFASICO A 460 VOL, 60HZ. 60HP</t>
  </si>
  <si>
    <t>BREAKER ENCLOUSE DE 125 AMPS 460 V TRIFASICO</t>
  </si>
  <si>
    <t>SALIDA CENITAL EMT INC. LAMPARA</t>
  </si>
  <si>
    <t>SALIDA INTERRUPTOR SENCILLO EMT</t>
  </si>
  <si>
    <t>SALIDA T.C SENSILLO EMT</t>
  </si>
  <si>
    <t>PANEL DE BREAKER 4/8C CON BREAKER 15A, 20A</t>
  </si>
  <si>
    <t>CONDUCTOR ELECTRICO ST NO.10 PARA ALIMENTACION PANEL DE BREAKER</t>
  </si>
  <si>
    <t>PIES</t>
  </si>
  <si>
    <t>TARUGOS Y TORNILLOS</t>
  </si>
  <si>
    <t>TUBERIA LT 3"</t>
  </si>
  <si>
    <t>CONECTOR LT RECTO 3"</t>
  </si>
  <si>
    <t>TORNILLO HILTI 3/8 X 3"</t>
  </si>
  <si>
    <t>ABRAZADERAS EMT 3"</t>
  </si>
  <si>
    <t>TAPE 3 M DE GOMA</t>
  </si>
  <si>
    <t>CONDUCTOR THHN 2 ST DESDE PANEL ARRANCADOR A MOTOR (DOS POR FASE)</t>
  </si>
  <si>
    <t>TAPE 3 M</t>
  </si>
  <si>
    <t xml:space="preserve">SUMINISTRO TRANSFORMADOR SECO 5 KVA, 480/120-240 VOLTIOS </t>
  </si>
  <si>
    <t>CONDUCTOR ELECTRICO ST NO.10 PARA ALIMENTACION DE TRANSF. SECO.</t>
  </si>
  <si>
    <t xml:space="preserve">LAMAPARA TIPO COBRA 250W </t>
  </si>
  <si>
    <t xml:space="preserve">ALAMBRE 10/3 VINIL. </t>
  </si>
  <si>
    <t>MANO DE OBRA</t>
  </si>
  <si>
    <t>%</t>
  </si>
  <si>
    <t xml:space="preserve">LIMPIEZAS Y MANTENIMIENTO </t>
  </si>
  <si>
    <t>PINTURA ACRILICA INTERIOR Y EXTERIOR CASETA DE BOMBEO</t>
  </si>
  <si>
    <t>M2</t>
  </si>
  <si>
    <t>LIMPIEZA, MANTENIMIENTO Y PINTURA EN TECHO DESLIZABLE</t>
  </si>
  <si>
    <t>UD</t>
  </si>
  <si>
    <t>LIMPIEZA, DESYERBO AREA CIRCUNDANTE A LA CASETA,  (INC. BOTE DE ESCOMBRO C/CAMION D=5 KM)</t>
  </si>
  <si>
    <t>MURO DE BLOCK DE 6" PARA CERRAR HUECO DE PUERTA DE (4.50 MTS. DE ANCHO Y 3.00 MTS. DE ALTURA ), INC. ZAPATA DE MURO</t>
  </si>
  <si>
    <t>ML</t>
  </si>
  <si>
    <t>DEMOLICION DE MURO DE BLOCK DE 6" PARA CONSTRUIR PUERTA DE 4.50 MTS. DE ANCHO</t>
  </si>
  <si>
    <t>M3</t>
  </si>
  <si>
    <r>
      <t xml:space="preserve">COLUMNAS C2 0.25 X 0.25 - 4.79QQ/M3 ( PARA PUERTA) </t>
    </r>
    <r>
      <rPr>
        <sz val="10"/>
        <rFont val="Arial"/>
        <family val="2"/>
      </rPr>
      <t>HORMIGON 210 KG/CM2 (SEGUN DETALLE)</t>
    </r>
  </si>
  <si>
    <t>COLOCACION DE PUERTA MALLA CICLONICA 4.00 MTS.</t>
  </si>
  <si>
    <t xml:space="preserve">PINTURA PUERTA MALLA CICLONICA, INC. MANO DE OBRA Y MATERIALES </t>
  </si>
  <si>
    <t>PUERTA FRONTAL FORRADA EN ALUZINC LISO  EN CASETA DE BOMBEO  DE 6 ML</t>
  </si>
  <si>
    <t xml:space="preserve">PUERTA POSTERIOR Y LATERAL  DE ( 2.10 X 0.90 EN TOLA DE 1/8 X 4 X 8 EN CASETA DE BOMBEO)  </t>
  </si>
  <si>
    <t>DEMOLICION DE BASE EXISTENTE DE MOTOR DIESEL, INC. BOTE DE ESCOMBRO IN SITU ( 1.20 X 0.80 X 0.60)</t>
  </si>
  <si>
    <t>TRABAJO PARA SUBIR EL NIVEL DE EQUIPO DE BOMBEO</t>
  </si>
  <si>
    <t>TUBO DE ACERO Ø 12" SCH-30, C/PROTECCION ANTICORROSIVA, SIN COSTURA</t>
  </si>
  <si>
    <t>BASE DE HORMIGON PARA BOMBA ( SEGÚN DETALLE)</t>
  </si>
  <si>
    <t>CASETA PARA GENERADOR  DE 50 KW - 100 KW EN CASETA DE BOMBEO POZO No.1</t>
  </si>
  <si>
    <t>REPLANTEO</t>
  </si>
  <si>
    <t>MOV. DE TIERRA</t>
  </si>
  <si>
    <t>HORMIGON ARMADO EN : F'C=210 KG/CM2</t>
  </si>
  <si>
    <t>5.3.1</t>
  </si>
  <si>
    <t>ZAPATA DE MURO  0.87 QQ/M3</t>
  </si>
  <si>
    <t>5.3.2</t>
  </si>
  <si>
    <t>COLUMNA 0.20 X 0.20  4.58 QQ/M3</t>
  </si>
  <si>
    <t>5.3.3</t>
  </si>
  <si>
    <t>VIGA  DINTEL CORRIDO V1 0.20 X 0.20  4.44 QQ/M3</t>
  </si>
  <si>
    <t>5.3.4</t>
  </si>
  <si>
    <t>DINTEL 0.20 X 0.20  2.59 QQ/M3</t>
  </si>
  <si>
    <t>5.3.5</t>
  </si>
  <si>
    <t>LOSA DE TECHO E=0.12 M 1.24 QQ/M3</t>
  </si>
  <si>
    <t>5.3.6</t>
  </si>
  <si>
    <t>BASE H.A. P/PLANTA  3.2 X 1.85 X 0.50 0.63 QQ/M3</t>
  </si>
  <si>
    <t>MURO DE BLOQUES:</t>
  </si>
  <si>
    <t>5.4.1</t>
  </si>
  <si>
    <t>DE 6" BNP</t>
  </si>
  <si>
    <t>5.4.2</t>
  </si>
  <si>
    <t>DE 6" SNP</t>
  </si>
  <si>
    <t>5.4.3</t>
  </si>
  <si>
    <t>CALADOS</t>
  </si>
  <si>
    <t>TERMINACION DE SUPERFICIE</t>
  </si>
  <si>
    <t>5.5.1</t>
  </si>
  <si>
    <t>PAÑETE INTERIOR (INC. TECHO)</t>
  </si>
  <si>
    <t>5.5.2</t>
  </si>
  <si>
    <t>PAÑETE EXTERIOR</t>
  </si>
  <si>
    <t>5.5.3</t>
  </si>
  <si>
    <t>FINO LOSA DE TECHO</t>
  </si>
  <si>
    <t>5.5.4</t>
  </si>
  <si>
    <t>CANTOS Y MOCHETAS</t>
  </si>
  <si>
    <t>M</t>
  </si>
  <si>
    <t>5.5.5</t>
  </si>
  <si>
    <t>PINTURA (INC. TECHO)</t>
  </si>
  <si>
    <t>5.5.6</t>
  </si>
  <si>
    <t>PISO H.S. PULIDO</t>
  </si>
  <si>
    <t>5.5.7</t>
  </si>
  <si>
    <t>ZABALETA</t>
  </si>
  <si>
    <t>5.5.8</t>
  </si>
  <si>
    <t>ARENA  BAJO BASE DE H.A. P/ REDUCIR VIBRACION</t>
  </si>
  <si>
    <t>5.5.9</t>
  </si>
  <si>
    <t>ANTEPECHO</t>
  </si>
  <si>
    <t>ACERA EXT. DE 0.80 DE ANCHO</t>
  </si>
  <si>
    <t>PORTAJE</t>
  </si>
  <si>
    <t>5.7.1</t>
  </si>
  <si>
    <t>PUERTA METALICA ENROLLABLE (INC. INSTALACION )</t>
  </si>
  <si>
    <t>INSTALACIONES ELECTRICAS</t>
  </si>
  <si>
    <t>5.8.1</t>
  </si>
  <si>
    <t>ENTRADA GENERAL</t>
  </si>
  <si>
    <t>5.8.2</t>
  </si>
  <si>
    <t>SALIDAS CENITALES</t>
  </si>
  <si>
    <t>5.8.3</t>
  </si>
  <si>
    <t>INTERRUPTORES SENCILLOS</t>
  </si>
  <si>
    <t>5.8.4</t>
  </si>
  <si>
    <t>TOMACORRIENTES SENCILLOS</t>
  </si>
  <si>
    <t>LOGO Y LETRERO DE INAPA</t>
  </si>
  <si>
    <t>ESTRUCTURA H.A. DE SOPORTE P/DEPOSITO DE COMBUSTIBLE:</t>
  </si>
  <si>
    <t>MOVIMIENTO DE TIERRA</t>
  </si>
  <si>
    <t>6.1.1</t>
  </si>
  <si>
    <t>EXCAVACION A MANO</t>
  </si>
  <si>
    <t>6.1.2</t>
  </si>
  <si>
    <t>RELLENO COMPACTADO A MANO</t>
  </si>
  <si>
    <t>6.1.3</t>
  </si>
  <si>
    <t>BOTE DE MATERIAL IN SITU</t>
  </si>
  <si>
    <t>HORMIGON ARMADO EN:( F'C=210KGS/CM2)</t>
  </si>
  <si>
    <t>6.2.1</t>
  </si>
  <si>
    <t>ZAPATA 0.20M 0.87 QQ/M3</t>
  </si>
  <si>
    <t>6.2.2</t>
  </si>
  <si>
    <t>COLUMNA (0.60 x  0.20 )  2.79 QQ/M3</t>
  </si>
  <si>
    <t xml:space="preserve">TERMINACION DE SUPERFICIE </t>
  </si>
  <si>
    <t>6.3.1</t>
  </si>
  <si>
    <t>6.3.2</t>
  </si>
  <si>
    <t>PINTURA MANTENIMIENTO</t>
  </si>
  <si>
    <t>6.3.3</t>
  </si>
  <si>
    <t xml:space="preserve">CANTOS  </t>
  </si>
  <si>
    <t>LIMPIEZA FINAL</t>
  </si>
  <si>
    <t xml:space="preserve">CASA DE OPERADOR </t>
  </si>
  <si>
    <t>PINTURA GENERAL CASA DE OPERADOR ( ACRILICA )</t>
  </si>
  <si>
    <t>SALIDAS CENITAL EN EMT INC. LAMPARA.</t>
  </si>
  <si>
    <t>SALIDAS INTERRUPTOR TRIPLE EN EMT</t>
  </si>
  <si>
    <t>SALIDAS INTERRUPTOR SENCILLO EMT</t>
  </si>
  <si>
    <t>SALIDAS T.C SENSILLOS EMT</t>
  </si>
  <si>
    <t>ALAMBRE 10/3 VINIL PARA CONEXION ELECTRICA DESDE CASETA DE BOMBEO A PANEL DE BREAKER CASETA DE OPERADOR (AEREO).</t>
  </si>
  <si>
    <t>SUB-TOTAL  FASE A</t>
  </si>
  <si>
    <t>B</t>
  </si>
  <si>
    <t xml:space="preserve">REABILITACION CASETA DE BOMBEO E INSTALACION DE EQUIPO POZO No.2 </t>
  </si>
  <si>
    <t>MURO DE BLOCK DE 6" PARA CERRAR HUECO EXISTENTE DE (4.50 MTS. DE ANCHO Y 3.00 MTS. DE ALTURA ), INC. ZAPATA DE MURO</t>
  </si>
  <si>
    <t>COLUMNAS C2 0.25X0.25 - 4.79QQ/M3, HORMIGON 210 KG/CM2  (PARA PUERTA) (SEGUN DETALLE)</t>
  </si>
  <si>
    <t>SUMINISTRO Y COLOCACION DE PUERTA MALLA CICLONICA 4.00 MTS.</t>
  </si>
  <si>
    <t xml:space="preserve">PUERTA POSTERIOR Y LATERAL  DE (2.10 X 0.90 EN TOLA DE 1/8 X 4 X 8 EN CASETA DE BOMBEO)  </t>
  </si>
  <si>
    <t>1.8</t>
  </si>
  <si>
    <t xml:space="preserve">VENTANA DE BLOCK CALADO EN CASETA DE DE BOMBEO </t>
  </si>
  <si>
    <t>CONSTRUCION DE TECHO DESLIZABLE PARA CASETA DE BOMBEO ( SEGÚN DETALLE)</t>
  </si>
  <si>
    <t>TRABAJO PARA SUBIR EL NIVEL DE EQUIPO DE BOMBEO Y CONEXIÓN E INSTALACION DE EQUIPO DE BOMBEO</t>
  </si>
  <si>
    <t xml:space="preserve">BASE DE HORMIGON PARA BOMBA </t>
  </si>
  <si>
    <t>INSTALACION EQUIPOS DE BOMBEO POZO No.2</t>
  </si>
  <si>
    <t>VALVULA DE AIRE  Ø 1" COMPLETA DE H.F., 150 PSI</t>
  </si>
  <si>
    <t>PANEL ARRANCADOR DE BOMBA, AUTO TRANSFORMADOR</t>
  </si>
  <si>
    <t>TUBERIA FLEXIBLE PARA CONDUCTORES</t>
  </si>
  <si>
    <t>JUNTA MECANICA TIPO DRESSER DE Ø 6" 150 PSI</t>
  </si>
  <si>
    <t>MANO DE OBRA INSTALACION DE EQUIPO DE BOMBEO</t>
  </si>
  <si>
    <t>CONDUCTOR THHN ST NO. 1/0 DESDE BANCO TRANSF. A BREAKER 125 AMPS.</t>
  </si>
  <si>
    <t>CONDUCTOR THHN ST NO. 2 DESDE BREAKER 125 AMPS A ARRANCADOR.</t>
  </si>
  <si>
    <t>CONDUCTOR THHN 1/0 DESDE PANEL ARRANCADOR A MOTOR.</t>
  </si>
  <si>
    <t>TUBO EMT 3" X 10</t>
  </si>
  <si>
    <t>CURVA EMT 3"</t>
  </si>
  <si>
    <t>CONECTOR EMT 3"</t>
  </si>
  <si>
    <t xml:space="preserve">CONDULET EMT Ø 3" </t>
  </si>
  <si>
    <t>BARRA SOPORTE 1 1/2 X 8"</t>
  </si>
  <si>
    <t>ABRAZADERA UNITRUSH 3"</t>
  </si>
  <si>
    <t>SUMINISTRO E INSTALACION DE TRANSFORMADOR SECO 5 KVA.</t>
  </si>
  <si>
    <t>TRANSFORMADOR 37.5 KVA, 7,200/240-480 V</t>
  </si>
  <si>
    <t>CUT-OUT 200AMPS</t>
  </si>
  <si>
    <t>PARARRAYO 9 KV</t>
  </si>
  <si>
    <t>ESTRUCTURA TR-306 ( NO INCLUYE TRANSF.)</t>
  </si>
  <si>
    <t>PANEL DE BREAKER 4/8C CON BREAKER 20A, 30A</t>
  </si>
  <si>
    <t>CONDUCTOR PARA ALIMENTACION PANEL DE BREAKER NO.10 ST</t>
  </si>
  <si>
    <t>TUBO EMT 1/2' PARA CONDUCTOR PANEL BREAKER</t>
  </si>
  <si>
    <t>ABRAZADERAS 1/2' EMT</t>
  </si>
  <si>
    <t>CONECTOR EMT 1/2</t>
  </si>
  <si>
    <t>TARUGOS Y TORNILLOS 1/4'</t>
  </si>
  <si>
    <t>LAMPARA TIPO COBRA 250W A COLOCAR EN POSTE EXISTENTES.</t>
  </si>
  <si>
    <t>ZANJA PARA SOSTERRAR ALAMBRE 10/3 VINIL.</t>
  </si>
  <si>
    <t>ESTRUCTURA MT 307</t>
  </si>
  <si>
    <t>GARITA PARA VIGILANCIA</t>
  </si>
  <si>
    <t>HORMIGON ARMADO (F'C= 210 KG/CM2)</t>
  </si>
  <si>
    <t>LOSA DE TECHO 0.12 - 1.02 QQ/M3</t>
  </si>
  <si>
    <t>VIGA PERIMETRAL 0.15 X 0.15 - 4.57 QQ/M3</t>
  </si>
  <si>
    <t>COLUMNA 0.15X0.15 - 6.43 QQ/M3</t>
  </si>
  <si>
    <t>ZAPATA DE MURO 0.87 QQ/M3</t>
  </si>
  <si>
    <t xml:space="preserve">MUROS DE BLOCK </t>
  </si>
  <si>
    <t xml:space="preserve">B.N.P  DE Ø 6¨  </t>
  </si>
  <si>
    <t xml:space="preserve">S.N.P DE Ø 6¨  </t>
  </si>
  <si>
    <t xml:space="preserve">PAÑETE INTERIOR </t>
  </si>
  <si>
    <t xml:space="preserve">FINO DE TECHO </t>
  </si>
  <si>
    <t>PINTURA BASE BLANCA</t>
  </si>
  <si>
    <t>PINTURA GENERAL ACRILICA</t>
  </si>
  <si>
    <t>CANTOS</t>
  </si>
  <si>
    <t xml:space="preserve">PISOS DE HORMIGON SIMPLE PULIDO </t>
  </si>
  <si>
    <t>ACERA PERIMETRAL DE 0.80 M DE ANCHO</t>
  </si>
  <si>
    <t>PUERTA POLIMETAL INC HERRAJE INSTALACION Y LLAVIN TIPO PALANCA (2.10X0.80)</t>
  </si>
  <si>
    <t>VENTANA DE ALUMINIO (INCLUYE COLOCACION)</t>
  </si>
  <si>
    <t>P2</t>
  </si>
  <si>
    <t>INSTALACION SANITARIA</t>
  </si>
  <si>
    <t>INODORO COMPLETO SENCILLO</t>
  </si>
  <si>
    <t>LAVAMANO SENCILLO COMPLETO</t>
  </si>
  <si>
    <t>DESAGUE DE PISO Ø2"</t>
  </si>
  <si>
    <r>
      <t xml:space="preserve">COLUMNA DE VENTILACION 3" </t>
    </r>
    <r>
      <rPr>
        <sz val="10"/>
        <rFont val="Arial"/>
        <family val="2"/>
      </rPr>
      <t>PVC</t>
    </r>
  </si>
  <si>
    <t>CAMARA DE INSPECCION (SEGUN DETALLE)</t>
  </si>
  <si>
    <t>CAMARA SEPTICA (SEGUN DETALLE)</t>
  </si>
  <si>
    <t>SUMINISTRO E INSTALACION TINACO 250GLS</t>
  </si>
  <si>
    <t>ZANJA DE INFILTRACION CON TUBO DE Ø 8" PVC (SEGUN DETALLE)</t>
  </si>
  <si>
    <t>TUBERIAS Y PIEZAS AGUA POTABLE</t>
  </si>
  <si>
    <t>TUBERIAS Y PIEZAS AGUAS RESIDUALES</t>
  </si>
  <si>
    <t>MANO DE OBRA (PLOMERIA GENERAL)</t>
  </si>
  <si>
    <t xml:space="preserve">ELECTRIFICACION  </t>
  </si>
  <si>
    <t>ENTRADA GENERAL (INCLUYE PANEL DE BRAEKER) Y LUZ CENITALES</t>
  </si>
  <si>
    <t>SALIDAS TOMACORRIENTES DOBLE 120 V</t>
  </si>
  <si>
    <t>SALIDAS INTERRUPTOR SENCILLOS</t>
  </si>
  <si>
    <t>SUB - TOTAL FASE B</t>
  </si>
  <si>
    <t>C</t>
  </si>
  <si>
    <t>REABILITACION CASETA DE BOMBEO E INSTALACION DE EQUIPO POZO No.3</t>
  </si>
  <si>
    <t xml:space="preserve">PINTURA ACRILICA INTERIOR Y EXTERIOR CASETA DE BOMBEO Y CASETA DE GENERADOR </t>
  </si>
  <si>
    <t xml:space="preserve">DEMOLICION DE CASETA DE CLORACION, INC. BOTE DE ESCOMBRO IN SITU </t>
  </si>
  <si>
    <t>1.6</t>
  </si>
  <si>
    <t xml:space="preserve">VENTANA DE BLOCK CALADO EN CASETA DE DE BOMBEO Y DEGENERADOR </t>
  </si>
  <si>
    <t>CONSTRUCION DE TECHO DESLIZABLE PARA CASETA DE BOMBEO (SEGUN DETALLE)</t>
  </si>
  <si>
    <t xml:space="preserve">INSTALACION SANITARIA EN GARITA PARA VIGILANTE </t>
  </si>
  <si>
    <t>INODORO BLANCO SENCILLO</t>
  </si>
  <si>
    <t>LAVAMANO BLANCO PEQUEÑO</t>
  </si>
  <si>
    <t xml:space="preserve">ZANJA DE INFILTRACION CON TUBERIA DE Ø 4" PVC </t>
  </si>
  <si>
    <t>SUM. E INSTALACION TINACO 250GLS</t>
  </si>
  <si>
    <t>INSTALACIONES ELÉCTRICAS EN GARITA P/VIGILANTE</t>
  </si>
  <si>
    <t>SALIDA CENITAL, INC.  PANEL DE DISTRIBUCION 4/8 CIRCUITOS Y BREAKERS)</t>
  </si>
  <si>
    <t>INTERRUPTOR SENCILLO</t>
  </si>
  <si>
    <t>TOMACORRIENTES DOBLE, 120V</t>
  </si>
  <si>
    <t>VERJA MALLA CICLONICA: ( SEGÚN DETALLE)</t>
  </si>
  <si>
    <t>CONSTRUCION DE VERJA MALLA CICLONICA, CON TRES LINEA DE BLOCK, INC. LOMO DE PERRO, Y ZAPATA DE MUROS</t>
  </si>
  <si>
    <t>COLUMNA C1 ( 0,15 X 0,15) F'C=210 KG/CM2</t>
  </si>
  <si>
    <t>COLUMNA C2 ( 0,25 X 0,25), 4.03 QQ/M3, NO INC. ZAPATA F'C=210 KG/CM2</t>
  </si>
  <si>
    <t>PUERTA DE MALLA CICLONICA DE L= 4.00 M</t>
  </si>
  <si>
    <t>INSTALACION EQUIPOS DE BOMBEO POZO No.3</t>
  </si>
  <si>
    <t>SUMINISTRO DE ELECTROBOMBA TURBINA DE EJE VERTICAL CON CAPACIDAD DE 700 GPM Y MOTOR DE 50 HP A 460 VOL, 60HZ.</t>
  </si>
  <si>
    <t xml:space="preserve">TEE DE Ø 6" X 4" SCH-40, C/PROTECCION EPOXICA ANTICORROSIVA </t>
  </si>
  <si>
    <t xml:space="preserve">CODO DE Ø6" X 45 ACERO SCH-40, C/PROTECCION EPOXICA ANTICORROSIVA </t>
  </si>
  <si>
    <t>BASE PARA BOMBA ( SEGÚN DETALLE)</t>
  </si>
  <si>
    <t xml:space="preserve">ZETA DE Ø 6" X 4 M  SCH-40, C/PROTECCION EPOXICA ANTICORROSIVA </t>
  </si>
  <si>
    <t>SUMINISTRO DE ARRANCADOR TIPO AUTOTRANSFORMADOR, NEMA 3 TRIFASICO A 460 VOL, 60HZ. 50HP</t>
  </si>
  <si>
    <t>BREAKER ENCLOUSE DE 100 AMPS 460 V TRIFASICO</t>
  </si>
  <si>
    <t>CONDUCTOR THHN ST NO. 2 DESDE BREAKER 100 AMPS A ARRANCADOR.</t>
  </si>
  <si>
    <t>ENDEREZAR POSTE DE HORMIGON EXISTENTES</t>
  </si>
  <si>
    <t>SUB - TOTAL FASE C</t>
  </si>
  <si>
    <t>D</t>
  </si>
  <si>
    <t xml:space="preserve">INSTALACIONES DEPÓSITO ACERO VITRIFICADO CAP. 2,500 M3. STAND PIPE @10 M. AC.  QUISQUEYA </t>
  </si>
  <si>
    <t>ENTRADA SALIDA REBOSE Y BY PASS</t>
  </si>
  <si>
    <t>CONSTRUCCIÓN REGISTROS PARA TUB. DE ENTRADA, SALIDAS Y BY-PASS EN H.A. (1.95x1.95x1.60), e=0.20 m, CON PLACA CUBIERTA DE ACERO.( SEGÚN DETALLE)</t>
  </si>
  <si>
    <t>CONSTRUCCIÓN REGISTRO PARA TUB. DE DESAGUE EN H.A. (1.80x1.80x1.60), e=0.20 m, CON PLACA CUBIERTA DE ACERO.     ( SEGÚN DETALLE)</t>
  </si>
  <si>
    <t>REGISTRO DE H.A. P/DESAGUE Y REBOSE (1.50x1.80x1.60) e=0.20 ( SEGÚN DETALLE)</t>
  </si>
  <si>
    <t>TRAMO DE TUBERIA DE ENTRADA Φ 20’’ ACERO SCH 20, C/PROTECCION  ANTICORROSIVA SIN COSTURA</t>
  </si>
  <si>
    <t>TRAMO DE TUBERIA PARA BY-PASS Φ 20’’ ACERO SCH 20, C/PROTECCION ANTICORROSIVA SIN COSTURA</t>
  </si>
  <si>
    <r>
      <rPr>
        <sz val="10"/>
        <color indexed="8"/>
        <rFont val="Arial"/>
        <family val="2"/>
      </rPr>
      <t xml:space="preserve"> </t>
    </r>
    <r>
      <rPr>
        <sz val="10"/>
        <rFont val="Arial"/>
        <family val="2"/>
      </rPr>
      <t>TRAMO DE TUBERIA DE SALIDA #1 Φ 20’’ ACERO SCH 20, C/PROTECCION ANTICORROSIVA SIN COSTURA</t>
    </r>
  </si>
  <si>
    <r>
      <rPr>
        <sz val="10"/>
        <color indexed="8"/>
        <rFont val="Arial"/>
        <family val="2"/>
      </rPr>
      <t> </t>
    </r>
    <r>
      <rPr>
        <sz val="10"/>
        <rFont val="Arial"/>
        <family val="2"/>
      </rPr>
      <t>TRAMO DE TUBERIA DE SALIDA #2 Φ 20’’ ACERO SCH 20, C/PROTECCION  ANTICORROSIVA SIN COSTURA</t>
    </r>
  </si>
  <si>
    <t>TUBERIA MATRÍZ Φ20’’ EN ACERO SCH 20 A EMPALMAR CON TUB. EXISTENTE Φ20’’, C/PROTECCION  ANTICORROSIVA SIN COSTURA</t>
  </si>
  <si>
    <t>TUBERIA REBOSE  Φ20 ACERO SCH 20 L=22.00 M., C/PROTECCION ANTICORROSIVA SIN COSTURA</t>
  </si>
  <si>
    <r>
      <rPr>
        <sz val="10"/>
        <color indexed="8"/>
        <rFont val="Arial"/>
        <family val="2"/>
      </rPr>
      <t xml:space="preserve"> </t>
    </r>
    <r>
      <rPr>
        <sz val="10"/>
        <rFont val="Arial"/>
        <family val="2"/>
      </rPr>
      <t>TUBERIA DE DESAGUE Φ 16’’ PVC (SDR-26) CON JUNTA DE GOMA L= 20.00 M</t>
    </r>
  </si>
  <si>
    <t>VALVULAS DE MARIPOSA Φ20’’ H.F. (150 P.S.I.). PLATILLADA COMPLETA</t>
  </si>
  <si>
    <r>
      <rPr>
        <sz val="10"/>
        <color indexed="8"/>
        <rFont val="Arial"/>
        <family val="2"/>
      </rPr>
      <t xml:space="preserve"> </t>
    </r>
    <r>
      <rPr>
        <sz val="10"/>
        <rFont val="Arial"/>
        <family val="2"/>
      </rPr>
      <t>VALVULA DE MARIPOSA Φ16’’ H.F. (150 P.S.I). PLATILLADA COMPLETA</t>
    </r>
  </si>
  <si>
    <t xml:space="preserve">CODOS Ø20" X 30 EN ACERO SCH 20, C/PROTECCION  ANTICORROSIVA </t>
  </si>
  <si>
    <t xml:space="preserve">CODO DE Ø20" X 60  EN ACERO, PARA EMPALME CON LINEA MATRÍZ EXISTENTE., C/PROTECCION ANTICORROSIVA </t>
  </si>
  <si>
    <t xml:space="preserve">CODOS Ø20" X 90  EN ACERO. SCH 20, C/PROTECCION CORROSIVA </t>
  </si>
  <si>
    <t xml:space="preserve">TEE 20X20 ACERO  SCH 20, C/PROTECCION ANTICORROSIVA </t>
  </si>
  <si>
    <t xml:space="preserve">YEE 20X20 ACERO  SCH 20, C/PROTECCION ANTICORROSIVA </t>
  </si>
  <si>
    <r>
      <rPr>
        <sz val="10"/>
        <color indexed="8"/>
        <rFont val="Arial"/>
        <family val="2"/>
      </rPr>
      <t xml:space="preserve"> </t>
    </r>
    <r>
      <rPr>
        <sz val="10"/>
        <rFont val="Arial"/>
        <family val="2"/>
      </rPr>
      <t>NIPLE EN ACERO PARA EMPALMAR CON TUBERIA DE DESAGUE Φ20’’ L=3.00 m.</t>
    </r>
  </si>
  <si>
    <t xml:space="preserve"> JUNTAS MECANICA TIPO DRESSER Φ20’’. 150 PSI</t>
  </si>
  <si>
    <t>PINTURA OXIDO ROJO</t>
  </si>
  <si>
    <t>PINTURA AZUL MANTENIMIENTO</t>
  </si>
  <si>
    <t xml:space="preserve">MANO DE OBRA </t>
  </si>
  <si>
    <t>EXCAVACION MATERIAL COMPACTO C/EQUIPO</t>
  </si>
  <si>
    <t>ASIENTO ARENA</t>
  </si>
  <si>
    <t>RELLENO COMPACTADO C/ COMPACTADOR MECANICO EN CAPA DE 0.20 MTS.</t>
  </si>
  <si>
    <t>BOTE DE MATERIAL CON CAMION D=5 KM</t>
  </si>
  <si>
    <t>PUERTA DE MALLA CICLONICA DE 4.00 MTS.</t>
  </si>
  <si>
    <t>CASETA DE CLORACION EN D.R</t>
  </si>
  <si>
    <t>HORMIGON ARMADO EN: F'C=210 KG/MC2</t>
  </si>
  <si>
    <t>4.3.1</t>
  </si>
  <si>
    <t>4.3.2</t>
  </si>
  <si>
    <t>COLUMNA DE AMARRE 0.20 X 0.20 -  4.65QQ/M3</t>
  </si>
  <si>
    <t>4.3.3</t>
  </si>
  <si>
    <t>VIGA  0.20 X 0.30  -  4.67 QQ/M3</t>
  </si>
  <si>
    <t>4.3.4</t>
  </si>
  <si>
    <t>LOSA DE TECHO 0.12 - 1.30 QQ/M3</t>
  </si>
  <si>
    <t>MURO DE:</t>
  </si>
  <si>
    <t>4.4.1</t>
  </si>
  <si>
    <t>DE BLOCK 6" SNP</t>
  </si>
  <si>
    <t>4.4.2</t>
  </si>
  <si>
    <t>DE BLOCK CALADO</t>
  </si>
  <si>
    <t>4.5.1</t>
  </si>
  <si>
    <t>PAÑETE INTERIOR Y EXTERIOR</t>
  </si>
  <si>
    <t>4.5.2</t>
  </si>
  <si>
    <t>FINO LOSA DE  TECHO</t>
  </si>
  <si>
    <t>4.5.3</t>
  </si>
  <si>
    <t>PINTURA ACRILICA</t>
  </si>
  <si>
    <t>4.5.4</t>
  </si>
  <si>
    <t xml:space="preserve">CANTOS </t>
  </si>
  <si>
    <t>4.5.5</t>
  </si>
  <si>
    <t>4.5.6</t>
  </si>
  <si>
    <t xml:space="preserve">ANTEPECHO </t>
  </si>
  <si>
    <t>4.5.7</t>
  </si>
  <si>
    <t xml:space="preserve">ZABALETA </t>
  </si>
  <si>
    <t xml:space="preserve">PUERTAS </t>
  </si>
  <si>
    <t>4.6.1</t>
  </si>
  <si>
    <t>SUMINISTRO Y COLOCACION PUERTA POLIMETAL (2.10 X 1.00) M,( INC. INSTALACION MARCO Y LLAVIN DE PALANCA)</t>
  </si>
  <si>
    <t>ACERA EXTERIOR 0.80 M</t>
  </si>
  <si>
    <t>ELECTRIFICACION</t>
  </si>
  <si>
    <t>4.8.1</t>
  </si>
  <si>
    <t>4.8.2</t>
  </si>
  <si>
    <t>4.8.3</t>
  </si>
  <si>
    <t xml:space="preserve">INTERUPTOR SENCILLOS </t>
  </si>
  <si>
    <t>4.8.4</t>
  </si>
  <si>
    <t xml:space="preserve">REGISTRO EN PUNTO DE APLICACION DE CLORO </t>
  </si>
  <si>
    <t>4.8.5</t>
  </si>
  <si>
    <t>LOGO Y LETRERO INAPA</t>
  </si>
  <si>
    <t>MANO DE OBRA DESINTALACION Y REINTALACION SISTEMA DE CLORACION ( PARA INSTALARLO EN OTRO LUGAR), INC. ACCESORIOS</t>
  </si>
  <si>
    <t xml:space="preserve">ILUMINACION DEPOSITO REGULADOR </t>
  </si>
  <si>
    <t>LAMPARA TIPO COBRA 250W.</t>
  </si>
  <si>
    <t>POSTE 25' CLASE lll</t>
  </si>
  <si>
    <t>HOYO PARA POSTE</t>
  </si>
  <si>
    <t>INSTALACION DE POSTE</t>
  </si>
  <si>
    <t>MANO DE OBRA ELECTRICA</t>
  </si>
  <si>
    <t>SUB-TOTAL FASE  D</t>
  </si>
  <si>
    <t>E</t>
  </si>
  <si>
    <t xml:space="preserve">LINEA DE CONDUCCION DESDE DEPOSITO REGULADOR  VITRIFICADO, HASTA PROYECTO INVI Y RED DE DISTRIBUCION </t>
  </si>
  <si>
    <t>I</t>
  </si>
  <si>
    <t>LINEA DE CONDUCCION</t>
  </si>
  <si>
    <t xml:space="preserve">MOVIMIENTO DE TIERRA: </t>
  </si>
  <si>
    <t>EXCAVACION MATERIAL COMPACTO C/ EQUIPO</t>
  </si>
  <si>
    <t>ASIENTO DE ARENA</t>
  </si>
  <si>
    <t>RELLENO COMPACTADO CON C/MECANICO C/ COMPACTADOR MECANICO EN CAPA DE 0.20 MTS.</t>
  </si>
  <si>
    <t xml:space="preserve">BOTE DE MATERIAL C/CAMION D= 5 KM </t>
  </si>
  <si>
    <t>SUMINISTRO DE TUBERIAS:</t>
  </si>
  <si>
    <t xml:space="preserve">DE Ø 4" PVC SDR-26 CON  J.G. + 2% DE PERDIDA POR CAMPANA </t>
  </si>
  <si>
    <t>COLOCACION DE TUBERIAS:</t>
  </si>
  <si>
    <t>PRUBAS HIDROSTATICAS DE TUBERIAS:</t>
  </si>
  <si>
    <t>DE Ø 4" PVC SDR-26 CON  J.G.</t>
  </si>
  <si>
    <t>SUMINISTRO Y COLOCACION DE PIEZAS ESPECIALES:</t>
  </si>
  <si>
    <t xml:space="preserve">CODO DE Ø 4" X 90 ACERO SCH-80, C/PROTECCION EPOXICA ANTICORROSIVA </t>
  </si>
  <si>
    <t xml:space="preserve">CODO DE Ø 4" X 45 ACERO SCH-80, C/PROTECCION EPOXICA ANTICORROSIVA </t>
  </si>
  <si>
    <t xml:space="preserve">TEE DE Ø 4" X 4"   ACERO SCH-80, C/PROTECCION EPOXICA ANTICORROSIVA </t>
  </si>
  <si>
    <t>JUNTA MECANICA TIPO DRESSER DE Ø 4" 150 PSI</t>
  </si>
  <si>
    <t>SILLETA DERIVADORA DE Ø 20" X 4"  ACERO SCH-20 CON PROTECCION ANTICORROSIVA</t>
  </si>
  <si>
    <t>ANCLAJE H. S PARA PIEZAS ( SEGÚN DETALLE)</t>
  </si>
  <si>
    <t xml:space="preserve">SUMINISTRO Y COLOCACION DE VALVULA </t>
  </si>
  <si>
    <t>VALVULA DE COMPUERTA DE Ø 4" , PLATILLADA COMPLETA DE 150 PSI</t>
  </si>
  <si>
    <t>CAJA TELECOPICA PARA VALVULA</t>
  </si>
  <si>
    <t>II</t>
  </si>
  <si>
    <t>RED DE DISTRIBUCION EN CALLE ALEDAÑA AL DEP. REG.</t>
  </si>
  <si>
    <t>RELLENO COMPACTADO CON C/MECANICO EN CAPA DE 0.20 M</t>
  </si>
  <si>
    <t>BOTE DE MATERIAL C/CAMION ( DIST. 5 KM)</t>
  </si>
  <si>
    <t xml:space="preserve">DE Ø 3" PVC SDR-26 CON  J.G. + 2% DE PERDIDA POR CAMPANA </t>
  </si>
  <si>
    <t>DE Ø 3" PVC SDR-26 CON  J.G.</t>
  </si>
  <si>
    <t xml:space="preserve">JUNTA TAPON DE Ø 3" ACERO SCH-80, C/PROTECCION EPOXICA ANTICORROSIVA </t>
  </si>
  <si>
    <t xml:space="preserve">CODO DE Ø 3" X 45 ACERO SCH-80, C/PROTECCION EPOXICA ANTICORROSIVA </t>
  </si>
  <si>
    <t xml:space="preserve">TEE DE Ø 3" X 3"   ACERO SCH-80, C/PROTECCION EPOXICA ANTICORROSIVA </t>
  </si>
  <si>
    <t xml:space="preserve">YEE DE Ø 3" X 3"   ACERO SCH-80, C/PROTECCION EPOXICA ANTICORROSIVA </t>
  </si>
  <si>
    <t>JUNTA MECANICA TIPO DRESSER DE Ø 3"  150 PSI</t>
  </si>
  <si>
    <t>VALVULA DE COMPUERTA DE Ø 3" , PLATILLADA COMPLETA DE 150 PSI</t>
  </si>
  <si>
    <t>ACOMETIDAS RURALES CON POLIETILENO DE Ø 3" ( 60 UD )</t>
  </si>
  <si>
    <t>COLLARIN EN POLIETILENO DE Ø 3" ( ABRAZADERA)</t>
  </si>
  <si>
    <t>TUBERIA DE POLIETILENO ALTA DENSIDAD, Ø 1/2" INTERNO L= 12.00 M ( PROMEDIO)</t>
  </si>
  <si>
    <t>ADATADOR MACHO Ø 1/2" ROSCADO A MANGUERA</t>
  </si>
  <si>
    <t>CODO Ø 1/2" X 90  H.G.</t>
  </si>
  <si>
    <t xml:space="preserve">TUBERIA 1/2" H.G. PARA BASTONE </t>
  </si>
  <si>
    <t>NIPLE DE Ø 1/2" H.G.</t>
  </si>
  <si>
    <t>COUPLING DE Ø 1/2" H.G.</t>
  </si>
  <si>
    <t xml:space="preserve">LLAVE DE PASO DE Ø 1/2"  PLASTICA DE BOLA </t>
  </si>
  <si>
    <t xml:space="preserve">CEMENTO SOLVENTE Y TEFLON </t>
  </si>
  <si>
    <t xml:space="preserve">CHECK DE 1/2" </t>
  </si>
  <si>
    <t>PEDESTAL DE H.S. ( 0.80 X 0.15)</t>
  </si>
  <si>
    <t>EXCAVACION Y TAPADO</t>
  </si>
  <si>
    <t xml:space="preserve">MANO DE OBRA PLOMERIA </t>
  </si>
  <si>
    <t>SUB - TOTAL FASE E</t>
  </si>
  <si>
    <t>F</t>
  </si>
  <si>
    <t>ELECTRIFICACION Y EQUIPAMIENTO DE POZO BATEY SACA LENGUA, MUNICIPIO DE QUISQUEYA</t>
  </si>
  <si>
    <t>INSTALACION ELECTRICA PRIMARIA</t>
  </si>
  <si>
    <t>POSTE H.A. 35´ 500 DAN</t>
  </si>
  <si>
    <t>ENDEREZADO DE POSTE EXIST.</t>
  </si>
  <si>
    <t>CONDUCTOR AAC NO.- 1/0</t>
  </si>
  <si>
    <t>ESTRUCTURA HA-100B (VIENTO COMPLETO)</t>
  </si>
  <si>
    <t>ESTRUCTURA MT-105</t>
  </si>
  <si>
    <t>ESTRUCTURA PR-101 (ATERRIZAJE COMPLETO)</t>
  </si>
  <si>
    <t>TRANSFORMADOR 15 KVA, 7200/277-480V, TIPO POSTE</t>
  </si>
  <si>
    <t>CUT-OUT 200A, 15KV</t>
  </si>
  <si>
    <t>APARTARRAYO 9KV</t>
  </si>
  <si>
    <t>MEDICION ELECTRICA</t>
  </si>
  <si>
    <t>MANO DE OBRA (30%)</t>
  </si>
  <si>
    <t xml:space="preserve">HOYO PARA POSTES </t>
  </si>
  <si>
    <t>HOYO PARA VIENTOS</t>
  </si>
  <si>
    <t>INSTALACION DE POSTES</t>
  </si>
  <si>
    <t xml:space="preserve">ELECTRICACION SECUNDARIA. </t>
  </si>
  <si>
    <t>ALAMBRE THW No.4 DESDE TRANF. A MEDICION ELECTRIC.</t>
  </si>
  <si>
    <t>P</t>
  </si>
  <si>
    <t>ALAMBRE THW No.8 DESDE MEDICION ELECTRIC. A PANEL.</t>
  </si>
  <si>
    <t>ALAMBRE THW No.6 DESDE TRANF. A MEDICION ELECTRIC.</t>
  </si>
  <si>
    <t>ALAMBRE VINIL 10/3 DESDE PANEL A BOMBA SUMERG.</t>
  </si>
  <si>
    <t>TUBO IMC DE 2" X 10</t>
  </si>
  <si>
    <t>TUBO PVC DE 1 X 19 DESDE MEDIDOR HASTA NICHO DE CONTROLES</t>
  </si>
  <si>
    <t xml:space="preserve">    U</t>
  </si>
  <si>
    <t>TUBO PVC DE 3/4" X 19 DESDE PANEL HASTA EQUIPO DE BOMBEO</t>
  </si>
  <si>
    <t>TUBERIA LT 3/4"</t>
  </si>
  <si>
    <t>CONECTOR PVC DE 1</t>
  </si>
  <si>
    <t>CONECTOR RECTO LT 3/4</t>
  </si>
  <si>
    <t xml:space="preserve">CONECTOR RECTO IMC 2" </t>
  </si>
  <si>
    <t>ABRAZADERA EMT 2</t>
  </si>
  <si>
    <t>CURVA PVC 1"</t>
  </si>
  <si>
    <t>CURVA PVC 3/4"</t>
  </si>
  <si>
    <t>CONDULET IMC DE 2"</t>
  </si>
  <si>
    <t>TAPE DE VINIL 3M SUPER 33</t>
  </si>
  <si>
    <t>TAPE DE GOMA 3M SUPER 23</t>
  </si>
  <si>
    <t>ESTRUCTURA AP-104</t>
  </si>
  <si>
    <t>MAIN BREAKER DE 40/2 AMPS. ENCLOSURE.</t>
  </si>
  <si>
    <t>III</t>
  </si>
  <si>
    <t>SUMINISTRO E INSTALACION DE ELECTROBOMBA</t>
  </si>
  <si>
    <t xml:space="preserve">SUMINISTRO DE ELECTROBOMBA SUMERGIBLE 7.5 HP, EQUIPADO CON ARRANCADOR DIRECTO A LINEA. </t>
  </si>
  <si>
    <t>INSTALACION DE ELECTROBOMBA Y ARRANCADOR</t>
  </si>
  <si>
    <t>CABEZAL CUELLO DE GANZO 3"</t>
  </si>
  <si>
    <t>NIPLE DE 3" X 12"  SCH-80 CON PROTECCION ANTICOROSION PLATILLADO EN UN EXTREMO</t>
  </si>
  <si>
    <t>NIPLE DE 2 X 2 PLASTILLADO EN UN EXTREMO</t>
  </si>
  <si>
    <t>NIPLE DE 3" X 6"  SCH-80 CON PROTECCION ANTICOROSION PLATILLADO EN AMBOS  EXTREMOS</t>
  </si>
  <si>
    <t>JUNTA MECANICA TIPO DRESSER 3" 150 PSI</t>
  </si>
  <si>
    <t>VALVULA DE COMPUERTA 3" PLATILLADA VASTAGO ASCENDENTE Y COLOCACION 150 PSI</t>
  </si>
  <si>
    <t>VALVULA DE DE AIRE 1" 150 PSI</t>
  </si>
  <si>
    <t>VALVULA CHECK HORIZONTAL, Ø3"  PLATILLADA COMPLETA 150 PSI</t>
  </si>
  <si>
    <t>VALVULA DE 2¨ DE COMPUERTA 150 PSI</t>
  </si>
  <si>
    <t>TEE 3 X 2 PLASTILLADA</t>
  </si>
  <si>
    <t>ZETA DE 3" X 3 M SCH-80 CON PROTECCION ANTICOROSION  P/INTERCONECTAR DESCARGA A LINEA DE IMPULSION Y COLOCACION</t>
  </si>
  <si>
    <t>ANCLAJE HORMIGON ARMADO 0.5M X 0.5M (SEGUN DETALLE)</t>
  </si>
  <si>
    <t>INSTALACION MANOMETRICA COMPLETA</t>
  </si>
  <si>
    <t xml:space="preserve">MANO DE OBRAS CONSTRUCCION DE DESCARGA DE 3" </t>
  </si>
  <si>
    <t xml:space="preserve">PINTURA AZUL PARA DESCARGA (OXIDO) </t>
  </si>
  <si>
    <t>IV</t>
  </si>
  <si>
    <t>VERJA DE MURO DE BLOCK DE 6" Y BLOCK CALADO (SEGUN DETALLE)</t>
  </si>
  <si>
    <t xml:space="preserve">ZAPATA DE MURO (0.60 X 0.25), 0.87 F'C= 210 KG/CM2 QQ/M3 INC. EXCAVACION </t>
  </si>
  <si>
    <t>MURO DE BLOCK DE 6" SNP</t>
  </si>
  <si>
    <t>MURO DE BLOCK CALADO SNP</t>
  </si>
  <si>
    <t>VIGA INFERIOR SOBRE NIVEL DE TERRENO  ( 0.15 X 0.25 ), 4.20 QQ/M3 F'C=210 KG/CM2</t>
  </si>
  <si>
    <t>VIGA SUPERIOR ( 0.25 X 0.25 ), 2.27 QQ/M3 F'C=210 KG/CM2</t>
  </si>
  <si>
    <t>COLUMNA C2 0.25 X 0.25, 3.55 QQ/M3  F'C=210 KG/CM2  INC. ZAPATA</t>
  </si>
  <si>
    <t>PUERTA DE MALLA CICLONICA</t>
  </si>
  <si>
    <t>V</t>
  </si>
  <si>
    <t xml:space="preserve">SISTEMA DE CLORACION </t>
  </si>
  <si>
    <t xml:space="preserve">SUMINISTRO DE CLORADOR POR PASTILLA DIRECTO A LINEA </t>
  </si>
  <si>
    <t>REGISTRO EN BLOCK DE  6" DE ( 1.00 X 1.00) PARA CISTEMA DE CLORACION (SEGUN DETALLE)</t>
  </si>
  <si>
    <t>REDUCION DE Ø 4" X 2" PVC C/J.G</t>
  </si>
  <si>
    <t xml:space="preserve">MANO DE OBRA INSTALACION CLORADOR </t>
  </si>
  <si>
    <t>VI</t>
  </si>
  <si>
    <t>NICHO PARA PANELES  (1.20 X 1.20 X 1.80) M</t>
  </si>
  <si>
    <t>HORMIGON ARMADO EN: F'C=210 KG/CM2</t>
  </si>
  <si>
    <t>ZAPATA MURO 0.87 QQ/M3</t>
  </si>
  <si>
    <t>VIGA AMARRE 0.15 x 0.20 - 4.57 QQ/M3</t>
  </si>
  <si>
    <t>LOSA DE TECHO 0.12 - 1.04 QQ/M3</t>
  </si>
  <si>
    <t>MURO BLOCK 6"  SNP VIOLINADO 2 CARAS</t>
  </si>
  <si>
    <t>TERMINACIÓN DE SUPERFICIE:</t>
  </si>
  <si>
    <t xml:space="preserve">PAÑETE </t>
  </si>
  <si>
    <t>PAÑETE TECHO</t>
  </si>
  <si>
    <t>PISO HORMIGON  SIMPLE</t>
  </si>
  <si>
    <t>PUERTA DE BARRA CUADRADA  DE (1.80 X1.10 ), COMPLETA INC. INSTALACION</t>
  </si>
  <si>
    <t>ACERA EXTERIOR 0.80</t>
  </si>
  <si>
    <t xml:space="preserve">SUB-TOTAL FASE F </t>
  </si>
  <si>
    <t>G</t>
  </si>
  <si>
    <t>ELECTRIFICACION Y EQUIPAMIENTO DE POZO BATEY CONSTRUCCION, MUNICIPIO DE QUISQUEYA</t>
  </si>
  <si>
    <t xml:space="preserve">POSTE 25" CLASE III </t>
  </si>
  <si>
    <t>CONDUCTOR THW NO.8 DESDE SERVICIO ELECTRICO A PANEL DE CONTROL.</t>
  </si>
  <si>
    <t>ESTRUCTURA F1-BT</t>
  </si>
  <si>
    <t>SERVICIO ELECTRICO</t>
  </si>
  <si>
    <t>MEDICION ELECTRIC0 220V</t>
  </si>
  <si>
    <t>TUBO IMC DE 1" X 10</t>
  </si>
  <si>
    <t>CONDUCTOR VINIL NO.8/3 DESDE PANEL DE CONTROL HASTA EQUIPO DE BOMBEO</t>
  </si>
  <si>
    <t>CONDULET IMC DE 1"</t>
  </si>
  <si>
    <t>VALVULA DE 2¨ DE COMPUERTA PLATILLADA COMPLETA 150 PSI</t>
  </si>
  <si>
    <t xml:space="preserve">TEE 3 X 2 ACERO SCH-80 CON PROTECCION ANTICOROSION  </t>
  </si>
  <si>
    <t>ZETA DE 3" X 3 M ACERO SCH-80 CON PROTECCION ANTICOROSION  P/INTERCONECTAR DESCARGA A LINEA DE IMPULSION Y COLOCACION</t>
  </si>
  <si>
    <t xml:space="preserve">VERJA DE MURO DE BLOCK DE 6" Y BLOCK CALADO </t>
  </si>
  <si>
    <t xml:space="preserve">ZAPATA DE MURO (0.60 X 0.25), 0.87 QQ/M3 F'C=210 KG/CM2 INC. EXCAVACION </t>
  </si>
  <si>
    <t>MURO DE BLOCK CALADO</t>
  </si>
  <si>
    <t>COLUMNA C2 0.25 X 0.25, 3.55 QQ/M3  F'C=210 KG/CM2 INC. ZAPATA</t>
  </si>
  <si>
    <t>REGISTRO EN BLOCK DE  6"  DE ( 1.00 X 1.00) PARA CISTEMA DE CLORACION (SEGUN DETALLE)</t>
  </si>
  <si>
    <t>MUROS DE BLOCKES:</t>
  </si>
  <si>
    <t xml:space="preserve">SUB-TOTAL FASE G </t>
  </si>
  <si>
    <t>H</t>
  </si>
  <si>
    <t>DESMANTELAMIENTO  DEPOSITO REGULADOR  METALICO  EXISTENTE CAP. 700,000 GLS</t>
  </si>
  <si>
    <t xml:space="preserve"> DESMANTELAMIENTO</t>
  </si>
  <si>
    <t>EQUIPO DE CORTE (2 U)</t>
  </si>
  <si>
    <t>DIAS</t>
  </si>
  <si>
    <t>MATERIALES (OXIGENO, ACETILENO)</t>
  </si>
  <si>
    <t>SOLDADOR CORTADOR  (2 HB)</t>
  </si>
  <si>
    <t>AYUDANTE (5 HB)</t>
  </si>
  <si>
    <t>PERSONAL DE APOYO</t>
  </si>
  <si>
    <t>OBREROS (2HB)</t>
  </si>
  <si>
    <t>DÍA</t>
  </si>
  <si>
    <t>PLOMERO</t>
  </si>
  <si>
    <t>USO DE EQUIPO</t>
  </si>
  <si>
    <t>USO DE GRUA 20 TON</t>
  </si>
  <si>
    <t>USO DE  PLATAFORMA ARTICULADA  DE 50'</t>
  </si>
  <si>
    <t>EQUIPO DE SEGURIDAD INDUSTRIAL (ARNES, CASCOS, GUANTES, CUERDAS, LENTES DE SOLDAR Y OTROS)</t>
  </si>
  <si>
    <t>DESMONTE DE VÁLVULAS  DE COMPUERTA Ø 16" Y Ø 12"</t>
  </si>
  <si>
    <t>TRASLADO  DE MATERIAL DESMANTELADO (A ALMACEN DEL INAPA AUTOPISTA DUARTE KM 18 INCLUYE CARGUIO, TRASLADO Y DESMONTE ORDENADO)</t>
  </si>
  <si>
    <t>VIAJES</t>
  </si>
  <si>
    <t>PROTECCION AREA PERIMETRAL P/EVITAR VISIBILIDAD  C/ZINC</t>
  </si>
  <si>
    <t>ALQUILER DE ANDAMIOS 6 TORRES ( 1 MES TODO COSTO) INC. TRANSPORTE</t>
  </si>
  <si>
    <t xml:space="preserve">SUB-TOTAL FASE H </t>
  </si>
  <si>
    <t>CONSTRUCCION OFICINA COMERCIAL</t>
  </si>
  <si>
    <t>CONTRUCCION OFICINA</t>
  </si>
  <si>
    <t>PRELIMINARES</t>
  </si>
  <si>
    <t xml:space="preserve">CASETA PARA MATERIALES </t>
  </si>
  <si>
    <t>REPLANTEO INCL.PRIMERA Y SEGUNDA PLANTA, ESCALERA AL TECHO</t>
  </si>
  <si>
    <t>EXCAVACIÓN MATERIAL A MANO</t>
  </si>
  <si>
    <t>BOTE DE MATERIAL CON CAMION (INCLUYE CARGUIO) D=5 KM</t>
  </si>
  <si>
    <t>ZAPATA DE MUROS DE 0.20 - 1.58 QQ/M3</t>
  </si>
  <si>
    <r>
      <t>ZAPATA DE MUROS DE 0.10</t>
    </r>
    <r>
      <rPr>
        <sz val="10"/>
        <color indexed="10"/>
        <rFont val="Arial"/>
        <family val="2"/>
      </rPr>
      <t>-</t>
    </r>
    <r>
      <rPr>
        <sz val="10"/>
        <rFont val="Arial"/>
        <family val="2"/>
      </rPr>
      <t xml:space="preserve"> 0.65 QQ/M3</t>
    </r>
  </si>
  <si>
    <t>VIGA  RIOSTRA (0.20 x 0.20) - 3.94 QQ/M3</t>
  </si>
  <si>
    <t>COLUMNAS CF1 (0.20X0.20) - 3.95 QQ/M3</t>
  </si>
  <si>
    <t>VIGA DINTEL DE VENTANAS (0.20X0.30) - 2.62 QQ/M3</t>
  </si>
  <si>
    <t xml:space="preserve">VIGA DINTEL DE PUERTAS (0.20X0.30) - 2.62 QQ/M3 </t>
  </si>
  <si>
    <t>LOSA DE TECHO e=0.15 -1.33 QQ/M3</t>
  </si>
  <si>
    <t>LOSA DE ENTREPISO e=0.15 -1.40 QQ/M3</t>
  </si>
  <si>
    <t>TECHO DE ESCALERA 0.15-1.33 QQ/M3</t>
  </si>
  <si>
    <t>VIGA 1 (0.20x 0.50) - 3.02 QQ/M3</t>
  </si>
  <si>
    <t>VIGA 2 (0.20x 0.50) - 3.02 QQ/M3</t>
  </si>
  <si>
    <t>VIGA 3 (0.20x 0.30) - 3.27 QQ/M3</t>
  </si>
  <si>
    <t>VIGA 4 (0.20x 0.50) - 3.02 QQ/M3</t>
  </si>
  <si>
    <t xml:space="preserve">VUELOS PRIMER Y SEGUNDO NIVEL (SOBRE VENTANA)-0.10-1.18QQ/M3 </t>
  </si>
  <si>
    <t>MUROS DE BLOQUES (B.N.P Y S.N.P):</t>
  </si>
  <si>
    <t>4.1</t>
  </si>
  <si>
    <t>BLOCKS  DE 8'' (B.N.P.)</t>
  </si>
  <si>
    <t>4.2</t>
  </si>
  <si>
    <t>BLOCKS  DE  4" (B.N.P.)</t>
  </si>
  <si>
    <t>4.3</t>
  </si>
  <si>
    <t>BLOCKS  DE 8'',3 LINEAS ANTES DE TORTA DE PISO DE 0.20M C/Ø3/8" @ 0.80M (S.N.P.)</t>
  </si>
  <si>
    <t>4.4</t>
  </si>
  <si>
    <t>BLOCKS  DE 4'' DE 0.10M C/Ø3/8" @ 0.80M (S.N.P)</t>
  </si>
  <si>
    <t>4.5</t>
  </si>
  <si>
    <t>BLOCKS  DE 8'', 0.20M C/Ø3/8" @ 0.80M (S.N.P) INCL PRIMER Y SEGUNDO NIVEL</t>
  </si>
  <si>
    <t>4.6</t>
  </si>
  <si>
    <t>BLOCKS  DE 8'', 0.20M C/Ø3/8" @ 0.80M (S.N.P) ANTEPECHO Y ESCALERA TERCER NIVEL</t>
  </si>
  <si>
    <t>PAÑETE DE MURO INTERIOR</t>
  </si>
  <si>
    <t>PAÑETE EXTERIOR EN MUROS</t>
  </si>
  <si>
    <t xml:space="preserve">TERMINACION DE PISOS Y REVESTIMIENTOS EN AREA </t>
  </si>
  <si>
    <t>PORCELANATO COLOR CREMA MATE DE ALTO TRANSITO (60 X 60) EN OFICINA Y CIRCULACION</t>
  </si>
  <si>
    <t>PORCELANATO COLOR GRIS DE ALTO TRANSITO (30 X30) EN BAÑO</t>
  </si>
  <si>
    <t>REVESTIMIENTO EN PARED DE</t>
  </si>
  <si>
    <t xml:space="preserve"> COCINA Y BAÑO</t>
  </si>
  <si>
    <t>ESCALERA DESDE PRIMER NIVEL HASTA TERCER NIVEL</t>
  </si>
  <si>
    <t>7.1.1</t>
  </si>
  <si>
    <t xml:space="preserve">MOVIMIENTO DE TIERRA </t>
  </si>
  <si>
    <t>7.1.2</t>
  </si>
  <si>
    <t>H.A EN ZAPATA-0.80 QQ/M3 F'C=210 KG/CM2</t>
  </si>
  <si>
    <t>7.1.3</t>
  </si>
  <si>
    <t>DESCANSO H.A F'C=210 KG/CM2</t>
  </si>
  <si>
    <t>7.1.4</t>
  </si>
  <si>
    <t>RAMPA E=0.15 -1.30 QQ/M3 F'C=210 KG/CM2</t>
  </si>
  <si>
    <t>7.1.5</t>
  </si>
  <si>
    <t xml:space="preserve">H.S EN ESCALONES H=0.18; </t>
  </si>
  <si>
    <t>7.1.6</t>
  </si>
  <si>
    <t>BARANDA  DESDE PRIMERA PLANTA A TERCERA 23 M</t>
  </si>
  <si>
    <t>TERMINACION EN ESCALERA (PORCELANATO EN ESCALERA PRINCIPAL (REVESTIMIENTO COMPLETO EN ESCALERA)</t>
  </si>
  <si>
    <t>7.2.1</t>
  </si>
  <si>
    <t xml:space="preserve">HUELLAS Y CONTRAHUELLAS </t>
  </si>
  <si>
    <t>7.2.2</t>
  </si>
  <si>
    <t>ZOCALOS DE 0.10</t>
  </si>
  <si>
    <t>7.2.3</t>
  </si>
  <si>
    <t>DESCANSO DE (1.20X1.05)</t>
  </si>
  <si>
    <t>7.2.4</t>
  </si>
  <si>
    <t xml:space="preserve">MORTERO DE COLOCACION TOPES EN ESCALERAS </t>
  </si>
  <si>
    <t>7.2.5</t>
  </si>
  <si>
    <t xml:space="preserve">MAESTRO </t>
  </si>
  <si>
    <t>DIA</t>
  </si>
  <si>
    <t>7.2.6</t>
  </si>
  <si>
    <t xml:space="preserve">OBREROS (2 HBS. @ RD$650.00 C/HB./DIA) </t>
  </si>
  <si>
    <t>7.2.7</t>
  </si>
  <si>
    <t>PORCELANATO EN ESCALERA QUE SUBE AL TECHO (REVESTIMIENTO COMPLETO EN ESCALERA)</t>
  </si>
  <si>
    <t>7.2.7.1</t>
  </si>
  <si>
    <t>7.2.7.2</t>
  </si>
  <si>
    <t>7.2.7.3</t>
  </si>
  <si>
    <t>7.2.7.4</t>
  </si>
  <si>
    <t>7.2.7.5</t>
  </si>
  <si>
    <t xml:space="preserve">PUERTA, VENTANAS CORREDERAS, VIDRIOS FIJOS  </t>
  </si>
  <si>
    <t xml:space="preserve">PUERTA FLOTANTE DOBLE 3/8 CLARO C/VID. LISO 3/8 CLARO (1.80X2.10) 2 HUECOS </t>
  </si>
  <si>
    <t xml:space="preserve">PUERTA FLOTANTE 3/8 CLARO C/VID. TEMPLADO 3/8 CLARO (0.90X2.10) 2 HUECOS  </t>
  </si>
  <si>
    <t xml:space="preserve">PUERTA FLOTANTE 3/8 CLARO C/VID. TEMPLADO 3/8 CLARO (0.80X2.10) 2 HUECOS  </t>
  </si>
  <si>
    <t>VENTANAS CORREDERAS,</t>
  </si>
  <si>
    <t>8.4.1</t>
  </si>
  <si>
    <t>CORREDERA TRADICIONAL PLATA C/ VID. LISO 3/16 BCE (1.10X1.40)-</t>
  </si>
  <si>
    <t>8.4.2</t>
  </si>
  <si>
    <t>CORREDERA TRADICIONAL PLATA C/ VID. LISO 3/16 BCE (0.60X0.70)</t>
  </si>
  <si>
    <t>VIDRIOS</t>
  </si>
  <si>
    <t>8.5.1</t>
  </si>
  <si>
    <t>VIDRIO LISO 3/16 BCE, 1.90X0.70</t>
  </si>
  <si>
    <t>8.5.2</t>
  </si>
  <si>
    <t>MARCO FIJO P40 PLATA</t>
  </si>
  <si>
    <t>8.5.3</t>
  </si>
  <si>
    <t xml:space="preserve">PISA VID. RECTO P40 PLATA </t>
  </si>
  <si>
    <t>8.5.4</t>
  </si>
  <si>
    <t xml:space="preserve">INSTALACION </t>
  </si>
  <si>
    <t>8.5.5</t>
  </si>
  <si>
    <t>TRANSPORTE</t>
  </si>
  <si>
    <t>PUERTAS EN BAÑOS EN MADERA PINO TRATADO, PINTADO COLOR CAOBA</t>
  </si>
  <si>
    <t>PUERTAS EN PINO TRATADO DE (1.60X0.70)</t>
  </si>
  <si>
    <t>TERMINACION EXTERIOR</t>
  </si>
  <si>
    <t>ACERA PERIMETRAL</t>
  </si>
  <si>
    <t>FLORA ORNAMENTARIA</t>
  </si>
  <si>
    <t>10.2.1</t>
  </si>
  <si>
    <t>GRAMA</t>
  </si>
  <si>
    <t>10.3.1</t>
  </si>
  <si>
    <t>PALMAS ENANAS</t>
  </si>
  <si>
    <t>10.4.1</t>
  </si>
  <si>
    <t>TRINITARIA</t>
  </si>
  <si>
    <t>10.5.1</t>
  </si>
  <si>
    <t>CORALILLOS</t>
  </si>
  <si>
    <t>ACCESO PEATONAL</t>
  </si>
  <si>
    <t>HORMIGON SIMPLE F'C=210 KG/CM2 - 0.10</t>
  </si>
  <si>
    <t>AREA DE PARQUEO</t>
  </si>
  <si>
    <t>SUMINISTRO ASFALTO DE 2" (CUBICAR SEGUN REPORTE DE LA SUPERVICION</t>
  </si>
  <si>
    <t>TRANSPORTE DE ASFALTO DE 2" (CUBICAR SEGUN REPORTE DE LA SUPERVICION)</t>
  </si>
  <si>
    <t>M3/KM</t>
  </si>
  <si>
    <t>COLOCACION ASFALTO  (CUBICAR SEGUN REPORTE DE LA SUPERVICION)</t>
  </si>
  <si>
    <t xml:space="preserve">DEMARCACIONES. EN PINTURA DE ALTO TRANSITO </t>
  </si>
  <si>
    <t xml:space="preserve">SUM. E INSTALACIONES SANITARIAS </t>
  </si>
  <si>
    <t>INODOROS FLUXOMETRO BCO.(INC VALVULA FLUXOMETRO 3/4" P/INOD. HELVEX</t>
  </si>
  <si>
    <t>13.2</t>
  </si>
  <si>
    <t>LAVAMANOS PEDESTAL BCO. ROYAL OVALADO</t>
  </si>
  <si>
    <t>13.3</t>
  </si>
  <si>
    <t>LAVAMANOS SIMPLE, DEBAJO DE LA ESCALERA</t>
  </si>
  <si>
    <t>13.4</t>
  </si>
  <si>
    <t>FREGADERO DOBLE</t>
  </si>
  <si>
    <t>13.5</t>
  </si>
  <si>
    <t>TRAMPA DE GRASA (SEGUN DETALLE)</t>
  </si>
  <si>
    <t>13.6</t>
  </si>
  <si>
    <t>REGILLA PARA DESAGUE DE PISO EN TUBERIA DE 3"</t>
  </si>
  <si>
    <t>SIFON DE 3"</t>
  </si>
  <si>
    <t>SEPTICO (SEGUN DETALLE)</t>
  </si>
  <si>
    <t>CAJA DE INSPECCION (SEGUN DETALLE)</t>
  </si>
  <si>
    <t>TUBERIA DE 4",PVC SDR-32.5</t>
  </si>
  <si>
    <t>TUBERIA DE 3".PVC SDR-32.5</t>
  </si>
  <si>
    <t>TUBERIA DE 2".PVC SDR-21</t>
  </si>
  <si>
    <t>YEE 4X3 PVC DRENAJE</t>
  </si>
  <si>
    <t xml:space="preserve">YEE 3X3 PVC DRENAJE </t>
  </si>
  <si>
    <t>CODOS 4X90 PVC DRENAJE</t>
  </si>
  <si>
    <t>CODOS 3X90 PVC DRENAJE</t>
  </si>
  <si>
    <t>CODOS 3X45 PVC DRENAJE</t>
  </si>
  <si>
    <t>CODOS 2X45 PVC DRENAJE</t>
  </si>
  <si>
    <t>DESAGUE PLUVIAL 4" PVC</t>
  </si>
  <si>
    <t>VENTILACION DE 3" PVC SDR-26</t>
  </si>
  <si>
    <t>REGILLA PARA DESAGUES EN VERTEDERO EN TUB DE 2"</t>
  </si>
  <si>
    <t>SIFON DE 2"</t>
  </si>
  <si>
    <t>TUBERIA DE 3/4" SCH-40</t>
  </si>
  <si>
    <t>TUBERIA DE 1/2" SCDH-40</t>
  </si>
  <si>
    <t>TUBERIA DE 1" SCH-40</t>
  </si>
  <si>
    <t>CODOS 3/4"X90 PVC</t>
  </si>
  <si>
    <t>CODO 1/2"X90 PVC</t>
  </si>
  <si>
    <t>RED 3/4"A1/2" PVC</t>
  </si>
  <si>
    <t>RED 3/4"A1" PVC</t>
  </si>
  <si>
    <t>VALVULAS 1/2"</t>
  </si>
  <si>
    <t>VALVULAS 3/4"</t>
  </si>
  <si>
    <t xml:space="preserve">SUB-TOTAL FASE  I </t>
  </si>
  <si>
    <t>J</t>
  </si>
  <si>
    <t>ELECTRIFICACION OFICINA COMERCIAL</t>
  </si>
  <si>
    <t xml:space="preserve">ELECTRIFICACION PRIMARIA </t>
  </si>
  <si>
    <t>POSTES DE H.A V - 35', 500 DAM</t>
  </si>
  <si>
    <t>CONDUCTOR AAA/C # 1/0</t>
  </si>
  <si>
    <t>PIE</t>
  </si>
  <si>
    <t>ESTRUCTURA MT-101</t>
  </si>
  <si>
    <t xml:space="preserve">ESTRUCTURA PR-101 (ATERRIZAJE COMPLETO).  </t>
  </si>
  <si>
    <t>ESTRUCTURA HA-100B</t>
  </si>
  <si>
    <t>TRANSFORMADOR DE 37.5 KVA,1Ø, 7200/240-480V,TIPO POSTE, (SUMERGIDO EN ACEITE)</t>
  </si>
  <si>
    <t xml:space="preserve">CUT-OUT DE 100 AMP.  </t>
  </si>
  <si>
    <t>PARARRAYOS DE 9KV</t>
  </si>
  <si>
    <t xml:space="preserve">HOYOS PARA POSTES </t>
  </si>
  <si>
    <t xml:space="preserve">HOYOS PARA VIENTOS  </t>
  </si>
  <si>
    <t>IZAJE DE POSTES</t>
  </si>
  <si>
    <t>MANO DE OBRA ELECTRICA PRIMARIA 20%</t>
  </si>
  <si>
    <t>SUB TOTAL I</t>
  </si>
  <si>
    <t>ELECTRIFICACION SECUNDARIA E ILUMINACION EXTERIOR</t>
  </si>
  <si>
    <t xml:space="preserve">CONDULET IMC Ø2" </t>
  </si>
  <si>
    <t xml:space="preserve">TUBERIA IMC Ø2"X 10' </t>
  </si>
  <si>
    <t>TERMINAL RECTO IMC Ø2"</t>
  </si>
  <si>
    <t>CURVA PVC  Ø1"</t>
  </si>
  <si>
    <t>CURVA PVC  Ø11/2"</t>
  </si>
  <si>
    <t>CURVA PVC  Ø2"</t>
  </si>
  <si>
    <t>TUBERIA PVC SDR-26, Ø1" X 19'</t>
  </si>
  <si>
    <t>TUBERIA PVC SDR-26, Ø11/2" X 19'</t>
  </si>
  <si>
    <t>TUBERIA PVC SDR-26, Ø2" X 19'</t>
  </si>
  <si>
    <t xml:space="preserve">TUBERIA FLEXIBLE LICUIT-TIGH Ø1" </t>
  </si>
  <si>
    <t xml:space="preserve">TERMINAL RECTO FLEXIBLE LICUIT - TIGHT Ø1"  </t>
  </si>
  <si>
    <t>TERMINAL CURVO  LICUITt - TIGHT Ø1"</t>
  </si>
  <si>
    <t xml:space="preserve">CONDUCTOR THWN No. 2/0    </t>
  </si>
  <si>
    <t xml:space="preserve">CONDUCTOR THWN No. 2    </t>
  </si>
  <si>
    <t xml:space="preserve">CONDUCTOR THWN No. 4    </t>
  </si>
  <si>
    <t xml:space="preserve">CONDUCTOR THWN # 6  </t>
  </si>
  <si>
    <t xml:space="preserve">CONDUCTOR THWN # 8   </t>
  </si>
  <si>
    <t xml:space="preserve">CONDUCTOR THWN # 10   </t>
  </si>
  <si>
    <t xml:space="preserve">CONDUCTOR DE VINIL 10/2  </t>
  </si>
  <si>
    <t>ENCLOSE BREAKER 175/2 AMP., 240 V, NEMA 3R</t>
  </si>
  <si>
    <t>PANEL BOARD CON 1 BREAKER DE 100/2 AMP., 1 BREAKER DE 70/2 AMP. Y 1 BREAKER 30/2 AMP.</t>
  </si>
  <si>
    <t>MANO DE OBRA ELECTRICA SECUNDARIA (30%)</t>
  </si>
  <si>
    <t>EXCAVACION 0.6 M X 0.4 M X 50 M</t>
  </si>
  <si>
    <t>REGISTRO EN (BLOCK) (0.6 X 0.6 X 1.00 )M</t>
  </si>
  <si>
    <t>POSTES DE H.A V - 30', 300 DAM</t>
  </si>
  <si>
    <t>SUM. Y COLOC. DE LAMPARA HPS, 175 W, TIPO COBRA</t>
  </si>
  <si>
    <t>SUB TOTAL II</t>
  </si>
  <si>
    <t>SUMINISTRO E INSTALACION DE GENERADOR  ELECTRICO</t>
  </si>
  <si>
    <t>SUMINISTRO DE GENERADOR  ELECTRICO  DE EMERGENCIA PARA INTERPERIE DE 40 KW, 1Ø, 120/240V, 60 HZ, 1800 RPM</t>
  </si>
  <si>
    <t xml:space="preserve">INSTALACION GENERADOR ELECTRICO </t>
  </si>
  <si>
    <t xml:space="preserve">SUM. Y COLOC. TANQUE COMB. 500 GLS (LLENO EN SITIO) </t>
  </si>
  <si>
    <t>CONSTRUCCION SISTEMA ESCAPE GASES</t>
  </si>
  <si>
    <t>CONSTRUCCION SISTEMA ALIMENTACION COMBUSTIBLE</t>
  </si>
  <si>
    <t>CONDUCTOR THWN # 2/0</t>
  </si>
  <si>
    <t xml:space="preserve">CONDUCTOR THWN # 2 </t>
  </si>
  <si>
    <t>MAIN BREAKER ENCLOSURE DE 160/2 AMPS</t>
  </si>
  <si>
    <t>TRANSFER SWITCH MANUAL 200/2 AMP, 240V, 1Ø, NEMA 3R</t>
  </si>
  <si>
    <t>TUBERIA FLEXIBLE LICUIT TIGHT Ø2''</t>
  </si>
  <si>
    <t>TERMINAL RECTO LICUIT TIGHT Ø2''</t>
  </si>
  <si>
    <t>TERMINAL CURVO LICUIT TIGHT Ø2''</t>
  </si>
  <si>
    <t>CONECTOR PARA CONDUCTOR THW # 2/0</t>
  </si>
  <si>
    <t>CONECTOR PARA CONDUCTOR THW # 2</t>
  </si>
  <si>
    <t>TAPE GOMA ELECTRICO SUPERIOR</t>
  </si>
  <si>
    <t>TAPE PLASTICO ELECTRICO SUPERIOR</t>
  </si>
  <si>
    <t>MANO DE OBRA ELECTRICA (30%)</t>
  </si>
  <si>
    <t>SUB TOTAL III</t>
  </si>
  <si>
    <t xml:space="preserve">ELECTRIFICACION A OFICINA COMERCIAL (1ER NIVEL) </t>
  </si>
  <si>
    <t>1</t>
  </si>
  <si>
    <t xml:space="preserve">SALIDAS LUCES CENITALES DE TECHO </t>
  </si>
  <si>
    <t>2</t>
  </si>
  <si>
    <t xml:space="preserve">SALIDAS LUCES CENITALES C/LAMPARAS FLUOR. 2X2 DE 32W. </t>
  </si>
  <si>
    <t>3</t>
  </si>
  <si>
    <t xml:space="preserve">SALIDAS LUCES CENITALES C/LAMPARAS FLUOR. 2X4 DE 32W. </t>
  </si>
  <si>
    <t>4</t>
  </si>
  <si>
    <t>SALIDAS TOMA-CORRIENTES, 120 V, DOBLES</t>
  </si>
  <si>
    <t>5</t>
  </si>
  <si>
    <t>SALIDAS TOMA-CORRIENTES, 120 V, DOBLES (UPS)</t>
  </si>
  <si>
    <t>6</t>
  </si>
  <si>
    <t>SALIDAS TOMA-CORRIENTES, 220 V, (A/A)</t>
  </si>
  <si>
    <t>7</t>
  </si>
  <si>
    <t>8</t>
  </si>
  <si>
    <t>SALIDAS INTERRUPTOR DOBLES</t>
  </si>
  <si>
    <t>9</t>
  </si>
  <si>
    <t>SALIDAS INTERRUPTOR TREE-WAY</t>
  </si>
  <si>
    <t>10</t>
  </si>
  <si>
    <t>PANEL DE BREAKERS DE 24 CIRCUITOS, BIFASICO, 120/240V (INC. BREAKERS E INSTALACION)</t>
  </si>
  <si>
    <t>SUB-TOTAL IV</t>
  </si>
  <si>
    <t xml:space="preserve">ELECTRIFICACION A OFICINA COMERCIAL (2DO NIVEL) </t>
  </si>
  <si>
    <t>SALIDAS LUCES CENITALES DE PARED</t>
  </si>
  <si>
    <t>SALIDAS INTERRUPTOR TRIPLES</t>
  </si>
  <si>
    <t>11</t>
  </si>
  <si>
    <t>SUB-TOTAL V</t>
  </si>
  <si>
    <t xml:space="preserve">ELECTRIFICACION A ALMACEN DE OPERACIONES </t>
  </si>
  <si>
    <t>SALIDAS LUCES CENITALES</t>
  </si>
  <si>
    <t>PANEL DE BREAKERS DE 12 CIRCUITOS, BIFASICO, 120/240V (INC. BREAKERS E INSTALACION)</t>
  </si>
  <si>
    <t>SUB-TOTAL VI</t>
  </si>
  <si>
    <t>SUB-TOTAL FASE J</t>
  </si>
  <si>
    <t>Z</t>
  </si>
  <si>
    <t>VARIOS</t>
  </si>
  <si>
    <t>VALLA ANUNCIANDO OBRA 16' X 10' IMPRESION FULL COLOR CONTENIENDO LOGO DE INAPA, NOMBRE DE PROYECTO Y CONTRATISTA. ESTRUCTURA EN TUBOS GALVANIZADOS 1 1/2"X 1 1/2" Y SOPORTES EN TUBO CUAD. 4" X 4"</t>
  </si>
  <si>
    <t xml:space="preserve">LETRERO ARTISTICO EN FACHADA EN OFICINA COMERCIAL (CUBICAR CONTRA FACTURA) </t>
  </si>
  <si>
    <t>ROTULO DE CADA ESPACIO  EN OFICINA COMERCIAL (LETRERO)</t>
  </si>
  <si>
    <t>CAMPAMENTO</t>
  </si>
  <si>
    <t>SUB - TOTAL FASE  Z</t>
  </si>
  <si>
    <t>SUB - TOTAL GENERAL</t>
  </si>
  <si>
    <t>ELIMINACION PARTIDAS</t>
  </si>
  <si>
    <t>SUB - TOTAL FASE  F</t>
  </si>
  <si>
    <t>SUB-TOTAL FASE E</t>
  </si>
  <si>
    <t>SUB-TOTAL ELIMINACION PARTIDAS (E.P)</t>
  </si>
  <si>
    <t>AUMENTO DE CANTIDAD (A.C)</t>
  </si>
  <si>
    <t>SUMINISTRO Y COLOCACION PIEZAS ESPECIALES</t>
  </si>
  <si>
    <t>ADAPTADOR MACHO Ø 1/2" ROSCADO A MANGUERA</t>
  </si>
  <si>
    <t>SUB - TOTAL AUMENTO DE CANTIDAD (A.C)</t>
  </si>
  <si>
    <t>NUEVAS PARTIDAS (N.P)</t>
  </si>
  <si>
    <t>SUMINISTRO BOMBA TIPO TURBINA VERTICAL CON CAPACIDAD PARA 700GPM CONTRA 288’ DE TDH, 1770 RPM Y 135 PIES ACOPLADA A MOTOR ELÉCTRICO TRIFÁSICO, 460V, 60HZ, 75HP</t>
  </si>
  <si>
    <t>SUB - TOTAL FASE A</t>
  </si>
  <si>
    <t>SUMINISTRO BOMBA TIPO TURBINA VERTICAL CON CAPACIDAD PARA 500GPM CONTRA 288’ DE TDH, 1770 RPM Y 130 PIES ACOPLADA A MOTOR ELÉCTRICO TRIFÁSICO, 460V, 60HZ, 50HP</t>
  </si>
  <si>
    <t>SUMINISTRO ELECTROBOMBA SUMERGIBLE PARA POZO PROFUNDO CON CAPACIDAD PARA 64GPM CONTRA 155’ DE TDH, 3,500 RPM Y 160 PIES ACOPLADA A MOTOR ELÉCTRICO MONOFÁSICO, 240V, 60HZ, 5HP CON ARRANCADOR TIPO DIRECTO A LÍNEA</t>
  </si>
  <si>
    <t>SUB-TOTAL FASE F</t>
  </si>
  <si>
    <t>ELECTROBOMBA SUMERGIBLE PARA POZO PROFUNDO CON CAPACIDAD PARA 64GPM CONTRA 133’ DE TDH, 3,500 RPM Y 170 PIES DE PROFUNDIDAD ACOPLADA A MOTOR ELÉCTRICO MONOFÁSICO, 240V, 60HZ, 5HP CON ARRANCADOR TIPO DIRECTO A LÍNEA NEMA 3R</t>
  </si>
  <si>
    <t>CURVAS DE 4'' ACERO</t>
  </si>
  <si>
    <t>TUBO DE 4'' ACERO S/COSTURA SCH-80 (PARA SIFONES)</t>
  </si>
  <si>
    <t>TAPON DE 4'' ACERO</t>
  </si>
  <si>
    <t xml:space="preserve">ACOMETIDAS RURALES CON POLIETILENO DE Ø 4" </t>
  </si>
  <si>
    <t>COLLARIN EN POLIETILENO DE Ø 4" ( ABRAZADERA)</t>
  </si>
  <si>
    <t>TUBERIA DE POLIETILENO ALTA DENSIDAD, Ø 1/2" INTERNO L= 5.00 M ( PROMEDIO)</t>
  </si>
  <si>
    <t>USO DE COMPRESOR DE 2 PISTOLAS PARA CORTE DE ROCA</t>
  </si>
  <si>
    <t xml:space="preserve">DIA </t>
  </si>
  <si>
    <t>CURVAS DE 3'' ACERO</t>
  </si>
  <si>
    <t xml:space="preserve">CORRECION DE AVERIAS EN TUBERIAS EXISTENTES </t>
  </si>
  <si>
    <t xml:space="preserve">SUMINISTRO DE TUBERIAS Y PIEZAS  </t>
  </si>
  <si>
    <t>DE 3/4" PVC SCH-40 (8 UN, L= 3.00 M)</t>
  </si>
  <si>
    <t>DE 1" PVC SCH-40  (8 UN, L= 3.00 M)</t>
  </si>
  <si>
    <t>DE 11/2'' PVC  SCH-40</t>
  </si>
  <si>
    <t xml:space="preserve">SUMINISTRO DE 16" PVC (SDR-26) </t>
  </si>
  <si>
    <t xml:space="preserve">JUNTA TIPO DRESSER DE 16" </t>
  </si>
  <si>
    <t>MAESTRO PLOMERO (1 U)</t>
  </si>
  <si>
    <t>AYUDANTE PLOMERO (1 U)</t>
  </si>
  <si>
    <t>OBREROS (2 U)</t>
  </si>
  <si>
    <t xml:space="preserve">ACONDICIONAMIENTO CAMINO A LOS  POZOS </t>
  </si>
  <si>
    <t>USO DE RETRO(CAT-416) (MOVIMIENTO DE TIERRA)</t>
  </si>
  <si>
    <t>HR</t>
  </si>
  <si>
    <t>USO DE RODILLO (COMPACTACION CAMINO)</t>
  </si>
  <si>
    <t>USO DE GREADER (CONFORMACION CAMINO)</t>
  </si>
  <si>
    <t xml:space="preserve">DESMONTE Y REPOSICION DE VERJAS </t>
  </si>
  <si>
    <t>EMPALIZADA DE ALAMBRE DE PÚAS (DESMONTE Y REPOSICIÓN) (4 HILERAS DE ALAMBRES)</t>
  </si>
  <si>
    <t xml:space="preserve">CONSTRUCCIÓN DE VERJA EN MUROS DE BLOQUES DE 6” L=7.00 M, </t>
  </si>
  <si>
    <t>PA</t>
  </si>
  <si>
    <t>SUB - TOTAL NUEVAS PARTIDAS (N.P)</t>
  </si>
  <si>
    <t>SUB - TOTAL ADICIONALES No. 1</t>
  </si>
  <si>
    <t>SUB - TOTAL PRES. CONTRATO + PRES. ACT. No. 1</t>
  </si>
  <si>
    <t>GASTOS INDIRECTOS</t>
  </si>
  <si>
    <t>HONORARIOS PROFESIONALES</t>
  </si>
  <si>
    <t>SUPERVISIÓN</t>
  </si>
  <si>
    <t>LEY 6-86</t>
  </si>
  <si>
    <t>SEGURO POLIZA Y FIANZA</t>
  </si>
  <si>
    <t>GASTOS ADMINISTRATIVO</t>
  </si>
  <si>
    <t>ITBIS DE LOS HONORARIOS PROFESIONALES</t>
  </si>
  <si>
    <t>CODIA</t>
  </si>
  <si>
    <t>IMPREVISTOS</t>
  </si>
  <si>
    <t>MANTENIMIENTO Y OPERACION SISTEMAS INAPA</t>
  </si>
  <si>
    <t>COMPLETIVO TRANSPORTE EQUIPOS A OBRA</t>
  </si>
  <si>
    <t xml:space="preserve">TRANSPORTE DE POSTE A LA OBRA </t>
  </si>
  <si>
    <r>
      <t xml:space="preserve"> </t>
    </r>
    <r>
      <rPr>
        <b/>
        <sz val="10"/>
        <rFont val="Arial"/>
        <family val="2"/>
      </rPr>
      <t>(N.P ACT. 1)</t>
    </r>
    <r>
      <rPr>
        <sz val="10"/>
        <rFont val="Arial"/>
        <family val="2"/>
      </rPr>
      <t xml:space="preserve">  TRANSPORTE  EQUIPO PESADO (IDA Y VUELTA) </t>
    </r>
  </si>
  <si>
    <t>SUB - TOTAL GASTOS INDIRECTOS</t>
  </si>
  <si>
    <t>AFORO Y LIMPIEZA CAMPO DE  POZOS QUISQUEYA Y BATEY SACA LENGUA</t>
  </si>
  <si>
    <t>PRUEBA DE AFORO (24 HORAS) (CAUDAL MAXIMO ESTIMADO DE AFORO 800 GPM)</t>
  </si>
  <si>
    <t>LIMPIEZA Y DESARROLLO DE POZOS EXISTENTE</t>
  </si>
  <si>
    <t>ANALISIS FISICO QUIMICO Y BACTERIOLOGICO, (INC. MUESTRA, TRASLADO AL LABORATORIO Y RESULTADOS)</t>
  </si>
  <si>
    <t>INFORME FINAL INCLUYE RECOMENDACIONES</t>
  </si>
  <si>
    <t>SUB-TOTAL AFORO Y LIMPIEZAS DE POZOS EXISTENTES</t>
  </si>
  <si>
    <t>PERFORACION Y AFORO DE POZO, COMUNIDAD BATEY SACA LENGUA.           ( NUEVO)</t>
  </si>
  <si>
    <t xml:space="preserve">PERFORACION CON MAQUINA DE PERCUSION PARA ENCAMISAR EN Ø 8" </t>
  </si>
  <si>
    <t>ENCAMISADO EN Ø 8" PVC SDR-26</t>
  </si>
  <si>
    <t>RANURADO Ø 8" PVC</t>
  </si>
  <si>
    <t>SUMINISTRO DE TUBERIA DE Ø 8" PVC SDR-26</t>
  </si>
  <si>
    <t>PERFORACION Y AFORO DE POZO, BATEY CONSTRUCCION:  (NUEVO)</t>
  </si>
  <si>
    <t>SUB-TOTAL  PERFORACION DE POZOS</t>
  </si>
  <si>
    <t>SUB-TOTAL PERFORACION DE POZO Y AFORO DE POZOS</t>
  </si>
  <si>
    <t>ITBIS (LEY 07-2007)</t>
  </si>
  <si>
    <t xml:space="preserve">TRANSPORTE </t>
  </si>
  <si>
    <t>SUB-TOTAL GENERAL PERFORACION Y AFORO DE POZOS</t>
  </si>
  <si>
    <t>SUB - TOTAL A EJECUTAR</t>
  </si>
  <si>
    <t>SUB - TOTAL A CONTRATAR</t>
  </si>
  <si>
    <t xml:space="preserve"> </t>
  </si>
  <si>
    <t>SUMINISTRO DE MATERIAL DE MINA ( D = 20 KM)</t>
  </si>
  <si>
    <t>AUMENTO DE PRECIO (A.P.)</t>
  </si>
  <si>
    <t>SUB - TOTAL AUMENTO DE PRECIOS  (A.P.)</t>
  </si>
  <si>
    <r>
      <t xml:space="preserve">DE Ø 3" PVC SDR-26 CON  J.G. + 2% DE PERDIDA POR CAMPANA  ( </t>
    </r>
    <r>
      <rPr>
        <b/>
        <sz val="10"/>
        <rFont val="Arial"/>
        <family val="2"/>
      </rPr>
      <t>VER NOTA 1</t>
    </r>
    <r>
      <rPr>
        <sz val="10"/>
        <rFont val="Arial"/>
        <family val="2"/>
      </rPr>
      <t>)</t>
    </r>
  </si>
  <si>
    <r>
      <t>DE Ø 3" PVC SDR-26 CON  J.G. + 2% DE PERDIDA POR CAMPANA  (</t>
    </r>
    <r>
      <rPr>
        <b/>
        <sz val="10"/>
        <rFont val="Arial"/>
        <family val="2"/>
      </rPr>
      <t xml:space="preserve"> VER NOTA 2</t>
    </r>
    <r>
      <rPr>
        <sz val="10"/>
        <rFont val="Arial"/>
        <family val="2"/>
      </rPr>
      <t>)</t>
    </r>
  </si>
  <si>
    <t>ACOMETIDAS RURALES CON POLIETILENO DE Ø 3" ( 90 UD )</t>
  </si>
  <si>
    <r>
      <t xml:space="preserve">MATERIAL ROCOSO C/ EQUIPO  ( CON CUBO)  </t>
    </r>
    <r>
      <rPr>
        <b/>
        <sz val="10"/>
        <rFont val="Arial"/>
        <family val="2"/>
      </rPr>
      <t>VER NOTA 1</t>
    </r>
  </si>
  <si>
    <t>PRESUPUESTO ACTUALIZADO No. 1 D/F JUNIO 2020</t>
  </si>
  <si>
    <t>PRESUPUESTO ACTUALIZADO No.2  D/F NOVIEMBR/ 2021</t>
  </si>
  <si>
    <t>CONTRATO:  No. 010-2019</t>
  </si>
  <si>
    <t xml:space="preserve">CONTRATISTA: ING. LIVIO MERCEDES CASTILLO </t>
  </si>
  <si>
    <t>PART.</t>
  </si>
  <si>
    <t xml:space="preserve">            ELABORADO POR:</t>
  </si>
  <si>
    <t>REVISADO POR:</t>
  </si>
  <si>
    <t xml:space="preserve">                     ING. MARINO QUEZADA B.</t>
  </si>
  <si>
    <t xml:space="preserve">      ING. MAYRASSIS BELLO</t>
  </si>
  <si>
    <t xml:space="preserve">        ING. DEPTO. COSTOS Y PRESUPUESTOS</t>
  </si>
  <si>
    <t xml:space="preserve">     ING. DEPTO. COSTOS Y PRESUPUESTOS</t>
  </si>
  <si>
    <t xml:space="preserve">                   SOMETIDO POR:</t>
  </si>
  <si>
    <t>VISTO BUENO:</t>
  </si>
  <si>
    <t xml:space="preserve">             ING. SONIA ESTHER RODRÍGUEZ R.</t>
  </si>
  <si>
    <t>ING. JOSÉ M. AYBAR OVALLE</t>
  </si>
  <si>
    <t xml:space="preserve">             ENC. DEPTO. COSTOS Y PRESUPUESTOS</t>
  </si>
  <si>
    <t>DIRECTOR DE INGENIERIA</t>
  </si>
  <si>
    <t>DIRECCION DE INGENIERIA</t>
  </si>
  <si>
    <t>DEPARTAMENTO DE COSTOS Y PRESUPUESTOS</t>
  </si>
  <si>
    <t xml:space="preserve">             INSTITUTO NACIONAL DE AGUAS POTABLES Y ALCANTARILLADOS</t>
  </si>
  <si>
    <t>AUMENTO DE CANTIDAD (A.C.)</t>
  </si>
  <si>
    <t xml:space="preserve">SUB - TOTAL AUMENTO DE CANTIDAD </t>
  </si>
  <si>
    <t>NUEVAS PARTIDAS (N.P.)</t>
  </si>
  <si>
    <t xml:space="preserve">SUMINISTRO E INSTALACCION DE ZETA DE (Ø 20 X 1.00) M. ACERO SCH-40 CON PROTECCION ANTICORROSIVA </t>
  </si>
  <si>
    <t>ANCLAJE H.A. PARA PIEZAS ( 0.80 X 0.60 X 0.80)</t>
  </si>
  <si>
    <t>USO DE BOMBA DE ACHIQUE DE Ø 3"</t>
  </si>
  <si>
    <t>HRS</t>
  </si>
  <si>
    <t xml:space="preserve">COLOCACION DE TUBERIA DE ACERO DE Ø 20" SCH-40, CON PROTECION ANTICORROSIVA </t>
  </si>
  <si>
    <t xml:space="preserve">MOVIMIENTO DE TIERRA PARA COLOCAR CODOS Y JUNTA MECANICA DE 20" (INCLUYE CALICATA)  4 HR DE RETRO Y 2 HB. </t>
  </si>
  <si>
    <t xml:space="preserve">BOMBA DE ACHIQUE DE 3"  </t>
  </si>
  <si>
    <t xml:space="preserve">CAJUELA 2 HB Y UN TALADRO  (2.50 X 1.00 X 0.50) </t>
  </si>
  <si>
    <t xml:space="preserve">LINEA DE DESCARGA DESDE LA UNION DE LA SALIDA No. 1 Y 2 HASTA LA  LINEA QUE VA HACIA LA RED DE DISTRIBUCION </t>
  </si>
  <si>
    <t xml:space="preserve">NIPLE DE 16" X 3'  ACERO SCH-40 C/PROTECCION ANTICORROSIVA </t>
  </si>
  <si>
    <t xml:space="preserve">CORTE DE TUBERIA DE 16" PVC CON PULIDORA </t>
  </si>
  <si>
    <t xml:space="preserve">EMPALME A CASETA DE CLORO EN TUBERIA DE 3/4" DESDE LA LINEA DE DESCARGA </t>
  </si>
  <si>
    <t xml:space="preserve">CANALIZACION EN TODO EL PERIMETRO DEL TAQUE EXISTENTE PARA REDIRECCIONANDO EL AGUA DE LA FUGA EXISTENTE FUERA DEL AREA DE TRABAJO </t>
  </si>
  <si>
    <t xml:space="preserve">CAJUELA PARA SOLDADURA DE LA UNION DE LA TUBERIA  2 HB Y UN TALADRO  (2.50 X 1.00 X 0.50) </t>
  </si>
  <si>
    <t>MOVIMIENTO DE TIERRA CON CLASIFICACION</t>
  </si>
  <si>
    <t xml:space="preserve">EXCAVACION MATERIAL ROCOSO CON COMPRESOR </t>
  </si>
  <si>
    <t xml:space="preserve">JUNTA MECANICA TIPO DRESSER DE 16"  H,F DE 150 PSI </t>
  </si>
  <si>
    <t xml:space="preserve">SUMINISTRO Y COLOCACION DE REDUCCION DE 20"  X 16" ACERO SCH-40 C/PROTECCION ANTICORROSIVA </t>
  </si>
  <si>
    <t>SUB - TOTAL NUEVAS PARTIDAS</t>
  </si>
  <si>
    <t>SUB - TOTAL PRES. CONTRATO + PRES. ACT. No. 1 + PRES. ACT. No.2</t>
  </si>
  <si>
    <t>SUB - TOTAL PRES. ACT. N.O2</t>
  </si>
  <si>
    <t>PRESUPUESTO ACTUALIZADO No.2  D/F NOVIEMBRE/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</si>
</sst>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(&quot;RD$&quot;* #,##0.00_);_(&quot;RD$&quot;* \(#,##0.00\);_(&quot;RD$&quot;* &quot;-&quot;??_);_(@_)"/>
    <numFmt numFmtId="169" formatCode="General_)"/>
    <numFmt numFmtId="170" formatCode="#,##0.00_ ;\-#,##0.00\ "/>
    <numFmt numFmtId="171" formatCode="#,##0.0_);\(#,##0.0\)"/>
    <numFmt numFmtId="172" formatCode="#,##0.0;\-#,##0.0"/>
    <numFmt numFmtId="173" formatCode="0.0"/>
    <numFmt numFmtId="174" formatCode="#,##0.00;\-#,##0.00"/>
    <numFmt numFmtId="175" formatCode="[$RD$-1C0A]#,##0.00"/>
    <numFmt numFmtId="176" formatCode="_-* #,##0.00_-;\-* #,##0.00_-;_-* &quot;-&quot;??_-;_-@_-"/>
    <numFmt numFmtId="177" formatCode="#,##0;\-#,##0"/>
    <numFmt numFmtId="178" formatCode="0.000"/>
    <numFmt numFmtId="179" formatCode="#,##0.00;[Red]#,##0.00"/>
    <numFmt numFmtId="180" formatCode="0.0%"/>
    <numFmt numFmtId="181" formatCode="#,##0.0"/>
    <numFmt numFmtId="182" formatCode="&quot;$&quot;#,##0.00;\-&quot;$&quot;#,##0.00"/>
    <numFmt numFmtId="183" formatCode="#"/>
    <numFmt numFmtId="184" formatCode="#.0"/>
    <numFmt numFmtId="185" formatCode="#,##0.0\ _€;\-#,##0.0\ _€"/>
    <numFmt numFmtId="186" formatCode="&quot;$&quot;#,##0.00;[Red]\-&quot;$&quot;#,##0.00"/>
    <numFmt numFmtId="187" formatCode="#,##0_ ;\-#,##0\ "/>
    <numFmt numFmtId="188" formatCode="0.00_)"/>
    <numFmt numFmtId="189" formatCode="_-* #,##0.00\ _R_D_$_-;\-* #,##0.00\ _R_D_$_-;_-* &quot;-&quot;??\ _R_D_$_-;_-@_-"/>
    <numFmt numFmtId="190" formatCode="_-[$€-2]* #,##0.00_-;\-[$€-2]* #,##0.00_-;_-[$€-2]* &quot;-&quot;??_-"/>
    <numFmt numFmtId="191" formatCode="#."/>
    <numFmt numFmtId="192" formatCode="#.00"/>
    <numFmt numFmtId="193" formatCode="_-&quot;$&quot;* #,##0.00_-;\-&quot;$&quot;* #,##0.00_-;_-&quot;$&quot;* &quot;-&quot;??_-;_-@_-"/>
    <numFmt numFmtId="194" formatCode="0.00000"/>
    <numFmt numFmtId="195" formatCode="_-&quot;RD$&quot;* #,##0.00_-;\-&quot;RD$&quot;* #,##0.00_-;_-&quot;RD$&quot;* &quot;-&quot;??_-;_-@_-"/>
    <numFmt numFmtId="196" formatCode="[$€]#,##0.00;[Red]\-[$€]#,##0.00"/>
    <numFmt numFmtId="197" formatCode="_-* #,##0.0000_-;\-* #,##0.0000_-;_-* &quot;-&quot;??_-;_-@_-"/>
    <numFmt numFmtId="198" formatCode="_-* #,##0.00\ _P_t_s_-;\-* #,##0.00\ _P_t_s_-;_-* &quot;-&quot;??\ _P_t_s_-;_-@_-"/>
    <numFmt numFmtId="199" formatCode="#,##0.0000_);\(#,##0.0000\)"/>
    <numFmt numFmtId="200" formatCode="_([$€-2]* #,##0.00_);_([$€-2]* \(#,##0.00\);_([$€-2]* &quot;-&quot;??_)"/>
    <numFmt numFmtId="201" formatCode="#,##0.00\ _€"/>
  </numFmts>
  <fonts count="7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Courier"/>
      <family val="3"/>
    </font>
    <font>
      <sz val="10"/>
      <name val="Times New Roman"/>
      <family val="1"/>
    </font>
    <font>
      <sz val="10"/>
      <color indexed="10"/>
      <name val="Arial"/>
      <family val="2"/>
    </font>
    <font>
      <sz val="10"/>
      <color indexed="23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color indexed="46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0"/>
      <name val="Courier"/>
      <family val="3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Tms Rmn"/>
    </font>
    <font>
      <b/>
      <sz val="12"/>
      <name val="Arial"/>
      <family val="2"/>
    </font>
    <font>
      <sz val="10"/>
      <color indexed="14"/>
      <name val="Tms Rmn"/>
    </font>
    <font>
      <b/>
      <sz val="10"/>
      <color indexed="14"/>
      <name val="Tms Rmn"/>
    </font>
    <font>
      <sz val="9"/>
      <color indexed="14"/>
      <name val="Courier New"/>
      <family val="3"/>
    </font>
    <font>
      <b/>
      <sz val="7"/>
      <color indexed="14"/>
      <name val="Courier New"/>
      <family val="3"/>
    </font>
    <font>
      <sz val="7"/>
      <color indexed="14"/>
      <name val="Courier New"/>
      <family val="3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i/>
      <sz val="12"/>
      <color theme="1"/>
      <name val="Times New Roman"/>
      <family val="1"/>
    </font>
    <font>
      <sz val="10"/>
      <name val="Arial"/>
      <family val="2"/>
    </font>
    <font>
      <b/>
      <sz val="10"/>
      <color rgb="FFFF0000"/>
      <name val="Arial"/>
      <family val="2"/>
    </font>
    <font>
      <sz val="11"/>
      <name val="Times New Roman"/>
      <family val="1"/>
    </font>
    <font>
      <sz val="12"/>
      <name val="Calibri"/>
      <family val="2"/>
      <scheme val="minor"/>
    </font>
    <font>
      <sz val="10"/>
      <color rgb="FFFF0000"/>
      <name val="Tms Rmn"/>
    </font>
    <font>
      <sz val="11"/>
      <name val="Calibri"/>
      <family val="2"/>
      <scheme val="minor"/>
    </font>
    <font>
      <sz val="10"/>
      <color theme="1"/>
      <name val="Tms Rmn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66">
    <xf numFmtId="0" fontId="0" fillId="0" borderId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8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23" fillId="0" borderId="0"/>
    <xf numFmtId="39" fontId="17" fillId="0" borderId="0"/>
    <xf numFmtId="39" fontId="17" fillId="0" borderId="0"/>
    <xf numFmtId="39" fontId="17" fillId="0" borderId="0"/>
    <xf numFmtId="0" fontId="18" fillId="0" borderId="0"/>
    <xf numFmtId="0" fontId="18" fillId="0" borderId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9" fillId="0" borderId="0"/>
    <xf numFmtId="0" fontId="11" fillId="0" borderId="0"/>
    <xf numFmtId="189" fontId="11" fillId="0" borderId="0" applyFont="0" applyFill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6" borderId="0" applyNumberFormat="0" applyBorder="0" applyAlignment="0" applyProtection="0"/>
    <xf numFmtId="0" fontId="30" fillId="8" borderId="0" applyNumberFormat="0" applyBorder="0" applyAlignment="0" applyProtection="0"/>
    <xf numFmtId="0" fontId="30" fillId="5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8" borderId="0" applyNumberFormat="0" applyBorder="0" applyAlignment="0" applyProtection="0"/>
    <xf numFmtId="0" fontId="30" fillId="6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10" borderId="0" applyNumberFormat="0" applyBorder="0" applyAlignment="0" applyProtection="0"/>
    <xf numFmtId="0" fontId="32" fillId="8" borderId="0" applyNumberFormat="0" applyBorder="0" applyAlignment="0" applyProtection="0"/>
    <xf numFmtId="0" fontId="32" fillId="5" borderId="0" applyNumberFormat="0" applyBorder="0" applyAlignment="0" applyProtection="0"/>
    <xf numFmtId="0" fontId="32" fillId="13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3" fillId="17" borderId="0" applyNumberFormat="0" applyBorder="0" applyAlignment="0" applyProtection="0"/>
    <xf numFmtId="0" fontId="34" fillId="18" borderId="5" applyNumberFormat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90" fontId="11" fillId="0" borderId="0" applyFont="0" applyFill="0" applyBorder="0" applyAlignment="0" applyProtection="0"/>
    <xf numFmtId="0" fontId="35" fillId="0" borderId="0" applyNumberFormat="0" applyFill="0" applyBorder="0" applyAlignment="0" applyProtection="0"/>
    <xf numFmtId="191" fontId="36" fillId="0" borderId="0">
      <protection locked="0"/>
    </xf>
    <xf numFmtId="191" fontId="37" fillId="0" borderId="0">
      <protection locked="0"/>
    </xf>
    <xf numFmtId="191" fontId="37" fillId="0" borderId="0">
      <protection locked="0"/>
    </xf>
    <xf numFmtId="191" fontId="37" fillId="0" borderId="0">
      <protection locked="0"/>
    </xf>
    <xf numFmtId="191" fontId="37" fillId="0" borderId="0">
      <protection locked="0"/>
    </xf>
    <xf numFmtId="191" fontId="37" fillId="0" borderId="0">
      <protection locked="0"/>
    </xf>
    <xf numFmtId="191" fontId="37" fillId="0" borderId="0">
      <protection locked="0"/>
    </xf>
    <xf numFmtId="0" fontId="38" fillId="0" borderId="6" applyNumberFormat="0" applyFill="0" applyAlignment="0" applyProtection="0"/>
    <xf numFmtId="0" fontId="39" fillId="0" borderId="7" applyNumberFormat="0" applyFill="0" applyAlignment="0" applyProtection="0"/>
    <xf numFmtId="0" fontId="40" fillId="0" borderId="8" applyNumberFormat="0" applyFill="0" applyAlignment="0" applyProtection="0"/>
    <xf numFmtId="184" fontId="11" fillId="0" borderId="0" applyFont="0" applyFill="0" applyBorder="0" applyAlignment="0" applyProtection="0"/>
    <xf numFmtId="192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93" fontId="11" fillId="0" borderId="0" applyFont="0" applyFill="0" applyBorder="0" applyAlignment="0" applyProtection="0"/>
    <xf numFmtId="0" fontId="41" fillId="0" borderId="0"/>
    <xf numFmtId="188" fontId="42" fillId="0" borderId="0"/>
    <xf numFmtId="0" fontId="11" fillId="0" borderId="0"/>
    <xf numFmtId="39" fontId="17" fillId="0" borderId="0"/>
    <xf numFmtId="0" fontId="11" fillId="0" borderId="0"/>
    <xf numFmtId="180" fontId="31" fillId="0" borderId="0"/>
    <xf numFmtId="0" fontId="30" fillId="0" borderId="0"/>
    <xf numFmtId="39" fontId="17" fillId="0" borderId="0"/>
    <xf numFmtId="0" fontId="11" fillId="0" borderId="0"/>
    <xf numFmtId="0" fontId="43" fillId="18" borderId="9" applyNumberFormat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11" fillId="0" borderId="0"/>
    <xf numFmtId="167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84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45" fillId="9" borderId="0" applyNumberFormat="0" applyBorder="0" applyAlignment="0" applyProtection="0"/>
    <xf numFmtId="43" fontId="30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46" fillId="0" borderId="10" applyNumberFormat="0" applyFill="0" applyAlignment="0" applyProtection="0"/>
    <xf numFmtId="0" fontId="45" fillId="9" borderId="0" applyNumberFormat="0" applyBorder="0" applyAlignment="0" applyProtection="0"/>
    <xf numFmtId="9" fontId="11" fillId="0" borderId="0" applyFont="0" applyFill="0" applyBorder="0" applyAlignment="0" applyProtection="0"/>
    <xf numFmtId="0" fontId="46" fillId="0" borderId="10" applyNumberFormat="0" applyFill="0" applyAlignment="0" applyProtection="0"/>
    <xf numFmtId="43" fontId="3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45" fillId="9" borderId="0" applyNumberFormat="0" applyBorder="0" applyAlignment="0" applyProtection="0"/>
    <xf numFmtId="9" fontId="11" fillId="0" borderId="0" applyFont="0" applyFill="0" applyBorder="0" applyAlignment="0" applyProtection="0"/>
    <xf numFmtId="0" fontId="46" fillId="0" borderId="10" applyNumberFormat="0" applyFill="0" applyAlignment="0" applyProtection="0"/>
    <xf numFmtId="43" fontId="11" fillId="0" borderId="0" applyFont="0" applyFill="0" applyBorder="0" applyAlignment="0" applyProtection="0"/>
    <xf numFmtId="0" fontId="45" fillId="9" borderId="0" applyNumberFormat="0" applyBorder="0" applyAlignment="0" applyProtection="0"/>
    <xf numFmtId="43" fontId="11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46" fillId="0" borderId="10" applyNumberFormat="0" applyFill="0" applyAlignment="0" applyProtection="0"/>
    <xf numFmtId="0" fontId="45" fillId="9" borderId="0" applyNumberFormat="0" applyBorder="0" applyAlignment="0" applyProtection="0"/>
    <xf numFmtId="9" fontId="11" fillId="0" borderId="0" applyFont="0" applyFill="0" applyBorder="0" applyAlignment="0" applyProtection="0"/>
    <xf numFmtId="0" fontId="46" fillId="0" borderId="10" applyNumberFormat="0" applyFill="0" applyAlignment="0" applyProtection="0"/>
    <xf numFmtId="0" fontId="11" fillId="0" borderId="0"/>
    <xf numFmtId="43" fontId="11" fillId="0" borderId="0" applyFont="0" applyFill="0" applyBorder="0" applyAlignment="0" applyProtection="0"/>
    <xf numFmtId="0" fontId="47" fillId="19" borderId="11" applyNumberFormat="0" applyAlignment="0" applyProtection="0"/>
    <xf numFmtId="0" fontId="48" fillId="8" borderId="0" applyNumberFormat="0" applyBorder="0" applyAlignment="0" applyProtection="0"/>
    <xf numFmtId="0" fontId="40" fillId="0" borderId="0" applyNumberFormat="0" applyFill="0" applyBorder="0" applyAlignment="0" applyProtection="0"/>
    <xf numFmtId="0" fontId="49" fillId="9" borderId="5" applyNumberFormat="0" applyAlignment="0" applyProtection="0"/>
    <xf numFmtId="0" fontId="50" fillId="0" borderId="12" applyNumberFormat="0" applyFill="0" applyAlignment="0" applyProtection="0"/>
    <xf numFmtId="184" fontId="11" fillId="0" borderId="0" applyFont="0" applyFill="0" applyBorder="0" applyAlignment="0" applyProtection="0"/>
    <xf numFmtId="0" fontId="11" fillId="0" borderId="0"/>
    <xf numFmtId="0" fontId="11" fillId="6" borderId="13" applyNumberFormat="0" applyFont="0" applyAlignment="0" applyProtection="0"/>
    <xf numFmtId="9" fontId="11" fillId="0" borderId="0" applyFont="0" applyFill="0" applyBorder="0" applyAlignment="0" applyProtection="0"/>
    <xf numFmtId="0" fontId="50" fillId="0" borderId="0" applyNumberFormat="0" applyFill="0" applyBorder="0" applyAlignment="0" applyProtection="0"/>
    <xf numFmtId="176" fontId="11" fillId="0" borderId="0" applyFont="0" applyFill="0" applyBorder="0" applyAlignment="0" applyProtection="0"/>
    <xf numFmtId="0" fontId="9" fillId="0" borderId="0"/>
    <xf numFmtId="43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94" fontId="11" fillId="0" borderId="0" applyFont="0" applyFill="0" applyBorder="0" applyAlignment="0" applyProtection="0"/>
    <xf numFmtId="195" fontId="11" fillId="0" borderId="0" applyFont="0" applyFill="0" applyBorder="0" applyAlignment="0" applyProtection="0"/>
    <xf numFmtId="195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96" fontId="23" fillId="0" borderId="0" applyFont="0" applyFill="0" applyBorder="0" applyAlignment="0" applyProtection="0"/>
    <xf numFmtId="197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97" fontId="11" fillId="0" borderId="0" applyFont="0" applyFill="0" applyBorder="0" applyAlignment="0" applyProtection="0"/>
    <xf numFmtId="197" fontId="11" fillId="0" borderId="0" applyFont="0" applyFill="0" applyBorder="0" applyAlignment="0" applyProtection="0"/>
    <xf numFmtId="19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97" fontId="11" fillId="0" borderId="0" applyFont="0" applyFill="0" applyBorder="0" applyAlignment="0" applyProtection="0"/>
    <xf numFmtId="197" fontId="11" fillId="0" borderId="0" applyFont="0" applyFill="0" applyBorder="0" applyAlignment="0" applyProtection="0"/>
    <xf numFmtId="197" fontId="11" fillId="0" borderId="0" applyFont="0" applyFill="0" applyBorder="0" applyAlignment="0" applyProtection="0"/>
    <xf numFmtId="199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39" fontId="17" fillId="0" borderId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9" fillId="0" borderId="0"/>
    <xf numFmtId="0" fontId="11" fillId="0" borderId="0"/>
    <xf numFmtId="164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0" fontId="11" fillId="0" borderId="0"/>
    <xf numFmtId="0" fontId="11" fillId="0" borderId="0"/>
    <xf numFmtId="167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7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66" fontId="11" fillId="0" borderId="0" applyFont="0" applyFill="0" applyBorder="0" applyAlignment="0" applyProtection="0"/>
    <xf numFmtId="0" fontId="11" fillId="0" borderId="0"/>
    <xf numFmtId="200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201" fontId="11" fillId="0" borderId="0" applyFont="0" applyFill="0" applyBorder="0" applyAlignment="0" applyProtection="0"/>
    <xf numFmtId="0" fontId="11" fillId="0" borderId="0"/>
    <xf numFmtId="0" fontId="11" fillId="0" borderId="0"/>
    <xf numFmtId="167" fontId="1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1" fillId="0" borderId="0"/>
    <xf numFmtId="166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0" fontId="11" fillId="0" borderId="0"/>
    <xf numFmtId="39" fontId="52" fillId="0" borderId="0"/>
    <xf numFmtId="0" fontId="11" fillId="0" borderId="0"/>
    <xf numFmtId="176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39" fontId="52" fillId="0" borderId="0"/>
    <xf numFmtId="18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52" fillId="0" borderId="0" applyFont="0" applyFill="0" applyBorder="0" applyAlignment="0" applyProtection="0"/>
    <xf numFmtId="182" fontId="11" fillId="0" borderId="0" applyFont="0" applyFill="0" applyBorder="0" applyAlignment="0" applyProtection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39" fontId="52" fillId="0" borderId="0"/>
    <xf numFmtId="176" fontId="6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" fillId="0" borderId="0"/>
  </cellStyleXfs>
  <cellXfs count="617">
    <xf numFmtId="0" fontId="0" fillId="0" borderId="0" xfId="0"/>
    <xf numFmtId="0" fontId="12" fillId="2" borderId="2" xfId="0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center" vertical="top"/>
    </xf>
    <xf numFmtId="0" fontId="16" fillId="2" borderId="2" xfId="0" applyFont="1" applyFill="1" applyBorder="1" applyAlignment="1">
      <alignment horizontal="right" vertical="top"/>
    </xf>
    <xf numFmtId="0" fontId="15" fillId="2" borderId="2" xfId="0" applyFont="1" applyFill="1" applyBorder="1" applyAlignment="1">
      <alignment horizontal="right" vertical="top"/>
    </xf>
    <xf numFmtId="0" fontId="12" fillId="2" borderId="2" xfId="0" applyFont="1" applyFill="1" applyBorder="1" applyAlignment="1">
      <alignment horizontal="center" vertical="top"/>
    </xf>
    <xf numFmtId="0" fontId="16" fillId="2" borderId="2" xfId="0" applyFont="1" applyFill="1" applyBorder="1" applyAlignment="1">
      <alignment horizontal="left" vertical="top" wrapText="1"/>
    </xf>
    <xf numFmtId="177" fontId="16" fillId="2" borderId="2" xfId="0" applyNumberFormat="1" applyFont="1" applyFill="1" applyBorder="1" applyAlignment="1" applyProtection="1">
      <alignment horizontal="right" vertical="top" wrapText="1"/>
    </xf>
    <xf numFmtId="172" fontId="15" fillId="2" borderId="2" xfId="0" applyNumberFormat="1" applyFont="1" applyFill="1" applyBorder="1" applyAlignment="1" applyProtection="1">
      <alignment horizontal="right" vertical="top" wrapText="1"/>
    </xf>
    <xf numFmtId="174" fontId="15" fillId="2" borderId="2" xfId="0" applyNumberFormat="1" applyFont="1" applyFill="1" applyBorder="1" applyAlignment="1" applyProtection="1">
      <alignment horizontal="right" vertical="top" wrapText="1"/>
    </xf>
    <xf numFmtId="0" fontId="11" fillId="2" borderId="2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left" vertical="top" wrapText="1"/>
    </xf>
    <xf numFmtId="49" fontId="12" fillId="2" borderId="2" xfId="25" applyNumberFormat="1" applyFont="1" applyFill="1" applyBorder="1" applyAlignment="1">
      <alignment horizontal="left" vertical="top" wrapText="1"/>
    </xf>
    <xf numFmtId="49" fontId="11" fillId="2" borderId="2" xfId="25" applyNumberFormat="1" applyFont="1" applyFill="1" applyBorder="1" applyAlignment="1">
      <alignment horizontal="left" vertical="top" wrapText="1"/>
    </xf>
    <xf numFmtId="172" fontId="15" fillId="2" borderId="2" xfId="0" applyNumberFormat="1" applyFont="1" applyFill="1" applyBorder="1" applyAlignment="1" applyProtection="1">
      <alignment horizontal="right" vertical="top"/>
    </xf>
    <xf numFmtId="177" fontId="16" fillId="2" borderId="2" xfId="0" applyNumberFormat="1" applyFont="1" applyFill="1" applyBorder="1" applyAlignment="1" applyProtection="1">
      <alignment horizontal="right" vertical="top"/>
    </xf>
    <xf numFmtId="0" fontId="11" fillId="2" borderId="2" xfId="0" applyNumberFormat="1" applyFont="1" applyFill="1" applyBorder="1" applyAlignment="1">
      <alignment vertical="top" wrapText="1"/>
    </xf>
    <xf numFmtId="0" fontId="12" fillId="2" borderId="2" xfId="0" applyNumberFormat="1" applyFont="1" applyFill="1" applyBorder="1" applyAlignment="1">
      <alignment vertical="top" wrapText="1"/>
    </xf>
    <xf numFmtId="0" fontId="12" fillId="2" borderId="2" xfId="0" applyFont="1" applyFill="1" applyBorder="1" applyAlignment="1">
      <alignment horizontal="right" vertical="top"/>
    </xf>
    <xf numFmtId="0" fontId="15" fillId="2" borderId="2" xfId="0" applyFont="1" applyFill="1" applyBorder="1" applyAlignment="1">
      <alignment horizontal="left" vertical="top" wrapText="1"/>
    </xf>
    <xf numFmtId="37" fontId="12" fillId="2" borderId="2" xfId="0" applyNumberFormat="1" applyFont="1" applyFill="1" applyBorder="1" applyAlignment="1">
      <alignment horizontal="center" vertical="top" wrapText="1"/>
    </xf>
    <xf numFmtId="49" fontId="12" fillId="2" borderId="2" xfId="25" applyNumberFormat="1" applyFont="1" applyFill="1" applyBorder="1" applyAlignment="1">
      <alignment horizontal="center" vertical="top" wrapText="1"/>
    </xf>
    <xf numFmtId="171" fontId="12" fillId="2" borderId="2" xfId="25" applyNumberFormat="1" applyFont="1" applyFill="1" applyBorder="1" applyAlignment="1">
      <alignment horizontal="right" vertical="top" wrapText="1"/>
    </xf>
    <xf numFmtId="0" fontId="12" fillId="2" borderId="2" xfId="0" applyFont="1" applyFill="1" applyBorder="1" applyAlignment="1">
      <alignment vertical="top" wrapText="1"/>
    </xf>
    <xf numFmtId="4" fontId="15" fillId="2" borderId="2" xfId="0" applyNumberFormat="1" applyFont="1" applyFill="1" applyBorder="1" applyAlignment="1">
      <alignment vertical="top" wrapText="1"/>
    </xf>
    <xf numFmtId="0" fontId="15" fillId="2" borderId="2" xfId="0" applyFont="1" applyFill="1" applyBorder="1" applyAlignment="1">
      <alignment horizontal="center" vertical="top"/>
    </xf>
    <xf numFmtId="4" fontId="15" fillId="2" borderId="2" xfId="0" applyNumberFormat="1" applyFont="1" applyFill="1" applyBorder="1" applyAlignment="1">
      <alignment horizontal="right" vertical="top" wrapText="1"/>
    </xf>
    <xf numFmtId="4" fontId="16" fillId="2" borderId="2" xfId="0" applyNumberFormat="1" applyFont="1" applyFill="1" applyBorder="1" applyAlignment="1">
      <alignment horizontal="right" vertical="top" wrapText="1"/>
    </xf>
    <xf numFmtId="0" fontId="29" fillId="2" borderId="2" xfId="0" applyFont="1" applyFill="1" applyBorder="1" applyAlignment="1">
      <alignment horizontal="center" vertical="top"/>
    </xf>
    <xf numFmtId="49" fontId="28" fillId="2" borderId="2" xfId="25" applyNumberFormat="1" applyFont="1" applyFill="1" applyBorder="1" applyAlignment="1">
      <alignment horizontal="left" vertical="top"/>
    </xf>
    <xf numFmtId="0" fontId="11" fillId="2" borderId="2" xfId="0" applyFont="1" applyFill="1" applyBorder="1" applyAlignment="1">
      <alignment horizontal="left" vertical="top"/>
    </xf>
    <xf numFmtId="4" fontId="11" fillId="2" borderId="2" xfId="0" applyNumberFormat="1" applyFont="1" applyFill="1" applyBorder="1" applyAlignment="1">
      <alignment horizontal="center" vertical="top" wrapText="1"/>
    </xf>
    <xf numFmtId="49" fontId="11" fillId="2" borderId="4" xfId="25" applyNumberFormat="1" applyFont="1" applyFill="1" applyBorder="1" applyAlignment="1">
      <alignment horizontal="left" vertical="top" wrapText="1"/>
    </xf>
    <xf numFmtId="39" fontId="11" fillId="2" borderId="2" xfId="16" applyNumberFormat="1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vertical="top" wrapText="1"/>
    </xf>
    <xf numFmtId="4" fontId="15" fillId="2" borderId="2" xfId="0" applyNumberFormat="1" applyFont="1" applyFill="1" applyBorder="1" applyAlignment="1">
      <alignment horizontal="center" vertical="top"/>
    </xf>
    <xf numFmtId="4" fontId="11" fillId="2" borderId="2" xfId="25" applyNumberFormat="1" applyFont="1" applyFill="1" applyBorder="1" applyAlignment="1" applyProtection="1">
      <alignment horizontal="center" vertical="top"/>
      <protection locked="0"/>
    </xf>
    <xf numFmtId="4" fontId="12" fillId="2" borderId="2" xfId="0" applyNumberFormat="1" applyFont="1" applyFill="1" applyBorder="1" applyAlignment="1">
      <alignment vertical="top" wrapText="1"/>
    </xf>
    <xf numFmtId="4" fontId="12" fillId="2" borderId="2" xfId="0" applyNumberFormat="1" applyFont="1" applyFill="1" applyBorder="1" applyAlignment="1">
      <alignment horizontal="right" vertical="top" wrapText="1"/>
    </xf>
    <xf numFmtId="4" fontId="11" fillId="2" borderId="2" xfId="18" applyNumberFormat="1" applyFont="1" applyFill="1" applyBorder="1" applyAlignment="1">
      <alignment vertical="top" wrapText="1"/>
    </xf>
    <xf numFmtId="0" fontId="11" fillId="2" borderId="2" xfId="0" applyFont="1" applyFill="1" applyBorder="1" applyAlignment="1">
      <alignment vertical="top"/>
    </xf>
    <xf numFmtId="37" fontId="11" fillId="2" borderId="2" xfId="0" applyNumberFormat="1" applyFont="1" applyFill="1" applyBorder="1" applyAlignment="1">
      <alignment vertical="top" wrapText="1"/>
    </xf>
    <xf numFmtId="4" fontId="11" fillId="2" borderId="2" xfId="0" applyNumberFormat="1" applyFont="1" applyFill="1" applyBorder="1" applyAlignment="1">
      <alignment vertical="top" wrapText="1"/>
    </xf>
    <xf numFmtId="0" fontId="16" fillId="2" borderId="2" xfId="0" applyFont="1" applyFill="1" applyBorder="1" applyAlignment="1">
      <alignment vertical="top"/>
    </xf>
    <xf numFmtId="171" fontId="11" fillId="2" borderId="2" xfId="25" applyNumberFormat="1" applyFont="1" applyFill="1" applyBorder="1" applyAlignment="1">
      <alignment horizontal="right" vertical="top" wrapText="1"/>
    </xf>
    <xf numFmtId="173" fontId="11" fillId="2" borderId="2" xfId="25" applyNumberFormat="1" applyFont="1" applyFill="1" applyBorder="1" applyAlignment="1">
      <alignment horizontal="right" vertical="top" wrapText="1"/>
    </xf>
    <xf numFmtId="0" fontId="11" fillId="2" borderId="2" xfId="0" applyFont="1" applyFill="1" applyBorder="1" applyAlignment="1">
      <alignment horizontal="right" vertical="top"/>
    </xf>
    <xf numFmtId="173" fontId="11" fillId="2" borderId="2" xfId="0" applyNumberFormat="1" applyFont="1" applyFill="1" applyBorder="1" applyAlignment="1">
      <alignment horizontal="right" vertical="top"/>
    </xf>
    <xf numFmtId="0" fontId="11" fillId="2" borderId="2" xfId="0" applyFont="1" applyFill="1" applyBorder="1" applyAlignment="1">
      <alignment horizontal="right" vertical="top" wrapText="1"/>
    </xf>
    <xf numFmtId="181" fontId="15" fillId="3" borderId="2" xfId="0" applyNumberFormat="1" applyFont="1" applyFill="1" applyBorder="1" applyAlignment="1" applyProtection="1">
      <alignment horizontal="right" vertical="top"/>
    </xf>
    <xf numFmtId="2" fontId="11" fillId="2" borderId="2" xfId="0" applyNumberFormat="1" applyFont="1" applyFill="1" applyBorder="1" applyAlignment="1">
      <alignment horizontal="right" vertical="top" wrapText="1"/>
    </xf>
    <xf numFmtId="4" fontId="11" fillId="2" borderId="2" xfId="18" applyNumberFormat="1" applyFont="1" applyFill="1" applyBorder="1" applyAlignment="1">
      <alignment horizontal="center" vertical="top"/>
    </xf>
    <xf numFmtId="49" fontId="11" fillId="2" borderId="2" xfId="25" applyNumberFormat="1" applyFont="1" applyFill="1" applyBorder="1" applyAlignment="1">
      <alignment horizontal="center" vertical="top" wrapText="1"/>
    </xf>
    <xf numFmtId="4" fontId="11" fillId="2" borderId="2" xfId="25" applyNumberFormat="1" applyFont="1" applyFill="1" applyBorder="1" applyAlignment="1">
      <alignment vertical="top" wrapText="1"/>
    </xf>
    <xf numFmtId="4" fontId="11" fillId="2" borderId="2" xfId="25" applyNumberFormat="1" applyFont="1" applyFill="1" applyBorder="1" applyAlignment="1" applyProtection="1">
      <alignment vertical="top"/>
      <protection locked="0"/>
    </xf>
    <xf numFmtId="4" fontId="11" fillId="2" borderId="2" xfId="25" applyNumberFormat="1" applyFont="1" applyFill="1" applyBorder="1" applyAlignment="1" applyProtection="1">
      <alignment vertical="top" wrapText="1"/>
    </xf>
    <xf numFmtId="3" fontId="11" fillId="2" borderId="2" xfId="25" applyNumberFormat="1" applyFont="1" applyFill="1" applyBorder="1" applyAlignment="1">
      <alignment horizontal="right" vertical="top" wrapText="1"/>
    </xf>
    <xf numFmtId="4" fontId="11" fillId="2" borderId="4" xfId="25" applyNumberFormat="1" applyFont="1" applyFill="1" applyBorder="1" applyAlignment="1">
      <alignment vertical="top" wrapText="1"/>
    </xf>
    <xf numFmtId="4" fontId="11" fillId="2" borderId="4" xfId="25" applyNumberFormat="1" applyFont="1" applyFill="1" applyBorder="1" applyAlignment="1" applyProtection="1">
      <alignment horizontal="center" vertical="top"/>
      <protection locked="0"/>
    </xf>
    <xf numFmtId="0" fontId="11" fillId="2" borderId="2" xfId="0" applyNumberFormat="1" applyFont="1" applyFill="1" applyBorder="1" applyAlignment="1">
      <alignment horizontal="right" vertical="top" wrapText="1"/>
    </xf>
    <xf numFmtId="4" fontId="11" fillId="2" borderId="2" xfId="0" applyNumberFormat="1" applyFont="1" applyFill="1" applyBorder="1" applyAlignment="1">
      <alignment horizontal="right" vertical="top" wrapText="1"/>
    </xf>
    <xf numFmtId="4" fontId="11" fillId="2" borderId="2" xfId="0" applyNumberFormat="1" applyFont="1" applyFill="1" applyBorder="1" applyAlignment="1">
      <alignment horizontal="center" vertical="top"/>
    </xf>
    <xf numFmtId="4" fontId="11" fillId="2" borderId="4" xfId="0" applyNumberFormat="1" applyFont="1" applyFill="1" applyBorder="1" applyAlignment="1">
      <alignment horizontal="right" vertical="top" wrapText="1"/>
    </xf>
    <xf numFmtId="4" fontId="11" fillId="2" borderId="4" xfId="0" applyNumberFormat="1" applyFont="1" applyFill="1" applyBorder="1" applyAlignment="1">
      <alignment vertical="top" wrapText="1"/>
    </xf>
    <xf numFmtId="0" fontId="12" fillId="22" borderId="2" xfId="0" applyFont="1" applyFill="1" applyBorder="1" applyAlignment="1">
      <alignment horizontal="center" vertical="top" wrapText="1"/>
    </xf>
    <xf numFmtId="39" fontId="11" fillId="2" borderId="2" xfId="38" applyNumberFormat="1" applyFill="1" applyBorder="1" applyAlignment="1">
      <alignment horizontal="left" vertical="top" wrapText="1"/>
    </xf>
    <xf numFmtId="0" fontId="15" fillId="2" borderId="2" xfId="0" applyFont="1" applyFill="1" applyBorder="1" applyAlignment="1">
      <alignment vertical="top"/>
    </xf>
    <xf numFmtId="0" fontId="11" fillId="2" borderId="2" xfId="247" applyFont="1" applyFill="1" applyBorder="1" applyAlignment="1">
      <alignment vertical="top" wrapText="1"/>
    </xf>
    <xf numFmtId="0" fontId="12" fillId="2" borderId="2" xfId="247" applyFont="1" applyFill="1" applyBorder="1" applyAlignment="1">
      <alignment vertical="top" wrapText="1"/>
    </xf>
    <xf numFmtId="0" fontId="11" fillId="0" borderId="2" xfId="247" applyFont="1" applyFill="1" applyBorder="1" applyAlignment="1">
      <alignment vertical="top" wrapText="1"/>
    </xf>
    <xf numFmtId="179" fontId="11" fillId="2" borderId="2" xfId="0" applyNumberFormat="1" applyFont="1" applyFill="1" applyBorder="1" applyAlignment="1">
      <alignment horizontal="right" vertical="top"/>
    </xf>
    <xf numFmtId="179" fontId="11" fillId="2" borderId="2" xfId="0" applyNumberFormat="1" applyFont="1" applyFill="1" applyBorder="1" applyAlignment="1">
      <alignment horizontal="center" vertical="top"/>
    </xf>
    <xf numFmtId="4" fontId="11" fillId="2" borderId="2" xfId="74" applyNumberFormat="1" applyFont="1" applyFill="1" applyBorder="1" applyAlignment="1">
      <alignment horizontal="right" vertical="top"/>
    </xf>
    <xf numFmtId="172" fontId="11" fillId="2" borderId="2" xfId="0" applyNumberFormat="1" applyFont="1" applyFill="1" applyBorder="1" applyAlignment="1" applyProtection="1">
      <alignment horizontal="right" vertical="top"/>
    </xf>
    <xf numFmtId="177" fontId="12" fillId="2" borderId="2" xfId="0" applyNumberFormat="1" applyFont="1" applyFill="1" applyBorder="1" applyAlignment="1" applyProtection="1">
      <alignment horizontal="right" vertical="top"/>
    </xf>
    <xf numFmtId="39" fontId="11" fillId="2" borderId="2" xfId="38" applyNumberFormat="1" applyFont="1" applyFill="1" applyBorder="1" applyAlignment="1">
      <alignment horizontal="left" vertical="top" wrapText="1"/>
    </xf>
    <xf numFmtId="39" fontId="54" fillId="0" borderId="0" xfId="233" applyFont="1" applyAlignment="1">
      <alignment vertical="top"/>
    </xf>
    <xf numFmtId="39" fontId="11" fillId="0" borderId="2" xfId="233" applyFont="1" applyBorder="1" applyAlignment="1">
      <alignment vertical="top"/>
    </xf>
    <xf numFmtId="39" fontId="12" fillId="0" borderId="2" xfId="233" applyFont="1" applyBorder="1" applyAlignment="1">
      <alignment horizontal="center" vertical="top"/>
    </xf>
    <xf numFmtId="39" fontId="12" fillId="0" borderId="2" xfId="233" applyFont="1" applyBorder="1" applyAlignment="1">
      <alignment vertical="top"/>
    </xf>
    <xf numFmtId="39" fontId="16" fillId="2" borderId="2" xfId="233" applyFont="1" applyFill="1" applyBorder="1" applyAlignment="1">
      <alignment horizontal="left" vertical="top" wrapText="1"/>
    </xf>
    <xf numFmtId="4" fontId="16" fillId="2" borderId="2" xfId="233" applyNumberFormat="1" applyFont="1" applyFill="1" applyBorder="1" applyAlignment="1">
      <alignment horizontal="right" vertical="top" wrapText="1"/>
    </xf>
    <xf numFmtId="4" fontId="16" fillId="2" borderId="2" xfId="233" applyNumberFormat="1" applyFont="1" applyFill="1" applyBorder="1" applyAlignment="1">
      <alignment horizontal="center" vertical="top"/>
    </xf>
    <xf numFmtId="39" fontId="16" fillId="2" borderId="2" xfId="233" applyFont="1" applyFill="1" applyBorder="1" applyAlignment="1">
      <alignment horizontal="left" vertical="top"/>
    </xf>
    <xf numFmtId="4" fontId="15" fillId="2" borderId="2" xfId="38" applyNumberFormat="1" applyFont="1" applyFill="1" applyBorder="1" applyAlignment="1">
      <alignment vertical="top" wrapText="1"/>
    </xf>
    <xf numFmtId="4" fontId="11" fillId="2" borderId="2" xfId="38" applyNumberFormat="1" applyFont="1" applyFill="1" applyBorder="1" applyAlignment="1">
      <alignment horizontal="center" vertical="top"/>
    </xf>
    <xf numFmtId="4" fontId="15" fillId="2" borderId="2" xfId="233" applyNumberFormat="1" applyFont="1" applyFill="1" applyBorder="1" applyAlignment="1">
      <alignment vertical="top" wrapText="1"/>
    </xf>
    <xf numFmtId="4" fontId="11" fillId="2" borderId="2" xfId="233" applyNumberFormat="1" applyFont="1" applyFill="1" applyBorder="1" applyAlignment="1" applyProtection="1">
      <alignment horizontal="right" vertical="top" wrapText="1"/>
      <protection locked="0"/>
    </xf>
    <xf numFmtId="39" fontId="52" fillId="0" borderId="0" xfId="233" applyFont="1" applyAlignment="1">
      <alignment vertical="top"/>
    </xf>
    <xf numFmtId="39" fontId="11" fillId="2" borderId="2" xfId="233" applyFont="1" applyFill="1" applyBorder="1" applyAlignment="1">
      <alignment vertical="top" wrapText="1"/>
    </xf>
    <xf numFmtId="39" fontId="28" fillId="2" borderId="2" xfId="233" applyFont="1" applyFill="1" applyBorder="1" applyAlignment="1">
      <alignment vertical="top" wrapText="1"/>
    </xf>
    <xf numFmtId="4" fontId="28" fillId="2" borderId="2" xfId="38" applyNumberFormat="1" applyFont="1" applyFill="1" applyBorder="1" applyAlignment="1">
      <alignment vertical="top" wrapText="1"/>
    </xf>
    <xf numFmtId="4" fontId="28" fillId="2" borderId="2" xfId="38" applyNumberFormat="1" applyFont="1" applyFill="1" applyBorder="1" applyAlignment="1">
      <alignment horizontal="center" vertical="top"/>
    </xf>
    <xf numFmtId="4" fontId="28" fillId="2" borderId="2" xfId="233" applyNumberFormat="1" applyFont="1" applyFill="1" applyBorder="1" applyAlignment="1">
      <alignment vertical="top" wrapText="1"/>
    </xf>
    <xf numFmtId="4" fontId="28" fillId="2" borderId="2" xfId="233" applyNumberFormat="1" applyFont="1" applyFill="1" applyBorder="1" applyAlignment="1" applyProtection="1">
      <alignment horizontal="right" vertical="top" wrapText="1"/>
      <protection locked="0"/>
    </xf>
    <xf numFmtId="0" fontId="15" fillId="2" borderId="2" xfId="233" applyNumberFormat="1" applyFont="1" applyFill="1" applyBorder="1" applyAlignment="1">
      <alignment vertical="top" wrapText="1"/>
    </xf>
    <xf numFmtId="4" fontId="16" fillId="2" borderId="2" xfId="233" applyNumberFormat="1" applyFont="1" applyFill="1" applyBorder="1" applyAlignment="1">
      <alignment vertical="top" wrapText="1"/>
    </xf>
    <xf numFmtId="39" fontId="12" fillId="2" borderId="2" xfId="38" applyNumberFormat="1" applyFont="1" applyFill="1" applyBorder="1" applyAlignment="1">
      <alignment horizontal="left" vertical="top"/>
    </xf>
    <xf numFmtId="4" fontId="11" fillId="2" borderId="2" xfId="38" applyNumberFormat="1" applyFont="1" applyFill="1" applyBorder="1" applyAlignment="1">
      <alignment horizontal="center" vertical="top" wrapText="1"/>
    </xf>
    <xf numFmtId="4" fontId="11" fillId="2" borderId="2" xfId="134" applyNumberFormat="1" applyFont="1" applyFill="1" applyBorder="1" applyAlignment="1">
      <alignment vertical="top" wrapText="1"/>
    </xf>
    <xf numFmtId="39" fontId="11" fillId="2" borderId="2" xfId="38" applyNumberFormat="1" applyFont="1" applyFill="1" applyBorder="1" applyAlignment="1">
      <alignment horizontal="left" vertical="top"/>
    </xf>
    <xf numFmtId="39" fontId="11" fillId="2" borderId="2" xfId="233" applyFont="1" applyFill="1" applyBorder="1" applyAlignment="1">
      <alignment horizontal="left" vertical="top"/>
    </xf>
    <xf numFmtId="0" fontId="11" fillId="2" borderId="2" xfId="38" applyFont="1" applyFill="1" applyBorder="1" applyAlignment="1">
      <alignment horizontal="left" vertical="top" wrapText="1"/>
    </xf>
    <xf numFmtId="4" fontId="15" fillId="2" borderId="2" xfId="233" applyNumberFormat="1" applyFont="1" applyFill="1" applyBorder="1" applyAlignment="1">
      <alignment horizontal="center" vertical="top"/>
    </xf>
    <xf numFmtId="4" fontId="11" fillId="2" borderId="2" xfId="233" applyNumberFormat="1" applyFont="1" applyFill="1" applyBorder="1" applyAlignment="1">
      <alignment vertical="top" wrapText="1"/>
    </xf>
    <xf numFmtId="39" fontId="15" fillId="2" borderId="2" xfId="233" applyFont="1" applyFill="1" applyBorder="1" applyAlignment="1">
      <alignment horizontal="left" vertical="top"/>
    </xf>
    <xf numFmtId="39" fontId="15" fillId="2" borderId="2" xfId="233" applyFont="1" applyFill="1" applyBorder="1" applyAlignment="1">
      <alignment horizontal="left" vertical="top" wrapText="1"/>
    </xf>
    <xf numFmtId="39" fontId="11" fillId="2" borderId="2" xfId="233" applyFont="1" applyFill="1" applyBorder="1" applyAlignment="1">
      <alignment horizontal="left" vertical="top" wrapText="1"/>
    </xf>
    <xf numFmtId="39" fontId="16" fillId="2" borderId="2" xfId="233" applyFont="1" applyFill="1" applyBorder="1" applyAlignment="1">
      <alignment horizontal="center" vertical="top"/>
    </xf>
    <xf numFmtId="39" fontId="15" fillId="2" borderId="2" xfId="233" applyFont="1" applyFill="1" applyBorder="1" applyAlignment="1">
      <alignment vertical="top" wrapText="1"/>
    </xf>
    <xf numFmtId="39" fontId="15" fillId="2" borderId="2" xfId="233" applyFont="1" applyFill="1" applyBorder="1" applyAlignment="1">
      <alignment vertical="top"/>
    </xf>
    <xf numFmtId="39" fontId="12" fillId="2" borderId="2" xfId="233" applyFont="1" applyFill="1" applyBorder="1" applyAlignment="1">
      <alignment vertical="top"/>
    </xf>
    <xf numFmtId="4" fontId="11" fillId="2" borderId="2" xfId="233" applyNumberFormat="1" applyFont="1" applyFill="1" applyBorder="1" applyAlignment="1">
      <alignment horizontal="center" vertical="top"/>
    </xf>
    <xf numFmtId="4" fontId="11" fillId="2" borderId="2" xfId="27" applyNumberFormat="1" applyFont="1" applyFill="1" applyBorder="1" applyAlignment="1" applyProtection="1">
      <alignment vertical="top" wrapText="1"/>
      <protection locked="0"/>
    </xf>
    <xf numFmtId="39" fontId="28" fillId="2" borderId="2" xfId="233" applyFont="1" applyFill="1" applyBorder="1" applyAlignment="1">
      <alignment vertical="top"/>
    </xf>
    <xf numFmtId="4" fontId="28" fillId="2" borderId="2" xfId="233" applyNumberFormat="1" applyFont="1" applyFill="1" applyBorder="1" applyAlignment="1">
      <alignment horizontal="center" vertical="top"/>
    </xf>
    <xf numFmtId="4" fontId="22" fillId="2" borderId="2" xfId="233" applyNumberFormat="1" applyFont="1" applyFill="1" applyBorder="1" applyAlignment="1">
      <alignment vertical="top" wrapText="1"/>
    </xf>
    <xf numFmtId="4" fontId="22" fillId="2" borderId="2" xfId="234" applyNumberFormat="1" applyFont="1" applyFill="1" applyBorder="1" applyAlignment="1">
      <alignment vertical="top" wrapText="1"/>
    </xf>
    <xf numFmtId="39" fontId="28" fillId="2" borderId="2" xfId="233" applyFont="1" applyFill="1" applyBorder="1" applyAlignment="1">
      <alignment horizontal="left" vertical="top"/>
    </xf>
    <xf numFmtId="39" fontId="29" fillId="2" borderId="2" xfId="233" applyFont="1" applyFill="1" applyBorder="1" applyAlignment="1">
      <alignment vertical="top"/>
    </xf>
    <xf numFmtId="39" fontId="28" fillId="2" borderId="2" xfId="233" quotePrefix="1" applyFont="1" applyFill="1" applyBorder="1" applyAlignment="1">
      <alignment horizontal="left" vertical="top"/>
    </xf>
    <xf numFmtId="39" fontId="29" fillId="2" borderId="2" xfId="233" applyFont="1" applyFill="1" applyBorder="1" applyAlignment="1">
      <alignment horizontal="left" vertical="top" wrapText="1"/>
    </xf>
    <xf numFmtId="4" fontId="28" fillId="2" borderId="2" xfId="74" applyNumberFormat="1" applyFont="1" applyFill="1" applyBorder="1" applyAlignment="1">
      <alignment vertical="top" wrapText="1"/>
    </xf>
    <xf numFmtId="4" fontId="22" fillId="2" borderId="2" xfId="74" applyNumberFormat="1" applyFont="1" applyFill="1" applyBorder="1" applyAlignment="1">
      <alignment vertical="top" wrapText="1"/>
    </xf>
    <xf numFmtId="39" fontId="11" fillId="2" borderId="2" xfId="233" applyFont="1" applyFill="1" applyBorder="1" applyAlignment="1">
      <alignment vertical="top"/>
    </xf>
    <xf numFmtId="4" fontId="28" fillId="2" borderId="2" xfId="233" applyNumberFormat="1" applyFont="1" applyFill="1" applyBorder="1" applyAlignment="1">
      <alignment vertical="top"/>
    </xf>
    <xf numFmtId="4" fontId="12" fillId="2" borderId="2" xfId="233" applyNumberFormat="1" applyFont="1" applyFill="1" applyBorder="1" applyAlignment="1">
      <alignment horizontal="left" vertical="top"/>
    </xf>
    <xf numFmtId="39" fontId="29" fillId="2" borderId="2" xfId="233" applyFont="1" applyFill="1" applyBorder="1" applyAlignment="1">
      <alignment horizontal="left" vertical="top"/>
    </xf>
    <xf numFmtId="4" fontId="29" fillId="2" borderId="2" xfId="74" applyNumberFormat="1" applyFont="1" applyFill="1" applyBorder="1" applyAlignment="1">
      <alignment vertical="top" wrapText="1"/>
    </xf>
    <xf numFmtId="39" fontId="29" fillId="2" borderId="2" xfId="38" applyNumberFormat="1" applyFont="1" applyFill="1" applyBorder="1" applyAlignment="1">
      <alignment horizontal="left" vertical="top"/>
    </xf>
    <xf numFmtId="39" fontId="28" fillId="2" borderId="2" xfId="38" applyNumberFormat="1" applyFont="1" applyFill="1" applyBorder="1" applyAlignment="1">
      <alignment horizontal="left" vertical="top" wrapText="1"/>
    </xf>
    <xf numFmtId="39" fontId="55" fillId="20" borderId="14" xfId="233" applyFont="1" applyFill="1" applyBorder="1" applyAlignment="1">
      <alignment vertical="top"/>
    </xf>
    <xf numFmtId="0" fontId="29" fillId="2" borderId="2" xfId="98" applyFont="1" applyFill="1" applyBorder="1" applyAlignment="1">
      <alignment horizontal="center" vertical="top"/>
    </xf>
    <xf numFmtId="4" fontId="29" fillId="2" borderId="2" xfId="98" applyNumberFormat="1" applyFont="1" applyFill="1" applyBorder="1" applyAlignment="1">
      <alignment vertical="top" wrapText="1"/>
    </xf>
    <xf numFmtId="4" fontId="28" fillId="2" borderId="2" xfId="98" applyNumberFormat="1" applyFont="1" applyFill="1" applyBorder="1" applyAlignment="1">
      <alignment horizontal="center" vertical="top"/>
    </xf>
    <xf numFmtId="4" fontId="11" fillId="2" borderId="2" xfId="187" applyNumberFormat="1" applyFont="1" applyFill="1" applyBorder="1" applyAlignment="1">
      <alignment vertical="top" wrapText="1"/>
    </xf>
    <xf numFmtId="4" fontId="12" fillId="2" borderId="2" xfId="235" applyNumberFormat="1" applyFont="1" applyFill="1" applyBorder="1" applyAlignment="1">
      <alignment horizontal="right" vertical="top" wrapText="1"/>
    </xf>
    <xf numFmtId="49" fontId="29" fillId="2" borderId="2" xfId="25" applyNumberFormat="1" applyFont="1" applyFill="1" applyBorder="1" applyAlignment="1">
      <alignment vertical="top" wrapText="1"/>
    </xf>
    <xf numFmtId="4" fontId="28" fillId="2" borderId="2" xfId="25" applyNumberFormat="1" applyFont="1" applyFill="1" applyBorder="1" applyAlignment="1">
      <alignment vertical="top" wrapText="1"/>
    </xf>
    <xf numFmtId="4" fontId="28" fillId="2" borderId="2" xfId="25" applyNumberFormat="1" applyFont="1" applyFill="1" applyBorder="1" applyAlignment="1" applyProtection="1">
      <alignment horizontal="center" vertical="top" wrapText="1"/>
      <protection locked="0"/>
    </xf>
    <xf numFmtId="4" fontId="29" fillId="2" borderId="2" xfId="233" applyNumberFormat="1" applyFont="1" applyFill="1" applyBorder="1" applyAlignment="1">
      <alignment vertical="top" wrapText="1"/>
    </xf>
    <xf numFmtId="4" fontId="29" fillId="2" borderId="2" xfId="233" applyNumberFormat="1" applyFont="1" applyFill="1" applyBorder="1" applyAlignment="1">
      <alignment horizontal="center" vertical="top"/>
    </xf>
    <xf numFmtId="39" fontId="28" fillId="2" borderId="2" xfId="233" applyFont="1" applyFill="1" applyBorder="1" applyAlignment="1">
      <alignment horizontal="left" vertical="top" wrapText="1"/>
    </xf>
    <xf numFmtId="173" fontId="28" fillId="2" borderId="2" xfId="233" applyNumberFormat="1" applyFont="1" applyFill="1" applyBorder="1" applyAlignment="1">
      <alignment horizontal="left" vertical="top" wrapText="1"/>
    </xf>
    <xf numFmtId="173" fontId="11" fillId="2" borderId="2" xfId="233" applyNumberFormat="1" applyFont="1" applyFill="1" applyBorder="1" applyAlignment="1">
      <alignment horizontal="left" vertical="top" wrapText="1"/>
    </xf>
    <xf numFmtId="39" fontId="12" fillId="2" borderId="2" xfId="233" applyFont="1" applyFill="1" applyBorder="1" applyAlignment="1">
      <alignment vertical="top" wrapText="1"/>
    </xf>
    <xf numFmtId="4" fontId="15" fillId="2" borderId="2" xfId="233" applyNumberFormat="1" applyFont="1" applyFill="1" applyBorder="1" applyAlignment="1" applyProtection="1">
      <alignment horizontal="center" vertical="top" wrapText="1"/>
      <protection locked="0"/>
    </xf>
    <xf numFmtId="39" fontId="11" fillId="2" borderId="4" xfId="233" applyFont="1" applyFill="1" applyBorder="1" applyAlignment="1">
      <alignment vertical="top" wrapText="1"/>
    </xf>
    <xf numFmtId="4" fontId="11" fillId="2" borderId="4" xfId="233" applyNumberFormat="1" applyFont="1" applyFill="1" applyBorder="1" applyAlignment="1">
      <alignment vertical="top" wrapText="1"/>
    </xf>
    <xf numFmtId="4" fontId="15" fillId="2" borderId="4" xfId="233" applyNumberFormat="1" applyFont="1" applyFill="1" applyBorder="1" applyAlignment="1" applyProtection="1">
      <alignment horizontal="center" vertical="top" wrapText="1"/>
      <protection locked="0"/>
    </xf>
    <xf numFmtId="179" fontId="12" fillId="2" borderId="2" xfId="233" applyNumberFormat="1" applyFont="1" applyFill="1" applyBorder="1" applyAlignment="1">
      <alignment vertical="top" wrapText="1"/>
    </xf>
    <xf numFmtId="4" fontId="11" fillId="2" borderId="2" xfId="134" applyNumberFormat="1" applyFont="1" applyFill="1" applyBorder="1" applyAlignment="1">
      <alignment horizontal="center" vertical="top" wrapText="1"/>
    </xf>
    <xf numFmtId="39" fontId="12" fillId="2" borderId="2" xfId="233" applyFont="1" applyFill="1" applyBorder="1" applyAlignment="1">
      <alignment horizontal="left" vertical="top"/>
    </xf>
    <xf numFmtId="39" fontId="11" fillId="2" borderId="4" xfId="233" applyFont="1" applyFill="1" applyBorder="1" applyAlignment="1">
      <alignment horizontal="left" vertical="top"/>
    </xf>
    <xf numFmtId="4" fontId="11" fillId="2" borderId="4" xfId="233" applyNumberFormat="1" applyFont="1" applyFill="1" applyBorder="1" applyAlignment="1">
      <alignment horizontal="center" vertical="top"/>
    </xf>
    <xf numFmtId="4" fontId="11" fillId="2" borderId="4" xfId="134" applyNumberFormat="1" applyFont="1" applyFill="1" applyBorder="1" applyAlignment="1">
      <alignment vertical="top" wrapText="1"/>
    </xf>
    <xf numFmtId="39" fontId="11" fillId="2" borderId="2" xfId="233" quotePrefix="1" applyFont="1" applyFill="1" applyBorder="1" applyAlignment="1">
      <alignment horizontal="left" vertical="top"/>
    </xf>
    <xf numFmtId="4" fontId="11" fillId="2" borderId="2" xfId="233" applyNumberFormat="1" applyFont="1" applyFill="1" applyBorder="1" applyAlignment="1">
      <alignment vertical="top"/>
    </xf>
    <xf numFmtId="39" fontId="12" fillId="2" borderId="2" xfId="233" quotePrefix="1" applyFont="1" applyFill="1" applyBorder="1" applyAlignment="1">
      <alignment horizontal="left" vertical="top"/>
    </xf>
    <xf numFmtId="4" fontId="15" fillId="2" borderId="2" xfId="192" applyNumberFormat="1" applyFont="1" applyFill="1" applyBorder="1" applyAlignment="1">
      <alignment vertical="top" wrapText="1"/>
    </xf>
    <xf numFmtId="4" fontId="11" fillId="2" borderId="2" xfId="192" applyNumberFormat="1" applyFont="1" applyFill="1" applyBorder="1" applyAlignment="1">
      <alignment vertical="top" wrapText="1"/>
    </xf>
    <xf numFmtId="4" fontId="15" fillId="2" borderId="2" xfId="233" applyNumberFormat="1" applyFont="1" applyFill="1" applyBorder="1" applyAlignment="1">
      <alignment horizontal="right" vertical="top" wrapText="1"/>
    </xf>
    <xf numFmtId="49" fontId="12" fillId="2" borderId="2" xfId="25" applyNumberFormat="1" applyFont="1" applyFill="1" applyBorder="1" applyAlignment="1">
      <alignment vertical="top" wrapText="1"/>
    </xf>
    <xf numFmtId="4" fontId="11" fillId="2" borderId="2" xfId="25" applyNumberFormat="1" applyFont="1" applyFill="1" applyBorder="1" applyAlignment="1" applyProtection="1">
      <alignment horizontal="center" vertical="top" wrapText="1"/>
      <protection locked="0"/>
    </xf>
    <xf numFmtId="4" fontId="15" fillId="2" borderId="4" xfId="233" applyNumberFormat="1" applyFont="1" applyFill="1" applyBorder="1" applyAlignment="1">
      <alignment vertical="top" wrapText="1"/>
    </xf>
    <xf numFmtId="4" fontId="15" fillId="2" borderId="4" xfId="233" applyNumberFormat="1" applyFont="1" applyFill="1" applyBorder="1" applyAlignment="1">
      <alignment horizontal="center" vertical="top"/>
    </xf>
    <xf numFmtId="39" fontId="16" fillId="2" borderId="2" xfId="233" applyFont="1" applyFill="1" applyBorder="1" applyAlignment="1">
      <alignment vertical="top" wrapText="1"/>
    </xf>
    <xf numFmtId="39" fontId="15" fillId="0" borderId="2" xfId="233" applyFont="1" applyBorder="1" applyAlignment="1">
      <alignment vertical="top" wrapText="1"/>
    </xf>
    <xf numFmtId="4" fontId="11" fillId="2" borderId="2" xfId="236" applyNumberFormat="1" applyFont="1" applyFill="1" applyBorder="1" applyAlignment="1">
      <alignment vertical="top" wrapText="1"/>
    </xf>
    <xf numFmtId="49" fontId="15" fillId="2" borderId="2" xfId="233" applyNumberFormat="1" applyFont="1" applyFill="1" applyBorder="1" applyAlignment="1">
      <alignment horizontal="left" vertical="top" wrapText="1"/>
    </xf>
    <xf numFmtId="4" fontId="11" fillId="2" borderId="2" xfId="233" applyNumberFormat="1" applyFont="1" applyFill="1" applyBorder="1" applyAlignment="1">
      <alignment horizontal="center" vertical="top" wrapText="1"/>
    </xf>
    <xf numFmtId="4" fontId="11" fillId="2" borderId="2" xfId="134" applyNumberFormat="1" applyFont="1" applyFill="1" applyBorder="1" applyAlignment="1" applyProtection="1">
      <alignment vertical="top" wrapText="1"/>
      <protection locked="0"/>
    </xf>
    <xf numFmtId="39" fontId="16" fillId="2" borderId="2" xfId="233" applyFont="1" applyFill="1" applyBorder="1" applyAlignment="1">
      <alignment vertical="top"/>
    </xf>
    <xf numFmtId="4" fontId="15" fillId="2" borderId="2" xfId="233" applyNumberFormat="1" applyFont="1" applyFill="1" applyBorder="1" applyAlignment="1" applyProtection="1">
      <alignment horizontal="center" vertical="top"/>
      <protection locked="0"/>
    </xf>
    <xf numFmtId="0" fontId="11" fillId="2" borderId="2" xfId="233" applyNumberFormat="1" applyFont="1" applyFill="1" applyBorder="1" applyAlignment="1">
      <alignment vertical="top" wrapText="1"/>
    </xf>
    <xf numFmtId="4" fontId="11" fillId="2" borderId="2" xfId="74" applyNumberFormat="1" applyFont="1" applyFill="1" applyBorder="1" applyAlignment="1">
      <alignment vertical="top" wrapText="1"/>
    </xf>
    <xf numFmtId="4" fontId="11" fillId="2" borderId="2" xfId="233" applyNumberFormat="1" applyFont="1" applyFill="1" applyBorder="1" applyAlignment="1">
      <alignment horizontal="right" vertical="top" wrapText="1"/>
    </xf>
    <xf numFmtId="39" fontId="11" fillId="2" borderId="2" xfId="233" applyFont="1" applyFill="1" applyBorder="1" applyAlignment="1">
      <alignment horizontal="justify" vertical="top"/>
    </xf>
    <xf numFmtId="4" fontId="11" fillId="2" borderId="2" xfId="74" applyNumberFormat="1" applyFont="1" applyFill="1" applyBorder="1" applyAlignment="1">
      <alignment horizontal="right" vertical="top" wrapText="1"/>
    </xf>
    <xf numFmtId="39" fontId="11" fillId="2" borderId="2" xfId="233" applyFont="1" applyFill="1" applyBorder="1" applyAlignment="1">
      <alignment horizontal="justify" vertical="top" wrapText="1"/>
    </xf>
    <xf numFmtId="4" fontId="15" fillId="2" borderId="2" xfId="233" applyNumberFormat="1" applyFont="1" applyFill="1" applyBorder="1" applyAlignment="1">
      <alignment horizontal="center" vertical="top" wrapText="1"/>
    </xf>
    <xf numFmtId="39" fontId="11" fillId="2" borderId="4" xfId="233" applyFont="1" applyFill="1" applyBorder="1" applyAlignment="1">
      <alignment horizontal="left" vertical="top" wrapText="1"/>
    </xf>
    <xf numFmtId="4" fontId="16" fillId="2" borderId="2" xfId="187" applyNumberFormat="1" applyFont="1" applyFill="1" applyBorder="1" applyAlignment="1">
      <alignment vertical="top" wrapText="1"/>
    </xf>
    <xf numFmtId="4" fontId="15" fillId="2" borderId="2" xfId="187" applyNumberFormat="1" applyFont="1" applyFill="1" applyBorder="1" applyAlignment="1">
      <alignment vertical="top" wrapText="1"/>
    </xf>
    <xf numFmtId="39" fontId="15" fillId="2" borderId="2" xfId="233" quotePrefix="1" applyFont="1" applyFill="1" applyBorder="1" applyAlignment="1">
      <alignment horizontal="left" vertical="top"/>
    </xf>
    <xf numFmtId="39" fontId="12" fillId="2" borderId="2" xfId="233" applyFont="1" applyFill="1" applyBorder="1" applyAlignment="1">
      <alignment horizontal="left" vertical="top" wrapText="1"/>
    </xf>
    <xf numFmtId="4" fontId="11" fillId="2" borderId="2" xfId="46" applyNumberFormat="1" applyFont="1" applyFill="1" applyBorder="1" applyAlignment="1">
      <alignment vertical="top" wrapText="1"/>
    </xf>
    <xf numFmtId="4" fontId="11" fillId="2" borderId="2" xfId="46" applyNumberFormat="1" applyFont="1" applyFill="1" applyBorder="1" applyAlignment="1">
      <alignment horizontal="center" vertical="top"/>
    </xf>
    <xf numFmtId="4" fontId="11" fillId="2" borderId="2" xfId="14" applyNumberFormat="1" applyFont="1" applyFill="1" applyBorder="1" applyAlignment="1">
      <alignment vertical="top" wrapText="1"/>
    </xf>
    <xf numFmtId="175" fontId="12" fillId="2" borderId="2" xfId="233" applyNumberFormat="1" applyFont="1" applyFill="1" applyBorder="1" applyAlignment="1">
      <alignment vertical="top" wrapText="1"/>
    </xf>
    <xf numFmtId="4" fontId="11" fillId="2" borderId="2" xfId="186" applyNumberFormat="1" applyFont="1" applyFill="1" applyBorder="1" applyAlignment="1" applyProtection="1">
      <alignment vertical="top" wrapText="1"/>
    </xf>
    <xf numFmtId="0" fontId="12" fillId="2" borderId="2" xfId="233" applyNumberFormat="1" applyFont="1" applyFill="1" applyBorder="1" applyAlignment="1">
      <alignment vertical="top" wrapText="1"/>
    </xf>
    <xf numFmtId="39" fontId="12" fillId="2" borderId="2" xfId="233" applyFont="1" applyFill="1" applyBorder="1" applyAlignment="1">
      <alignment horizontal="center" vertical="top" wrapText="1"/>
    </xf>
    <xf numFmtId="49" fontId="12" fillId="2" borderId="2" xfId="25" applyNumberFormat="1" applyFont="1" applyFill="1" applyBorder="1" applyAlignment="1">
      <alignment horizontal="left" vertical="top"/>
    </xf>
    <xf numFmtId="4" fontId="11" fillId="2" borderId="2" xfId="237" applyNumberFormat="1" applyFont="1" applyFill="1" applyBorder="1" applyAlignment="1">
      <alignment vertical="top" wrapText="1"/>
    </xf>
    <xf numFmtId="4" fontId="11" fillId="3" borderId="2" xfId="233" applyNumberFormat="1" applyFont="1" applyFill="1" applyBorder="1" applyAlignment="1">
      <alignment horizontal="center" vertical="top" wrapText="1"/>
    </xf>
    <xf numFmtId="4" fontId="11" fillId="3" borderId="2" xfId="233" applyNumberFormat="1" applyFont="1" applyFill="1" applyBorder="1" applyAlignment="1">
      <alignment vertical="top" wrapText="1"/>
    </xf>
    <xf numFmtId="4" fontId="11" fillId="2" borderId="2" xfId="196" applyNumberFormat="1" applyFont="1" applyFill="1" applyBorder="1" applyAlignment="1" applyProtection="1">
      <alignment vertical="top" wrapText="1"/>
    </xf>
    <xf numFmtId="4" fontId="12" fillId="2" borderId="2" xfId="46" applyNumberFormat="1" applyFont="1" applyFill="1" applyBorder="1" applyAlignment="1">
      <alignment vertical="top" wrapText="1"/>
    </xf>
    <xf numFmtId="4" fontId="12" fillId="2" borderId="2" xfId="46" applyNumberFormat="1" applyFont="1" applyFill="1" applyBorder="1" applyAlignment="1">
      <alignment horizontal="right" vertical="top"/>
    </xf>
    <xf numFmtId="4" fontId="11" fillId="2" borderId="2" xfId="46" applyNumberFormat="1" applyFont="1" applyFill="1" applyBorder="1" applyAlignment="1">
      <alignment vertical="top"/>
    </xf>
    <xf numFmtId="4" fontId="12" fillId="2" borderId="2" xfId="233" applyNumberFormat="1" applyFont="1" applyFill="1" applyBorder="1" applyAlignment="1" applyProtection="1">
      <alignment horizontal="right" vertical="top" wrapText="1"/>
      <protection locked="0"/>
    </xf>
    <xf numFmtId="4" fontId="12" fillId="2" borderId="2" xfId="238" applyNumberFormat="1" applyFont="1" applyFill="1" applyBorder="1" applyAlignment="1">
      <alignment horizontal="right" vertical="top"/>
    </xf>
    <xf numFmtId="4" fontId="12" fillId="2" borderId="2" xfId="233" applyNumberFormat="1" applyFont="1" applyFill="1" applyBorder="1" applyAlignment="1">
      <alignment vertical="top" wrapText="1"/>
    </xf>
    <xf numFmtId="4" fontId="12" fillId="2" borderId="2" xfId="233" applyNumberFormat="1" applyFont="1" applyFill="1" applyBorder="1" applyAlignment="1">
      <alignment vertical="top"/>
    </xf>
    <xf numFmtId="0" fontId="11" fillId="2" borderId="2" xfId="239" applyFont="1" applyFill="1" applyBorder="1" applyAlignment="1">
      <alignment vertical="top"/>
    </xf>
    <xf numFmtId="0" fontId="12" fillId="2" borderId="2" xfId="239" applyFont="1" applyFill="1" applyBorder="1" applyAlignment="1">
      <alignment vertical="top"/>
    </xf>
    <xf numFmtId="4" fontId="12" fillId="2" borderId="2" xfId="233" applyNumberFormat="1" applyFont="1" applyFill="1" applyBorder="1" applyAlignment="1">
      <alignment horizontal="center" vertical="top"/>
    </xf>
    <xf numFmtId="4" fontId="21" fillId="2" borderId="2" xfId="233" applyNumberFormat="1" applyFont="1" applyFill="1" applyBorder="1" applyAlignment="1">
      <alignment vertical="top" wrapText="1"/>
    </xf>
    <xf numFmtId="4" fontId="12" fillId="2" borderId="2" xfId="233" applyNumberFormat="1" applyFont="1" applyFill="1" applyBorder="1" applyAlignment="1">
      <alignment horizontal="center" vertical="top" wrapText="1"/>
    </xf>
    <xf numFmtId="4" fontId="16" fillId="2" borderId="2" xfId="233" applyNumberFormat="1" applyFont="1" applyFill="1" applyBorder="1" applyAlignment="1">
      <alignment horizontal="center" vertical="top" wrapText="1"/>
    </xf>
    <xf numFmtId="169" fontId="16" fillId="2" borderId="2" xfId="233" applyNumberFormat="1" applyFont="1" applyFill="1" applyBorder="1" applyAlignment="1">
      <alignment horizontal="left" vertical="top" wrapText="1"/>
    </xf>
    <xf numFmtId="49" fontId="16" fillId="2" borderId="2" xfId="233" applyNumberFormat="1" applyFont="1" applyFill="1" applyBorder="1" applyAlignment="1">
      <alignment horizontal="left" vertical="top" wrapText="1"/>
    </xf>
    <xf numFmtId="4" fontId="15" fillId="2" borderId="2" xfId="233" applyNumberFormat="1" applyFont="1" applyFill="1" applyBorder="1" applyAlignment="1" applyProtection="1">
      <alignment vertical="top" wrapText="1"/>
      <protection locked="0"/>
    </xf>
    <xf numFmtId="4" fontId="20" fillId="2" borderId="2" xfId="233" applyNumberFormat="1" applyFont="1" applyFill="1" applyBorder="1" applyAlignment="1">
      <alignment horizontal="center" vertical="top"/>
    </xf>
    <xf numFmtId="4" fontId="25" fillId="2" borderId="2" xfId="233" applyNumberFormat="1" applyFont="1" applyFill="1" applyBorder="1" applyAlignment="1">
      <alignment horizontal="right" vertical="top"/>
    </xf>
    <xf numFmtId="4" fontId="15" fillId="2" borderId="2" xfId="74" applyNumberFormat="1" applyFont="1" applyFill="1" applyBorder="1" applyAlignment="1">
      <alignment horizontal="center" vertical="top"/>
    </xf>
    <xf numFmtId="4" fontId="11" fillId="2" borderId="2" xfId="233" applyNumberFormat="1" applyFont="1" applyFill="1" applyBorder="1" applyAlignment="1">
      <alignment horizontal="right" vertical="top"/>
    </xf>
    <xf numFmtId="0" fontId="11" fillId="2" borderId="2" xfId="240" applyFont="1" applyFill="1" applyBorder="1" applyAlignment="1">
      <alignment horizontal="left" vertical="top" wrapText="1"/>
    </xf>
    <xf numFmtId="49" fontId="15" fillId="2" borderId="2" xfId="233" applyNumberFormat="1" applyFont="1" applyFill="1" applyBorder="1" applyAlignment="1">
      <alignment vertical="top" wrapText="1"/>
    </xf>
    <xf numFmtId="49" fontId="16" fillId="2" borderId="2" xfId="233" applyNumberFormat="1" applyFont="1" applyFill="1" applyBorder="1" applyAlignment="1">
      <alignment vertical="top" wrapText="1"/>
    </xf>
    <xf numFmtId="4" fontId="15" fillId="2" borderId="2" xfId="134" applyNumberFormat="1" applyFont="1" applyFill="1" applyBorder="1" applyAlignment="1">
      <alignment vertical="top" wrapText="1"/>
    </xf>
    <xf numFmtId="49" fontId="11" fillId="2" borderId="2" xfId="233" applyNumberFormat="1" applyFont="1" applyFill="1" applyBorder="1" applyAlignment="1">
      <alignment vertical="top" wrapText="1"/>
    </xf>
    <xf numFmtId="4" fontId="11" fillId="2" borderId="2" xfId="233" applyNumberFormat="1" applyFont="1" applyFill="1" applyBorder="1" applyAlignment="1" applyProtection="1">
      <alignment vertical="top" wrapText="1"/>
      <protection locked="0"/>
    </xf>
    <xf numFmtId="0" fontId="15" fillId="2" borderId="2" xfId="240" applyFont="1" applyFill="1" applyBorder="1" applyAlignment="1">
      <alignment horizontal="left" vertical="top" wrapText="1"/>
    </xf>
    <xf numFmtId="4" fontId="11" fillId="2" borderId="2" xfId="74" applyNumberFormat="1" applyFont="1" applyFill="1" applyBorder="1" applyAlignment="1">
      <alignment horizontal="center" vertical="top"/>
    </xf>
    <xf numFmtId="4" fontId="11" fillId="2" borderId="2" xfId="74" applyNumberFormat="1" applyFont="1" applyFill="1" applyBorder="1" applyAlignment="1">
      <alignment horizontal="center" vertical="top" wrapText="1"/>
    </xf>
    <xf numFmtId="169" fontId="12" fillId="2" borderId="2" xfId="233" applyNumberFormat="1" applyFont="1" applyFill="1" applyBorder="1" applyAlignment="1">
      <alignment vertical="top" wrapText="1"/>
    </xf>
    <xf numFmtId="4" fontId="19" fillId="2" borderId="2" xfId="233" applyNumberFormat="1" applyFont="1" applyFill="1" applyBorder="1" applyAlignment="1">
      <alignment vertical="top" wrapText="1"/>
    </xf>
    <xf numFmtId="4" fontId="19" fillId="2" borderId="2" xfId="233" applyNumberFormat="1" applyFont="1" applyFill="1" applyBorder="1" applyAlignment="1">
      <alignment horizontal="center" vertical="top" wrapText="1"/>
    </xf>
    <xf numFmtId="169" fontId="16" fillId="2" borderId="2" xfId="233" applyNumberFormat="1" applyFont="1" applyFill="1" applyBorder="1" applyAlignment="1">
      <alignment vertical="top" wrapText="1"/>
    </xf>
    <xf numFmtId="169" fontId="15" fillId="2" borderId="2" xfId="233" applyNumberFormat="1" applyFont="1" applyFill="1" applyBorder="1" applyAlignment="1">
      <alignment vertical="top" wrapText="1"/>
    </xf>
    <xf numFmtId="169" fontId="11" fillId="2" borderId="2" xfId="233" applyNumberFormat="1" applyFont="1" applyFill="1" applyBorder="1" applyAlignment="1">
      <alignment vertical="top" wrapText="1"/>
    </xf>
    <xf numFmtId="0" fontId="15" fillId="2" borderId="2" xfId="241" applyFont="1" applyFill="1" applyBorder="1" applyAlignment="1">
      <alignment horizontal="left" vertical="top" wrapText="1"/>
    </xf>
    <xf numFmtId="4" fontId="12" fillId="2" borderId="2" xfId="242" applyNumberFormat="1" applyFont="1" applyFill="1" applyBorder="1" applyAlignment="1">
      <alignment horizontal="center" vertical="top"/>
    </xf>
    <xf numFmtId="4" fontId="12" fillId="2" borderId="2" xfId="242" applyNumberFormat="1" applyFont="1" applyFill="1" applyBorder="1" applyAlignment="1">
      <alignment vertical="top" wrapText="1"/>
    </xf>
    <xf numFmtId="4" fontId="11" fillId="2" borderId="2" xfId="242" applyNumberFormat="1" applyFont="1" applyFill="1" applyBorder="1" applyAlignment="1">
      <alignment horizontal="center" vertical="top" wrapText="1"/>
    </xf>
    <xf numFmtId="4" fontId="11" fillId="2" borderId="2" xfId="242" applyNumberFormat="1" applyFont="1" applyFill="1" applyBorder="1" applyAlignment="1">
      <alignment vertical="top" wrapText="1"/>
    </xf>
    <xf numFmtId="4" fontId="11" fillId="2" borderId="2" xfId="242" applyNumberFormat="1" applyFont="1" applyFill="1" applyBorder="1" applyAlignment="1">
      <alignment horizontal="center" vertical="top"/>
    </xf>
    <xf numFmtId="4" fontId="12" fillId="2" borderId="2" xfId="134" applyNumberFormat="1" applyFont="1" applyFill="1" applyBorder="1" applyAlignment="1">
      <alignment vertical="top"/>
    </xf>
    <xf numFmtId="4" fontId="11" fillId="2" borderId="2" xfId="134" applyNumberFormat="1" applyFont="1" applyFill="1" applyBorder="1" applyAlignment="1">
      <alignment horizontal="center" vertical="top"/>
    </xf>
    <xf numFmtId="4" fontId="11" fillId="2" borderId="2" xfId="26" applyNumberFormat="1" applyFont="1" applyFill="1" applyBorder="1" applyAlignment="1">
      <alignment vertical="top" wrapText="1"/>
    </xf>
    <xf numFmtId="4" fontId="11" fillId="2" borderId="2" xfId="134" applyNumberFormat="1" applyFont="1" applyFill="1" applyBorder="1" applyAlignment="1">
      <alignment vertical="top"/>
    </xf>
    <xf numFmtId="4" fontId="11" fillId="2" borderId="2" xfId="24" applyNumberFormat="1" applyFont="1" applyFill="1" applyBorder="1" applyAlignment="1">
      <alignment vertical="top" wrapText="1"/>
    </xf>
    <xf numFmtId="39" fontId="12" fillId="2" borderId="2" xfId="24" applyFont="1" applyFill="1" applyBorder="1" applyAlignment="1">
      <alignment vertical="top"/>
    </xf>
    <xf numFmtId="4" fontId="11" fillId="2" borderId="2" xfId="24" applyNumberFormat="1" applyFont="1" applyFill="1" applyBorder="1" applyAlignment="1">
      <alignment vertical="top"/>
    </xf>
    <xf numFmtId="4" fontId="11" fillId="2" borderId="2" xfId="24" applyNumberFormat="1" applyFont="1" applyFill="1" applyBorder="1" applyAlignment="1" applyProtection="1">
      <alignment vertical="top"/>
      <protection locked="0"/>
    </xf>
    <xf numFmtId="4" fontId="11" fillId="2" borderId="2" xfId="15" applyNumberFormat="1" applyFont="1" applyFill="1" applyBorder="1" applyAlignment="1">
      <alignment vertical="top" wrapText="1"/>
    </xf>
    <xf numFmtId="4" fontId="11" fillId="2" borderId="2" xfId="239" applyNumberFormat="1" applyFont="1" applyFill="1" applyBorder="1" applyAlignment="1">
      <alignment horizontal="center" vertical="top"/>
    </xf>
    <xf numFmtId="0" fontId="11" fillId="2" borderId="2" xfId="239" applyFont="1" applyFill="1" applyBorder="1" applyAlignment="1">
      <alignment horizontal="left" vertical="top" wrapText="1"/>
    </xf>
    <xf numFmtId="4" fontId="11" fillId="2" borderId="2" xfId="239" applyNumberFormat="1" applyFont="1" applyFill="1" applyBorder="1" applyAlignment="1">
      <alignment vertical="top" wrapText="1"/>
    </xf>
    <xf numFmtId="0" fontId="11" fillId="2" borderId="2" xfId="239" applyFont="1" applyFill="1" applyBorder="1" applyAlignment="1">
      <alignment vertical="top" wrapText="1"/>
    </xf>
    <xf numFmtId="0" fontId="12" fillId="2" borderId="2" xfId="28" applyFont="1" applyFill="1" applyBorder="1" applyAlignment="1" applyProtection="1">
      <alignment horizontal="left" vertical="top" wrapText="1"/>
      <protection locked="0"/>
    </xf>
    <xf numFmtId="4" fontId="11" fillId="2" borderId="2" xfId="243" applyNumberFormat="1" applyFont="1" applyFill="1" applyBorder="1" applyAlignment="1" applyProtection="1">
      <alignment vertical="top" wrapText="1"/>
      <protection locked="0"/>
    </xf>
    <xf numFmtId="4" fontId="11" fillId="2" borderId="2" xfId="28" applyNumberFormat="1" applyFont="1" applyFill="1" applyBorder="1" applyAlignment="1" applyProtection="1">
      <alignment horizontal="center" vertical="top" wrapText="1"/>
      <protection locked="0"/>
    </xf>
    <xf numFmtId="0" fontId="11" fillId="2" borderId="2" xfId="28" applyFont="1" applyFill="1" applyBorder="1" applyAlignment="1" applyProtection="1">
      <alignment horizontal="left" vertical="top" wrapText="1"/>
      <protection locked="0"/>
    </xf>
    <xf numFmtId="4" fontId="12" fillId="2" borderId="2" xfId="233" applyNumberFormat="1" applyFont="1" applyFill="1" applyBorder="1" applyAlignment="1">
      <alignment horizontal="left" vertical="top" wrapText="1"/>
    </xf>
    <xf numFmtId="4" fontId="26" fillId="2" borderId="2" xfId="233" applyNumberFormat="1" applyFont="1" applyFill="1" applyBorder="1" applyAlignment="1" applyProtection="1">
      <alignment vertical="top" wrapText="1"/>
      <protection locked="0"/>
    </xf>
    <xf numFmtId="4" fontId="11" fillId="2" borderId="2" xfId="233" applyNumberFormat="1" applyFont="1" applyFill="1" applyBorder="1" applyAlignment="1" applyProtection="1">
      <alignment vertical="top"/>
      <protection locked="0"/>
    </xf>
    <xf numFmtId="4" fontId="12" fillId="2" borderId="2" xfId="233" applyNumberFormat="1" applyFont="1" applyFill="1" applyBorder="1" applyAlignment="1" applyProtection="1">
      <alignment vertical="top" wrapText="1"/>
      <protection locked="0"/>
    </xf>
    <xf numFmtId="4" fontId="11" fillId="2" borderId="2" xfId="134" applyNumberFormat="1" applyFont="1" applyFill="1" applyBorder="1" applyAlignment="1">
      <alignment horizontal="right" vertical="top" wrapText="1"/>
    </xf>
    <xf numFmtId="0" fontId="11" fillId="2" borderId="2" xfId="244" applyFont="1" applyFill="1" applyBorder="1" applyAlignment="1">
      <alignment horizontal="left" vertical="top" wrapText="1"/>
    </xf>
    <xf numFmtId="4" fontId="15" fillId="2" borderId="2" xfId="196" applyNumberFormat="1" applyFont="1" applyFill="1" applyBorder="1" applyAlignment="1">
      <alignment vertical="top" wrapText="1"/>
    </xf>
    <xf numFmtId="4" fontId="15" fillId="2" borderId="2" xfId="244" applyNumberFormat="1" applyFont="1" applyFill="1" applyBorder="1" applyAlignment="1">
      <alignment horizontal="center" vertical="top"/>
    </xf>
    <xf numFmtId="4" fontId="11" fillId="2" borderId="2" xfId="244" applyNumberFormat="1" applyFont="1" applyFill="1" applyBorder="1" applyAlignment="1">
      <alignment vertical="top" wrapText="1"/>
    </xf>
    <xf numFmtId="0" fontId="11" fillId="2" borderId="2" xfId="244" applyFont="1" applyFill="1" applyBorder="1" applyAlignment="1">
      <alignment horizontal="left" vertical="top"/>
    </xf>
    <xf numFmtId="4" fontId="16" fillId="2" borderId="2" xfId="0" applyNumberFormat="1" applyFont="1" applyFill="1" applyBorder="1" applyAlignment="1">
      <alignment vertical="top"/>
    </xf>
    <xf numFmtId="4" fontId="16" fillId="2" borderId="2" xfId="0" applyNumberFormat="1" applyFont="1" applyFill="1" applyBorder="1" applyAlignment="1">
      <alignment vertical="top" wrapText="1"/>
    </xf>
    <xf numFmtId="4" fontId="16" fillId="2" borderId="2" xfId="0" applyNumberFormat="1" applyFont="1" applyFill="1" applyBorder="1" applyAlignment="1">
      <alignment horizontal="center" vertical="top"/>
    </xf>
    <xf numFmtId="0" fontId="16" fillId="2" borderId="2" xfId="0" applyFont="1" applyFill="1" applyBorder="1" applyAlignment="1">
      <alignment horizontal="left" vertical="top"/>
    </xf>
    <xf numFmtId="4" fontId="15" fillId="2" borderId="2" xfId="16" applyNumberFormat="1" applyFont="1" applyFill="1" applyBorder="1" applyAlignment="1">
      <alignment vertical="top" wrapText="1"/>
    </xf>
    <xf numFmtId="4" fontId="11" fillId="2" borderId="2" xfId="16" applyNumberFormat="1" applyFont="1" applyFill="1" applyBorder="1" applyAlignment="1">
      <alignment horizontal="center" vertical="top"/>
    </xf>
    <xf numFmtId="4" fontId="11" fillId="2" borderId="2" xfId="0" applyNumberFormat="1" applyFont="1" applyFill="1" applyBorder="1" applyAlignment="1" applyProtection="1">
      <alignment horizontal="right" vertical="top" wrapText="1"/>
      <protection locked="0"/>
    </xf>
    <xf numFmtId="4" fontId="11" fillId="2" borderId="2" xfId="0" applyNumberFormat="1" applyFont="1" applyFill="1" applyBorder="1" applyAlignment="1" applyProtection="1">
      <alignment vertical="top" wrapText="1"/>
    </xf>
    <xf numFmtId="4" fontId="15" fillId="2" borderId="2" xfId="0" applyNumberFormat="1" applyFont="1" applyFill="1" applyBorder="1" applyAlignment="1" applyProtection="1">
      <alignment horizontal="center" vertical="top" wrapText="1"/>
      <protection locked="0"/>
    </xf>
    <xf numFmtId="4" fontId="12" fillId="2" borderId="2" xfId="0" applyNumberFormat="1" applyFont="1" applyFill="1" applyBorder="1" applyAlignment="1" applyProtection="1">
      <alignment horizontal="right" vertical="top" wrapText="1"/>
      <protection locked="0"/>
    </xf>
    <xf numFmtId="4" fontId="11" fillId="2" borderId="2" xfId="4" applyNumberFormat="1" applyFont="1" applyFill="1" applyBorder="1" applyAlignment="1">
      <alignment horizontal="right" vertical="top" wrapText="1"/>
    </xf>
    <xf numFmtId="4" fontId="26" fillId="2" borderId="2" xfId="0" applyNumberFormat="1" applyFont="1" applyFill="1" applyBorder="1" applyAlignment="1">
      <alignment vertical="top" wrapText="1"/>
    </xf>
    <xf numFmtId="4" fontId="11" fillId="0" borderId="2" xfId="0" applyNumberFormat="1" applyFont="1" applyFill="1" applyBorder="1" applyAlignment="1">
      <alignment vertical="top" wrapText="1"/>
    </xf>
    <xf numFmtId="4" fontId="11" fillId="0" borderId="2" xfId="4" applyNumberFormat="1" applyFont="1" applyFill="1" applyBorder="1" applyAlignment="1">
      <alignment horizontal="right" vertical="top" wrapText="1"/>
    </xf>
    <xf numFmtId="0" fontId="12" fillId="0" borderId="2" xfId="0" applyFont="1" applyFill="1" applyBorder="1" applyAlignment="1">
      <alignment horizontal="center" vertical="top"/>
    </xf>
    <xf numFmtId="49" fontId="12" fillId="0" borderId="2" xfId="25" applyNumberFormat="1" applyFont="1" applyFill="1" applyBorder="1" applyAlignment="1">
      <alignment horizontal="left" vertical="top" wrapText="1"/>
    </xf>
    <xf numFmtId="4" fontId="11" fillId="0" borderId="2" xfId="25" applyNumberFormat="1" applyFont="1" applyFill="1" applyBorder="1" applyAlignment="1">
      <alignment vertical="top" wrapText="1"/>
    </xf>
    <xf numFmtId="4" fontId="11" fillId="0" borderId="2" xfId="25" applyNumberFormat="1" applyFont="1" applyFill="1" applyBorder="1" applyAlignment="1" applyProtection="1">
      <alignment horizontal="center" vertical="top" wrapText="1"/>
      <protection locked="0"/>
    </xf>
    <xf numFmtId="4" fontId="11" fillId="0" borderId="2" xfId="25" applyNumberFormat="1" applyFont="1" applyFill="1" applyBorder="1" applyAlignment="1" applyProtection="1">
      <alignment vertical="top" wrapText="1"/>
    </xf>
    <xf numFmtId="175" fontId="12" fillId="2" borderId="2" xfId="0" applyNumberFormat="1" applyFont="1" applyFill="1" applyBorder="1" applyAlignment="1">
      <alignment vertical="top" wrapText="1"/>
    </xf>
    <xf numFmtId="39" fontId="52" fillId="2" borderId="0" xfId="233" applyFont="1" applyFill="1" applyAlignment="1">
      <alignment vertical="top"/>
    </xf>
    <xf numFmtId="39" fontId="54" fillId="2" borderId="0" xfId="233" applyFont="1" applyFill="1" applyAlignment="1">
      <alignment vertical="top"/>
    </xf>
    <xf numFmtId="4" fontId="11" fillId="2" borderId="2" xfId="0" applyNumberFormat="1" applyFont="1" applyFill="1" applyBorder="1" applyAlignment="1" applyProtection="1">
      <alignment horizontal="center" vertical="top"/>
      <protection locked="0"/>
    </xf>
    <xf numFmtId="39" fontId="52" fillId="2" borderId="2" xfId="233" applyFont="1" applyFill="1" applyBorder="1" applyAlignment="1">
      <alignment vertical="top"/>
    </xf>
    <xf numFmtId="4" fontId="11" fillId="2" borderId="2" xfId="12" applyNumberFormat="1" applyFont="1" applyFill="1" applyBorder="1" applyAlignment="1" applyProtection="1">
      <alignment vertical="top" wrapText="1"/>
    </xf>
    <xf numFmtId="4" fontId="11" fillId="3" borderId="2" xfId="0" applyNumberFormat="1" applyFont="1" applyFill="1" applyBorder="1" applyAlignment="1">
      <alignment horizontal="center" vertical="top" wrapText="1"/>
    </xf>
    <xf numFmtId="4" fontId="11" fillId="3" borderId="2" xfId="0" applyNumberFormat="1" applyFont="1" applyFill="1" applyBorder="1" applyAlignment="1">
      <alignment vertical="top" wrapText="1"/>
    </xf>
    <xf numFmtId="0" fontId="11" fillId="2" borderId="2" xfId="247" applyFont="1" applyFill="1" applyBorder="1" applyAlignment="1">
      <alignment horizontal="right" vertical="top"/>
    </xf>
    <xf numFmtId="4" fontId="11" fillId="2" borderId="2" xfId="25" applyNumberFormat="1" applyFont="1" applyFill="1" applyBorder="1" applyAlignment="1" applyProtection="1">
      <alignment horizontal="right" vertical="top" wrapText="1"/>
      <protection locked="0"/>
    </xf>
    <xf numFmtId="0" fontId="12" fillId="0" borderId="2" xfId="247" applyFont="1" applyFill="1" applyBorder="1" applyAlignment="1">
      <alignment horizontal="right" vertical="top"/>
    </xf>
    <xf numFmtId="4" fontId="11" fillId="0" borderId="2" xfId="25" applyNumberFormat="1" applyFont="1" applyFill="1" applyBorder="1" applyAlignment="1" applyProtection="1">
      <alignment horizontal="right" vertical="top" wrapText="1"/>
      <protection locked="0"/>
    </xf>
    <xf numFmtId="39" fontId="54" fillId="0" borderId="0" xfId="233" applyFont="1" applyBorder="1" applyAlignment="1">
      <alignment vertical="top"/>
    </xf>
    <xf numFmtId="4" fontId="70" fillId="0" borderId="2" xfId="247" applyNumberFormat="1" applyFont="1" applyBorder="1" applyAlignment="1">
      <alignment horizontal="right" vertical="top"/>
    </xf>
    <xf numFmtId="0" fontId="12" fillId="2" borderId="2" xfId="247" applyFont="1" applyFill="1" applyBorder="1" applyAlignment="1">
      <alignment horizontal="right" vertical="top"/>
    </xf>
    <xf numFmtId="4" fontId="16" fillId="0" borderId="2" xfId="0" applyNumberFormat="1" applyFont="1" applyFill="1" applyBorder="1" applyAlignment="1">
      <alignment vertical="top" wrapText="1"/>
    </xf>
    <xf numFmtId="39" fontId="11" fillId="2" borderId="2" xfId="0" applyNumberFormat="1" applyFont="1" applyFill="1" applyBorder="1" applyAlignment="1" applyProtection="1">
      <alignment vertical="top" wrapText="1"/>
      <protection locked="0"/>
    </xf>
    <xf numFmtId="0" fontId="11" fillId="2" borderId="2" xfId="247" applyFont="1" applyFill="1" applyBorder="1" applyAlignment="1">
      <alignment vertical="top"/>
    </xf>
    <xf numFmtId="10" fontId="15" fillId="2" borderId="2" xfId="0" applyNumberFormat="1" applyFont="1" applyFill="1" applyBorder="1" applyAlignment="1" applyProtection="1">
      <alignment vertical="top"/>
      <protection locked="0"/>
    </xf>
    <xf numFmtId="10" fontId="15" fillId="2" borderId="2" xfId="0" applyNumberFormat="1" applyFont="1" applyFill="1" applyBorder="1" applyAlignment="1" applyProtection="1">
      <alignment horizontal="right" vertical="top" wrapText="1"/>
      <protection locked="0"/>
    </xf>
    <xf numFmtId="4" fontId="15" fillId="2" borderId="2" xfId="0" applyNumberFormat="1" applyFont="1" applyFill="1" applyBorder="1" applyAlignment="1">
      <alignment vertical="top"/>
    </xf>
    <xf numFmtId="4" fontId="26" fillId="2" borderId="2" xfId="0" applyNumberFormat="1" applyFont="1" applyFill="1" applyBorder="1" applyAlignment="1">
      <alignment horizontal="right" vertical="top" wrapText="1"/>
    </xf>
    <xf numFmtId="39" fontId="69" fillId="0" borderId="0" xfId="233" applyFont="1" applyAlignment="1">
      <alignment vertical="top"/>
    </xf>
    <xf numFmtId="10" fontId="11" fillId="2" borderId="2" xfId="30" applyNumberFormat="1" applyFont="1" applyFill="1" applyBorder="1" applyAlignment="1">
      <alignment horizontal="right" vertical="top" wrapText="1"/>
    </xf>
    <xf numFmtId="10" fontId="15" fillId="2" borderId="2" xfId="0" applyNumberFormat="1" applyFont="1" applyFill="1" applyBorder="1" applyAlignment="1">
      <alignment horizontal="right" vertical="top" wrapText="1"/>
    </xf>
    <xf numFmtId="4" fontId="16" fillId="2" borderId="2" xfId="233" applyNumberFormat="1" applyFont="1" applyFill="1" applyBorder="1" applyAlignment="1">
      <alignment vertical="top"/>
    </xf>
    <xf numFmtId="184" fontId="11" fillId="2" borderId="2" xfId="233" applyNumberFormat="1" applyFont="1" applyFill="1" applyBorder="1" applyAlignment="1">
      <alignment vertical="top" wrapText="1"/>
    </xf>
    <xf numFmtId="4" fontId="11" fillId="2" borderId="2" xfId="180" applyNumberFormat="1" applyFont="1" applyFill="1" applyBorder="1" applyAlignment="1">
      <alignment vertical="top" wrapText="1"/>
    </xf>
    <xf numFmtId="4" fontId="11" fillId="2" borderId="2" xfId="246" applyNumberFormat="1" applyFont="1" applyFill="1" applyBorder="1" applyAlignment="1">
      <alignment horizontal="right" vertical="top" wrapText="1"/>
    </xf>
    <xf numFmtId="175" fontId="11" fillId="2" borderId="2" xfId="233" applyNumberFormat="1" applyFont="1" applyFill="1" applyBorder="1" applyAlignment="1">
      <alignment vertical="top" wrapText="1"/>
    </xf>
    <xf numFmtId="39" fontId="12" fillId="2" borderId="2" xfId="233" applyFont="1" applyFill="1" applyBorder="1" applyAlignment="1">
      <alignment horizontal="right" vertical="top"/>
    </xf>
    <xf numFmtId="4" fontId="12" fillId="2" borderId="2" xfId="233" applyNumberFormat="1" applyFont="1" applyFill="1" applyBorder="1" applyAlignment="1">
      <alignment horizontal="right" vertical="top" wrapText="1"/>
    </xf>
    <xf numFmtId="39" fontId="16" fillId="2" borderId="2" xfId="233" applyFont="1" applyFill="1" applyBorder="1" applyAlignment="1">
      <alignment horizontal="right" vertical="top"/>
    </xf>
    <xf numFmtId="0" fontId="11" fillId="2" borderId="2" xfId="233" applyNumberFormat="1" applyFont="1" applyFill="1" applyBorder="1" applyAlignment="1">
      <alignment horizontal="right" vertical="top" wrapText="1"/>
    </xf>
    <xf numFmtId="10" fontId="15" fillId="2" borderId="2" xfId="233" applyNumberFormat="1" applyFont="1" applyFill="1" applyBorder="1" applyAlignment="1" applyProtection="1">
      <alignment horizontal="right" vertical="top" wrapText="1"/>
      <protection locked="0"/>
    </xf>
    <xf numFmtId="4" fontId="15" fillId="2" borderId="2" xfId="233" applyNumberFormat="1" applyFont="1" applyFill="1" applyBorder="1" applyAlignment="1">
      <alignment vertical="top"/>
    </xf>
    <xf numFmtId="0" fontId="11" fillId="2" borderId="2" xfId="239" applyFont="1" applyFill="1" applyBorder="1" applyAlignment="1">
      <alignment horizontal="right" vertical="top"/>
    </xf>
    <xf numFmtId="39" fontId="15" fillId="2" borderId="2" xfId="233" applyFont="1" applyFill="1" applyBorder="1" applyAlignment="1">
      <alignment horizontal="right" vertical="top"/>
    </xf>
    <xf numFmtId="39" fontId="12" fillId="2" borderId="2" xfId="233" applyFont="1" applyFill="1" applyBorder="1" applyAlignment="1">
      <alignment horizontal="right" vertical="top" wrapText="1"/>
    </xf>
    <xf numFmtId="4" fontId="15" fillId="2" borderId="2" xfId="0" applyNumberFormat="1" applyFont="1" applyFill="1" applyBorder="1" applyAlignment="1" applyProtection="1">
      <alignment horizontal="center" vertical="top"/>
      <protection locked="0"/>
    </xf>
    <xf numFmtId="4" fontId="11" fillId="2" borderId="2" xfId="22" applyNumberFormat="1" applyFont="1" applyFill="1" applyBorder="1" applyAlignment="1">
      <alignment vertical="top" wrapText="1"/>
    </xf>
    <xf numFmtId="179" fontId="11" fillId="2" borderId="2" xfId="0" applyNumberFormat="1" applyFont="1" applyFill="1" applyBorder="1" applyAlignment="1">
      <alignment vertical="top"/>
    </xf>
    <xf numFmtId="4" fontId="11" fillId="2" borderId="2" xfId="162" applyNumberFormat="1" applyFont="1" applyFill="1" applyBorder="1" applyAlignment="1">
      <alignment vertical="top"/>
    </xf>
    <xf numFmtId="4" fontId="28" fillId="2" borderId="2" xfId="25" applyNumberFormat="1" applyFont="1" applyFill="1" applyBorder="1" applyAlignment="1" applyProtection="1">
      <alignment horizontal="right" vertical="top" wrapText="1"/>
      <protection locked="0"/>
    </xf>
    <xf numFmtId="39" fontId="71" fillId="0" borderId="0" xfId="233" applyFont="1" applyAlignment="1">
      <alignment vertical="top"/>
    </xf>
    <xf numFmtId="4" fontId="28" fillId="2" borderId="2" xfId="74" applyNumberFormat="1" applyFont="1" applyFill="1" applyBorder="1" applyAlignment="1">
      <alignment horizontal="right" vertical="top" wrapText="1"/>
    </xf>
    <xf numFmtId="39" fontId="52" fillId="0" borderId="0" xfId="233" applyFont="1" applyBorder="1" applyAlignment="1">
      <alignment vertical="top"/>
    </xf>
    <xf numFmtId="49" fontId="66" fillId="2" borderId="2" xfId="25" applyNumberFormat="1" applyFont="1" applyFill="1" applyBorder="1" applyAlignment="1">
      <alignment horizontal="left" vertical="top" wrapText="1"/>
    </xf>
    <xf numFmtId="0" fontId="64" fillId="2" borderId="0" xfId="249" applyFont="1" applyFill="1" applyBorder="1" applyAlignment="1">
      <alignment horizontal="center" vertical="top"/>
    </xf>
    <xf numFmtId="39" fontId="12" fillId="2" borderId="0" xfId="233" applyFont="1" applyFill="1" applyBorder="1" applyAlignment="1">
      <alignment vertical="top"/>
    </xf>
    <xf numFmtId="39" fontId="12" fillId="2" borderId="0" xfId="233" applyFont="1" applyFill="1" applyBorder="1" applyAlignment="1">
      <alignment horizontal="left" vertical="top"/>
    </xf>
    <xf numFmtId="39" fontId="54" fillId="2" borderId="2" xfId="233" applyFont="1" applyFill="1" applyBorder="1" applyAlignment="1">
      <alignment vertical="top"/>
    </xf>
    <xf numFmtId="0" fontId="67" fillId="2" borderId="2" xfId="247" applyFont="1" applyFill="1" applyBorder="1" applyAlignment="1">
      <alignment vertical="top"/>
    </xf>
    <xf numFmtId="0" fontId="68" fillId="2" borderId="2" xfId="247" applyFont="1" applyFill="1" applyBorder="1" applyAlignment="1">
      <alignment vertical="top"/>
    </xf>
    <xf numFmtId="0" fontId="59" fillId="2" borderId="2" xfId="247" applyFont="1" applyFill="1" applyBorder="1" applyAlignment="1">
      <alignment vertical="top"/>
    </xf>
    <xf numFmtId="0" fontId="60" fillId="2" borderId="2" xfId="247" applyFont="1" applyFill="1" applyBorder="1" applyAlignment="1">
      <alignment vertical="top"/>
    </xf>
    <xf numFmtId="4" fontId="28" fillId="2" borderId="2" xfId="0" applyNumberFormat="1" applyFont="1" applyFill="1" applyBorder="1" applyAlignment="1">
      <alignment vertical="top" wrapText="1"/>
    </xf>
    <xf numFmtId="4" fontId="28" fillId="2" borderId="2" xfId="4" applyNumberFormat="1" applyFont="1" applyFill="1" applyBorder="1" applyAlignment="1">
      <alignment horizontal="right" vertical="top" wrapText="1"/>
    </xf>
    <xf numFmtId="0" fontId="67" fillId="2" borderId="2" xfId="247" applyFont="1" applyFill="1" applyBorder="1" applyAlignment="1">
      <alignment horizontal="center" vertical="top"/>
    </xf>
    <xf numFmtId="2" fontId="67" fillId="2" borderId="2" xfId="247" applyNumberFormat="1" applyFont="1" applyFill="1" applyBorder="1" applyAlignment="1">
      <alignment horizontal="right" vertical="top"/>
    </xf>
    <xf numFmtId="37" fontId="11" fillId="24" borderId="2" xfId="0" applyNumberFormat="1" applyFont="1" applyFill="1" applyBorder="1" applyAlignment="1">
      <alignment vertical="top" wrapText="1"/>
    </xf>
    <xf numFmtId="0" fontId="12" fillId="24" borderId="2" xfId="0" applyFont="1" applyFill="1" applyBorder="1" applyAlignment="1">
      <alignment horizontal="center" vertical="top" wrapText="1"/>
    </xf>
    <xf numFmtId="4" fontId="11" fillId="24" borderId="2" xfId="0" applyNumberFormat="1" applyFont="1" applyFill="1" applyBorder="1" applyAlignment="1">
      <alignment horizontal="right" vertical="top" wrapText="1"/>
    </xf>
    <xf numFmtId="4" fontId="11" fillId="24" borderId="2" xfId="0" applyNumberFormat="1" applyFont="1" applyFill="1" applyBorder="1" applyAlignment="1">
      <alignment horizontal="center" vertical="top"/>
    </xf>
    <xf numFmtId="4" fontId="11" fillId="24" borderId="2" xfId="0" applyNumberFormat="1" applyFont="1" applyFill="1" applyBorder="1" applyAlignment="1">
      <alignment vertical="top" wrapText="1"/>
    </xf>
    <xf numFmtId="4" fontId="12" fillId="24" borderId="2" xfId="233" applyNumberFormat="1" applyFont="1" applyFill="1" applyBorder="1" applyAlignment="1" applyProtection="1">
      <alignment horizontal="right" vertical="top" wrapText="1"/>
      <protection locked="0"/>
    </xf>
    <xf numFmtId="37" fontId="11" fillId="2" borderId="2" xfId="0" applyNumberFormat="1" applyFont="1" applyFill="1" applyBorder="1" applyAlignment="1">
      <alignment vertical="top"/>
    </xf>
    <xf numFmtId="4" fontId="11" fillId="2" borderId="2" xfId="0" applyNumberFormat="1" applyFont="1" applyFill="1" applyBorder="1" applyAlignment="1">
      <alignment horizontal="right" vertical="top"/>
    </xf>
    <xf numFmtId="4" fontId="11" fillId="2" borderId="2" xfId="0" applyNumberFormat="1" applyFont="1" applyFill="1" applyBorder="1" applyAlignment="1">
      <alignment vertical="top"/>
    </xf>
    <xf numFmtId="4" fontId="12" fillId="2" borderId="2" xfId="233" applyNumberFormat="1" applyFont="1" applyFill="1" applyBorder="1" applyAlignment="1" applyProtection="1">
      <alignment horizontal="right" vertical="top"/>
      <protection locked="0"/>
    </xf>
    <xf numFmtId="39" fontId="11" fillId="2" borderId="0" xfId="233" applyFont="1" applyFill="1" applyBorder="1" applyAlignment="1">
      <alignment horizontal="left" vertical="top"/>
    </xf>
    <xf numFmtId="39" fontId="55" fillId="20" borderId="0" xfId="233" applyFont="1" applyFill="1" applyBorder="1" applyAlignment="1">
      <alignment vertical="top"/>
    </xf>
    <xf numFmtId="39" fontId="54" fillId="2" borderId="0" xfId="233" applyFont="1" applyFill="1" applyBorder="1" applyAlignment="1">
      <alignment vertical="top"/>
    </xf>
    <xf numFmtId="39" fontId="52" fillId="2" borderId="0" xfId="233" applyFont="1" applyFill="1" applyBorder="1" applyAlignment="1">
      <alignment vertical="top"/>
    </xf>
    <xf numFmtId="39" fontId="71" fillId="0" borderId="0" xfId="233" applyFont="1" applyBorder="1" applyAlignment="1">
      <alignment vertical="top"/>
    </xf>
    <xf numFmtId="173" fontId="15" fillId="2" borderId="2" xfId="233" applyNumberFormat="1" applyFont="1" applyFill="1" applyBorder="1" applyAlignment="1">
      <alignment horizontal="right" vertical="top"/>
    </xf>
    <xf numFmtId="2" fontId="15" fillId="2" borderId="2" xfId="233" applyNumberFormat="1" applyFont="1" applyFill="1" applyBorder="1" applyAlignment="1">
      <alignment horizontal="right" vertical="top"/>
    </xf>
    <xf numFmtId="39" fontId="15" fillId="2" borderId="0" xfId="233" applyFont="1" applyFill="1" applyBorder="1" applyAlignment="1">
      <alignment horizontal="left" vertical="top"/>
    </xf>
    <xf numFmtId="0" fontId="61" fillId="21" borderId="0" xfId="0" applyFont="1" applyFill="1" applyBorder="1" applyAlignment="1">
      <alignment horizontal="center" vertical="top"/>
    </xf>
    <xf numFmtId="0" fontId="62" fillId="21" borderId="0" xfId="0" applyFont="1" applyFill="1" applyBorder="1" applyAlignment="1">
      <alignment vertical="top"/>
    </xf>
    <xf numFmtId="0" fontId="63" fillId="21" borderId="0" xfId="0" applyFont="1" applyFill="1" applyBorder="1" applyAlignment="1">
      <alignment vertical="top"/>
    </xf>
    <xf numFmtId="0" fontId="11" fillId="2" borderId="0" xfId="249" applyFill="1" applyBorder="1" applyAlignment="1">
      <alignment horizontal="center" vertical="top"/>
    </xf>
    <xf numFmtId="39" fontId="15" fillId="0" borderId="2" xfId="233" applyFont="1" applyBorder="1" applyAlignment="1" applyProtection="1">
      <alignment vertical="top"/>
      <protection locked="0"/>
    </xf>
    <xf numFmtId="171" fontId="11" fillId="2" borderId="2" xfId="233" applyNumberFormat="1" applyFont="1" applyFill="1" applyBorder="1" applyAlignment="1">
      <alignment horizontal="right" vertical="top"/>
    </xf>
    <xf numFmtId="171" fontId="15" fillId="2" borderId="2" xfId="233" applyNumberFormat="1" applyFont="1" applyFill="1" applyBorder="1" applyAlignment="1">
      <alignment horizontal="right" vertical="top"/>
    </xf>
    <xf numFmtId="171" fontId="28" fillId="2" borderId="2" xfId="233" applyNumberFormat="1" applyFont="1" applyFill="1" applyBorder="1" applyAlignment="1">
      <alignment horizontal="right" vertical="top"/>
    </xf>
    <xf numFmtId="1" fontId="12" fillId="2" borderId="2" xfId="180" applyNumberFormat="1" applyFont="1" applyFill="1" applyBorder="1" applyAlignment="1">
      <alignment horizontal="right" vertical="top" wrapText="1"/>
    </xf>
    <xf numFmtId="3" fontId="12" fillId="2" borderId="2" xfId="233" applyNumberFormat="1" applyFont="1" applyFill="1" applyBorder="1" applyAlignment="1">
      <alignment horizontal="right" vertical="top"/>
    </xf>
    <xf numFmtId="173" fontId="28" fillId="2" borderId="2" xfId="233" applyNumberFormat="1" applyFont="1" applyFill="1" applyBorder="1" applyAlignment="1">
      <alignment horizontal="right" vertical="top"/>
    </xf>
    <xf numFmtId="173" fontId="29" fillId="2" borderId="2" xfId="233" applyNumberFormat="1" applyFont="1" applyFill="1" applyBorder="1" applyAlignment="1">
      <alignment horizontal="right" vertical="top"/>
    </xf>
    <xf numFmtId="173" fontId="28" fillId="2" borderId="2" xfId="98" applyNumberFormat="1" applyFont="1" applyFill="1" applyBorder="1" applyAlignment="1">
      <alignment horizontal="right" vertical="top" wrapText="1"/>
    </xf>
    <xf numFmtId="2" fontId="28" fillId="2" borderId="2" xfId="233" applyNumberFormat="1" applyFont="1" applyFill="1" applyBorder="1" applyAlignment="1">
      <alignment horizontal="right" vertical="top"/>
    </xf>
    <xf numFmtId="1" fontId="28" fillId="2" borderId="2" xfId="233" applyNumberFormat="1" applyFont="1" applyFill="1" applyBorder="1" applyAlignment="1">
      <alignment horizontal="right" vertical="top"/>
    </xf>
    <xf numFmtId="1" fontId="29" fillId="2" borderId="2" xfId="233" applyNumberFormat="1" applyFont="1" applyFill="1" applyBorder="1" applyAlignment="1">
      <alignment horizontal="right" vertical="top"/>
    </xf>
    <xf numFmtId="1" fontId="29" fillId="2" borderId="2" xfId="180" applyNumberFormat="1" applyFont="1" applyFill="1" applyBorder="1" applyAlignment="1">
      <alignment horizontal="right" vertical="top" wrapText="1"/>
    </xf>
    <xf numFmtId="173" fontId="28" fillId="2" borderId="2" xfId="180" applyNumberFormat="1" applyFont="1" applyFill="1" applyBorder="1" applyAlignment="1">
      <alignment horizontal="right" vertical="top" wrapText="1"/>
    </xf>
    <xf numFmtId="171" fontId="12" fillId="20" borderId="2" xfId="25" applyNumberFormat="1" applyFont="1" applyFill="1" applyBorder="1" applyAlignment="1">
      <alignment horizontal="right" vertical="top" wrapText="1"/>
    </xf>
    <xf numFmtId="49" fontId="12" fillId="20" borderId="2" xfId="25" applyNumberFormat="1" applyFont="1" applyFill="1" applyBorder="1" applyAlignment="1">
      <alignment horizontal="center" vertical="top" wrapText="1"/>
    </xf>
    <xf numFmtId="4" fontId="12" fillId="20" borderId="2" xfId="25" applyNumberFormat="1" applyFont="1" applyFill="1" applyBorder="1" applyAlignment="1">
      <alignment horizontal="right" vertical="top" wrapText="1"/>
    </xf>
    <xf numFmtId="39" fontId="12" fillId="20" borderId="2" xfId="25" applyFont="1" applyFill="1" applyBorder="1" applyAlignment="1" applyProtection="1">
      <alignment vertical="top"/>
      <protection locked="0"/>
    </xf>
    <xf numFmtId="4" fontId="12" fillId="20" borderId="2" xfId="25" applyNumberFormat="1" applyFont="1" applyFill="1" applyBorder="1" applyAlignment="1">
      <alignment vertical="top"/>
    </xf>
    <xf numFmtId="39" fontId="12" fillId="20" borderId="2" xfId="233" applyFont="1" applyFill="1" applyBorder="1" applyAlignment="1" applyProtection="1">
      <alignment vertical="top"/>
      <protection locked="0"/>
    </xf>
    <xf numFmtId="0" fontId="28" fillId="2" borderId="2" xfId="98" applyFont="1" applyFill="1" applyBorder="1" applyAlignment="1">
      <alignment horizontal="right" vertical="top"/>
    </xf>
    <xf numFmtId="39" fontId="29" fillId="2" borderId="2" xfId="233" applyFont="1" applyFill="1" applyBorder="1" applyAlignment="1">
      <alignment horizontal="right" vertical="top"/>
    </xf>
    <xf numFmtId="39" fontId="28" fillId="2" borderId="2" xfId="233" applyFont="1" applyFill="1" applyBorder="1" applyAlignment="1">
      <alignment horizontal="right" vertical="top"/>
    </xf>
    <xf numFmtId="49" fontId="28" fillId="2" borderId="2" xfId="233" applyNumberFormat="1" applyFont="1" applyFill="1" applyBorder="1" applyAlignment="1">
      <alignment horizontal="right" vertical="top"/>
    </xf>
    <xf numFmtId="1" fontId="15" fillId="2" borderId="2" xfId="233" applyNumberFormat="1" applyFont="1" applyFill="1" applyBorder="1" applyAlignment="1">
      <alignment horizontal="right" vertical="top"/>
    </xf>
    <xf numFmtId="177" fontId="16" fillId="2" borderId="2" xfId="233" applyNumberFormat="1" applyFont="1" applyFill="1" applyBorder="1" applyAlignment="1">
      <alignment horizontal="right" vertical="top" wrapText="1"/>
    </xf>
    <xf numFmtId="172" fontId="15" fillId="2" borderId="2" xfId="233" applyNumberFormat="1" applyFont="1" applyFill="1" applyBorder="1" applyAlignment="1">
      <alignment horizontal="right" vertical="top" wrapText="1"/>
    </xf>
    <xf numFmtId="174" fontId="15" fillId="2" borderId="2" xfId="233" applyNumberFormat="1" applyFont="1" applyFill="1" applyBorder="1" applyAlignment="1">
      <alignment horizontal="right" vertical="top" wrapText="1"/>
    </xf>
    <xf numFmtId="177" fontId="15" fillId="2" borderId="2" xfId="233" applyNumberFormat="1" applyFont="1" applyFill="1" applyBorder="1" applyAlignment="1">
      <alignment horizontal="right" vertical="top" wrapText="1"/>
    </xf>
    <xf numFmtId="173" fontId="11" fillId="2" borderId="2" xfId="180" applyNumberFormat="1" applyFont="1" applyFill="1" applyBorder="1" applyAlignment="1">
      <alignment horizontal="right" vertical="top" wrapText="1"/>
    </xf>
    <xf numFmtId="2" fontId="11" fillId="2" borderId="2" xfId="180" applyNumberFormat="1" applyFont="1" applyFill="1" applyBorder="1" applyAlignment="1">
      <alignment horizontal="right" vertical="top" wrapText="1"/>
    </xf>
    <xf numFmtId="37" fontId="12" fillId="2" borderId="2" xfId="233" applyNumberFormat="1" applyFont="1" applyFill="1" applyBorder="1" applyAlignment="1">
      <alignment horizontal="right" vertical="top" wrapText="1"/>
    </xf>
    <xf numFmtId="171" fontId="12" fillId="2" borderId="2" xfId="233" applyNumberFormat="1" applyFont="1" applyFill="1" applyBorder="1" applyAlignment="1">
      <alignment horizontal="right" vertical="top" wrapText="1"/>
    </xf>
    <xf numFmtId="185" fontId="11" fillId="2" borderId="2" xfId="233" applyNumberFormat="1" applyFont="1" applyFill="1" applyBorder="1" applyAlignment="1">
      <alignment horizontal="right" vertical="top" wrapText="1"/>
    </xf>
    <xf numFmtId="185" fontId="12" fillId="2" borderId="2" xfId="233" applyNumberFormat="1" applyFont="1" applyFill="1" applyBorder="1" applyAlignment="1">
      <alignment horizontal="right" vertical="top" wrapText="1"/>
    </xf>
    <xf numFmtId="171" fontId="11" fillId="2" borderId="2" xfId="233" applyNumberFormat="1" applyFont="1" applyFill="1" applyBorder="1" applyAlignment="1">
      <alignment horizontal="right" vertical="top" wrapText="1"/>
    </xf>
    <xf numFmtId="39" fontId="11" fillId="2" borderId="2" xfId="233" applyFont="1" applyFill="1" applyBorder="1" applyAlignment="1">
      <alignment horizontal="right" vertical="top" wrapText="1"/>
    </xf>
    <xf numFmtId="49" fontId="11" fillId="2" borderId="2" xfId="233" applyNumberFormat="1" applyFont="1" applyFill="1" applyBorder="1" applyAlignment="1">
      <alignment horizontal="right" vertical="top"/>
    </xf>
    <xf numFmtId="173" fontId="15" fillId="2" borderId="2" xfId="233" applyNumberFormat="1" applyFont="1" applyFill="1" applyBorder="1" applyAlignment="1">
      <alignment horizontal="right" vertical="top" wrapText="1"/>
    </xf>
    <xf numFmtId="1" fontId="16" fillId="2" borderId="2" xfId="233" applyNumberFormat="1" applyFont="1" applyFill="1" applyBorder="1" applyAlignment="1">
      <alignment horizontal="right" vertical="top"/>
    </xf>
    <xf numFmtId="1" fontId="12" fillId="2" borderId="2" xfId="233" applyNumberFormat="1" applyFont="1" applyFill="1" applyBorder="1" applyAlignment="1">
      <alignment horizontal="right" vertical="top"/>
    </xf>
    <xf numFmtId="39" fontId="15" fillId="2" borderId="2" xfId="233" applyFont="1" applyFill="1" applyBorder="1" applyAlignment="1">
      <alignment horizontal="right" vertical="top" wrapText="1"/>
    </xf>
    <xf numFmtId="37" fontId="11" fillId="2" borderId="2" xfId="233" applyNumberFormat="1" applyFont="1" applyFill="1" applyBorder="1" applyAlignment="1">
      <alignment horizontal="right" vertical="top" wrapText="1"/>
    </xf>
    <xf numFmtId="39" fontId="11" fillId="2" borderId="2" xfId="233" applyFont="1" applyFill="1" applyBorder="1" applyAlignment="1">
      <alignment horizontal="right" vertical="top"/>
    </xf>
    <xf numFmtId="2" fontId="11" fillId="2" borderId="2" xfId="233" applyNumberFormat="1" applyFont="1" applyFill="1" applyBorder="1" applyAlignment="1">
      <alignment horizontal="right" vertical="top" wrapText="1"/>
    </xf>
    <xf numFmtId="2" fontId="11" fillId="2" borderId="2" xfId="233" applyNumberFormat="1" applyFont="1" applyFill="1" applyBorder="1" applyAlignment="1">
      <alignment horizontal="right" vertical="top"/>
    </xf>
    <xf numFmtId="173" fontId="16" fillId="2" borderId="2" xfId="233" applyNumberFormat="1" applyFont="1" applyFill="1" applyBorder="1" applyAlignment="1">
      <alignment horizontal="right" vertical="top"/>
    </xf>
    <xf numFmtId="173" fontId="11" fillId="2" borderId="2" xfId="233" applyNumberFormat="1" applyFont="1" applyFill="1" applyBorder="1" applyAlignment="1">
      <alignment horizontal="right" vertical="top"/>
    </xf>
    <xf numFmtId="172" fontId="15" fillId="2" borderId="2" xfId="233" applyNumberFormat="1" applyFont="1" applyFill="1" applyBorder="1" applyAlignment="1">
      <alignment horizontal="right" vertical="top"/>
    </xf>
    <xf numFmtId="177" fontId="16" fillId="2" borderId="2" xfId="233" applyNumberFormat="1" applyFont="1" applyFill="1" applyBorder="1" applyAlignment="1">
      <alignment horizontal="right" vertical="top"/>
    </xf>
    <xf numFmtId="181" fontId="15" fillId="3" borderId="2" xfId="233" applyNumberFormat="1" applyFont="1" applyFill="1" applyBorder="1" applyAlignment="1">
      <alignment horizontal="right" vertical="top"/>
    </xf>
    <xf numFmtId="39" fontId="12" fillId="2" borderId="2" xfId="25" applyFont="1" applyFill="1" applyBorder="1" applyAlignment="1">
      <alignment horizontal="right" vertical="top" wrapText="1"/>
    </xf>
    <xf numFmtId="187" fontId="11" fillId="2" borderId="2" xfId="25" applyNumberFormat="1" applyFont="1" applyFill="1" applyBorder="1" applyAlignment="1">
      <alignment horizontal="right" vertical="top" wrapText="1"/>
    </xf>
    <xf numFmtId="37" fontId="11" fillId="2" borderId="2" xfId="25" applyNumberFormat="1" applyFont="1" applyFill="1" applyBorder="1" applyAlignment="1">
      <alignment horizontal="right" vertical="top" wrapText="1"/>
    </xf>
    <xf numFmtId="37" fontId="12" fillId="2" borderId="2" xfId="25" applyNumberFormat="1" applyFont="1" applyFill="1" applyBorder="1" applyAlignment="1">
      <alignment horizontal="right" vertical="top" wrapText="1"/>
    </xf>
    <xf numFmtId="3" fontId="12" fillId="2" borderId="2" xfId="25" applyNumberFormat="1" applyFont="1" applyFill="1" applyBorder="1" applyAlignment="1">
      <alignment horizontal="right" vertical="top" wrapText="1"/>
    </xf>
    <xf numFmtId="181" fontId="11" fillId="2" borderId="2" xfId="25" applyNumberFormat="1" applyFont="1" applyFill="1" applyBorder="1" applyAlignment="1">
      <alignment horizontal="right" vertical="top" wrapText="1"/>
    </xf>
    <xf numFmtId="1" fontId="15" fillId="2" borderId="2" xfId="233" applyNumberFormat="1" applyFont="1" applyFill="1" applyBorder="1" applyAlignment="1">
      <alignment horizontal="right" vertical="top" wrapText="1"/>
    </xf>
    <xf numFmtId="1" fontId="16" fillId="2" borderId="2" xfId="196" applyNumberFormat="1" applyFont="1" applyFill="1" applyBorder="1" applyAlignment="1">
      <alignment horizontal="right" vertical="top"/>
    </xf>
    <xf numFmtId="39" fontId="16" fillId="2" borderId="2" xfId="233" applyFont="1" applyFill="1" applyBorder="1" applyAlignment="1">
      <alignment horizontal="right" vertical="top" wrapText="1"/>
    </xf>
    <xf numFmtId="1" fontId="16" fillId="2" borderId="2" xfId="233" applyNumberFormat="1" applyFont="1" applyFill="1" applyBorder="1" applyAlignment="1">
      <alignment horizontal="right" vertical="top" wrapText="1"/>
    </xf>
    <xf numFmtId="171" fontId="15" fillId="2" borderId="2" xfId="233" applyNumberFormat="1" applyFont="1" applyFill="1" applyBorder="1" applyAlignment="1">
      <alignment horizontal="right" vertical="top" wrapText="1"/>
    </xf>
    <xf numFmtId="173" fontId="15" fillId="2" borderId="2" xfId="134" applyNumberFormat="1" applyFont="1" applyFill="1" applyBorder="1" applyAlignment="1">
      <alignment horizontal="right" vertical="top"/>
    </xf>
    <xf numFmtId="2" fontId="15" fillId="2" borderId="2" xfId="134" applyNumberFormat="1" applyFont="1" applyFill="1" applyBorder="1" applyAlignment="1">
      <alignment horizontal="right" vertical="top"/>
    </xf>
    <xf numFmtId="2" fontId="15" fillId="2" borderId="2" xfId="134" applyNumberFormat="1" applyFont="1" applyFill="1" applyBorder="1" applyAlignment="1">
      <alignment horizontal="right" vertical="top" wrapText="1"/>
    </xf>
    <xf numFmtId="37" fontId="16" fillId="2" borderId="2" xfId="233" applyNumberFormat="1" applyFont="1" applyFill="1" applyBorder="1" applyAlignment="1">
      <alignment horizontal="right" vertical="top" wrapText="1"/>
    </xf>
    <xf numFmtId="49" fontId="15" fillId="2" borderId="2" xfId="233" applyNumberFormat="1" applyFont="1" applyFill="1" applyBorder="1" applyAlignment="1">
      <alignment horizontal="right" vertical="top"/>
    </xf>
    <xf numFmtId="49" fontId="15" fillId="2" borderId="2" xfId="233" applyNumberFormat="1" applyFont="1" applyFill="1" applyBorder="1" applyAlignment="1">
      <alignment horizontal="right" vertical="top" wrapText="1"/>
    </xf>
    <xf numFmtId="173" fontId="16" fillId="2" borderId="2" xfId="98" applyNumberFormat="1" applyFont="1" applyFill="1" applyBorder="1" applyAlignment="1">
      <alignment horizontal="right" vertical="top"/>
    </xf>
    <xf numFmtId="1" fontId="15" fillId="2" borderId="2" xfId="98" applyNumberFormat="1" applyFont="1" applyFill="1" applyBorder="1" applyAlignment="1">
      <alignment horizontal="right" vertical="top"/>
    </xf>
    <xf numFmtId="173" fontId="15" fillId="2" borderId="2" xfId="98" applyNumberFormat="1" applyFont="1" applyFill="1" applyBorder="1" applyAlignment="1">
      <alignment horizontal="right" vertical="top"/>
    </xf>
    <xf numFmtId="173" fontId="11" fillId="2" borderId="2" xfId="98" applyNumberFormat="1" applyFont="1" applyFill="1" applyBorder="1" applyAlignment="1">
      <alignment horizontal="right" vertical="top"/>
    </xf>
    <xf numFmtId="0" fontId="12" fillId="2" borderId="2" xfId="242" applyFont="1" applyFill="1" applyBorder="1" applyAlignment="1">
      <alignment horizontal="right" vertical="top"/>
    </xf>
    <xf numFmtId="0" fontId="11" fillId="2" borderId="2" xfId="242" applyFont="1" applyFill="1" applyBorder="1" applyAlignment="1">
      <alignment horizontal="right" vertical="top"/>
    </xf>
    <xf numFmtId="1" fontId="12" fillId="2" borderId="2" xfId="98" applyNumberFormat="1" applyFont="1" applyFill="1" applyBorder="1" applyAlignment="1">
      <alignment horizontal="right" vertical="top" wrapText="1"/>
    </xf>
    <xf numFmtId="3" fontId="12" fillId="2" borderId="2" xfId="134" applyNumberFormat="1" applyFont="1" applyFill="1" applyBorder="1" applyAlignment="1">
      <alignment horizontal="right" vertical="top"/>
    </xf>
    <xf numFmtId="181" fontId="11" fillId="2" borderId="2" xfId="134" applyNumberFormat="1" applyFont="1" applyFill="1" applyBorder="1" applyAlignment="1">
      <alignment horizontal="right" vertical="top"/>
    </xf>
    <xf numFmtId="181" fontId="12" fillId="2" borderId="2" xfId="134" applyNumberFormat="1" applyFont="1" applyFill="1" applyBorder="1" applyAlignment="1">
      <alignment horizontal="right" vertical="top"/>
    </xf>
    <xf numFmtId="49" fontId="11" fillId="2" borderId="2" xfId="26" applyNumberFormat="1" applyFont="1" applyFill="1" applyBorder="1" applyAlignment="1">
      <alignment horizontal="right" vertical="top"/>
    </xf>
    <xf numFmtId="1" fontId="12" fillId="2" borderId="2" xfId="98" applyNumberFormat="1" applyFont="1" applyFill="1" applyBorder="1" applyAlignment="1">
      <alignment horizontal="right" vertical="top"/>
    </xf>
    <xf numFmtId="2" fontId="15" fillId="2" borderId="2" xfId="233" applyNumberFormat="1" applyFont="1" applyFill="1" applyBorder="1" applyAlignment="1">
      <alignment horizontal="right" vertical="top" wrapText="1"/>
    </xf>
    <xf numFmtId="1" fontId="12" fillId="2" borderId="2" xfId="24" applyNumberFormat="1" applyFont="1" applyFill="1" applyBorder="1" applyAlignment="1">
      <alignment horizontal="right" vertical="top"/>
    </xf>
    <xf numFmtId="1" fontId="11" fillId="2" borderId="2" xfId="239" applyNumberFormat="1" applyFont="1" applyFill="1" applyBorder="1" applyAlignment="1">
      <alignment horizontal="right" vertical="top"/>
    </xf>
    <xf numFmtId="0" fontId="12" fillId="2" borderId="2" xfId="239" applyFont="1" applyFill="1" applyBorder="1" applyAlignment="1">
      <alignment horizontal="right" vertical="top"/>
    </xf>
    <xf numFmtId="0" fontId="12" fillId="2" borderId="2" xfId="28" applyFont="1" applyFill="1" applyBorder="1" applyAlignment="1" applyProtection="1">
      <alignment horizontal="right" vertical="top" wrapText="1"/>
      <protection locked="0"/>
    </xf>
    <xf numFmtId="0" fontId="11" fillId="2" borderId="2" xfId="28" applyFont="1" applyFill="1" applyBorder="1" applyAlignment="1" applyProtection="1">
      <alignment horizontal="right" vertical="top" wrapText="1"/>
      <protection locked="0"/>
    </xf>
    <xf numFmtId="49" fontId="11" fillId="2" borderId="2" xfId="233" applyNumberFormat="1" applyFont="1" applyFill="1" applyBorder="1" applyAlignment="1">
      <alignment horizontal="right" vertical="top" wrapText="1"/>
    </xf>
    <xf numFmtId="171" fontId="12" fillId="2" borderId="2" xfId="0" applyNumberFormat="1" applyFont="1" applyFill="1" applyBorder="1" applyAlignment="1">
      <alignment horizontal="right" vertical="top"/>
    </xf>
    <xf numFmtId="0" fontId="11" fillId="2" borderId="2" xfId="0" quotePrefix="1" applyFont="1" applyFill="1" applyBorder="1" applyAlignment="1">
      <alignment horizontal="right" vertical="top"/>
    </xf>
    <xf numFmtId="183" fontId="11" fillId="2" borderId="2" xfId="233" applyNumberFormat="1" applyFont="1" applyFill="1" applyBorder="1" applyAlignment="1">
      <alignment horizontal="right" vertical="top" wrapText="1"/>
    </xf>
    <xf numFmtId="183" fontId="12" fillId="2" borderId="2" xfId="233" applyNumberFormat="1" applyFont="1" applyFill="1" applyBorder="1" applyAlignment="1">
      <alignment horizontal="right" vertical="top" wrapText="1"/>
    </xf>
    <xf numFmtId="10" fontId="15" fillId="2" borderId="2" xfId="233" applyNumberFormat="1" applyFont="1" applyFill="1" applyBorder="1" applyAlignment="1" applyProtection="1">
      <alignment horizontal="right" vertical="top"/>
      <protection locked="0"/>
    </xf>
    <xf numFmtId="0" fontId="12" fillId="23" borderId="3" xfId="0" applyFont="1" applyFill="1" applyBorder="1" applyAlignment="1">
      <alignment horizontal="center" vertical="top" wrapText="1"/>
    </xf>
    <xf numFmtId="4" fontId="12" fillId="23" borderId="3" xfId="0" applyNumberFormat="1" applyFont="1" applyFill="1" applyBorder="1" applyAlignment="1">
      <alignment horizontal="center" vertical="top" wrapText="1"/>
    </xf>
    <xf numFmtId="37" fontId="11" fillId="24" borderId="2" xfId="0" applyNumberFormat="1" applyFont="1" applyFill="1" applyBorder="1" applyAlignment="1">
      <alignment vertical="top"/>
    </xf>
    <xf numFmtId="4" fontId="11" fillId="24" borderId="2" xfId="0" applyNumberFormat="1" applyFont="1" applyFill="1" applyBorder="1" applyAlignment="1">
      <alignment horizontal="right" vertical="top"/>
    </xf>
    <xf numFmtId="4" fontId="11" fillId="24" borderId="2" xfId="0" applyNumberFormat="1" applyFont="1" applyFill="1" applyBorder="1" applyAlignment="1">
      <alignment vertical="top"/>
    </xf>
    <xf numFmtId="4" fontId="12" fillId="24" borderId="2" xfId="233" applyNumberFormat="1" applyFont="1" applyFill="1" applyBorder="1" applyAlignment="1" applyProtection="1">
      <alignment horizontal="right" vertical="top"/>
      <protection locked="0"/>
    </xf>
    <xf numFmtId="0" fontId="54" fillId="2" borderId="0" xfId="0" applyFont="1" applyFill="1" applyBorder="1"/>
    <xf numFmtId="43" fontId="11" fillId="2" borderId="0" xfId="263" applyFont="1" applyFill="1" applyBorder="1" applyAlignment="1" applyProtection="1">
      <alignment horizontal="center" vertical="top"/>
      <protection locked="0"/>
    </xf>
    <xf numFmtId="0" fontId="11" fillId="2" borderId="0" xfId="28" applyFont="1" applyFill="1" applyBorder="1" applyAlignment="1" applyProtection="1">
      <alignment horizontal="center" vertical="top"/>
      <protection locked="0"/>
    </xf>
    <xf numFmtId="43" fontId="11" fillId="2" borderId="0" xfId="263" applyFont="1" applyFill="1" applyBorder="1" applyAlignment="1" applyProtection="1">
      <alignment horizontal="right" vertical="top"/>
      <protection locked="0"/>
    </xf>
    <xf numFmtId="43" fontId="11" fillId="2" borderId="0" xfId="263" applyFont="1" applyFill="1" applyBorder="1" applyAlignment="1" applyProtection="1">
      <alignment horizontal="left" vertical="top"/>
      <protection locked="0"/>
    </xf>
    <xf numFmtId="0" fontId="11" fillId="2" borderId="0" xfId="28" applyFont="1" applyFill="1" applyBorder="1" applyAlignment="1" applyProtection="1">
      <alignment vertical="top"/>
      <protection locked="0"/>
    </xf>
    <xf numFmtId="43" fontId="11" fillId="2" borderId="0" xfId="263" applyFont="1" applyFill="1" applyBorder="1" applyAlignment="1" applyProtection="1">
      <alignment vertical="top"/>
      <protection locked="0"/>
    </xf>
    <xf numFmtId="43" fontId="12" fillId="2" borderId="0" xfId="263" applyFont="1" applyFill="1" applyBorder="1" applyAlignment="1" applyProtection="1">
      <alignment horizontal="left" vertical="top"/>
      <protection locked="0"/>
    </xf>
    <xf numFmtId="0" fontId="12" fillId="2" borderId="0" xfId="28" applyFont="1" applyFill="1" applyBorder="1" applyAlignment="1" applyProtection="1">
      <alignment vertical="top"/>
      <protection locked="0"/>
    </xf>
    <xf numFmtId="43" fontId="11" fillId="2" borderId="0" xfId="263" applyFont="1" applyFill="1" applyBorder="1" applyAlignment="1">
      <alignment horizontal="right" vertical="top" wrapText="1"/>
    </xf>
    <xf numFmtId="0" fontId="11" fillId="2" borderId="0" xfId="98" applyFont="1" applyFill="1" applyBorder="1" applyAlignment="1">
      <alignment horizontal="center" vertical="top" wrapText="1"/>
    </xf>
    <xf numFmtId="43" fontId="11" fillId="2" borderId="0" xfId="263" applyFont="1" applyFill="1" applyBorder="1" applyAlignment="1">
      <alignment horizontal="center" vertical="top" wrapText="1"/>
    </xf>
    <xf numFmtId="43" fontId="11" fillId="2" borderId="0" xfId="263" applyFont="1" applyFill="1" applyBorder="1" applyAlignment="1">
      <alignment vertical="top"/>
    </xf>
    <xf numFmtId="0" fontId="11" fillId="2" borderId="0" xfId="98" applyFont="1" applyFill="1" applyBorder="1" applyAlignment="1">
      <alignment horizontal="left" vertical="top" wrapText="1"/>
    </xf>
    <xf numFmtId="43" fontId="11" fillId="2" borderId="0" xfId="263" applyFont="1" applyFill="1" applyBorder="1" applyAlignment="1">
      <alignment horizontal="left" vertical="top" wrapText="1"/>
    </xf>
    <xf numFmtId="0" fontId="11" fillId="2" borderId="0" xfId="98" applyFont="1" applyFill="1" applyBorder="1" applyAlignment="1">
      <alignment horizontal="left" vertical="top"/>
    </xf>
    <xf numFmtId="0" fontId="11" fillId="2" borderId="0" xfId="0" applyFont="1" applyFill="1" applyBorder="1" applyAlignment="1">
      <alignment vertical="top"/>
    </xf>
    <xf numFmtId="43" fontId="11" fillId="2" borderId="0" xfId="263" applyFont="1" applyFill="1" applyBorder="1" applyAlignment="1">
      <alignment horizontal="right" vertical="top"/>
    </xf>
    <xf numFmtId="167" fontId="11" fillId="2" borderId="0" xfId="4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201" fontId="11" fillId="2" borderId="0" xfId="4" applyNumberFormat="1" applyFont="1" applyFill="1" applyBorder="1" applyAlignment="1">
      <alignment horizontal="center" vertical="center"/>
    </xf>
    <xf numFmtId="201" fontId="11" fillId="2" borderId="0" xfId="4" applyNumberFormat="1" applyFont="1" applyFill="1" applyBorder="1" applyAlignment="1">
      <alignment horizontal="right" vertical="center"/>
    </xf>
    <xf numFmtId="201" fontId="11" fillId="2" borderId="0" xfId="4" applyNumberFormat="1" applyFont="1" applyFill="1" applyBorder="1" applyAlignment="1">
      <alignment vertical="center"/>
    </xf>
    <xf numFmtId="39" fontId="54" fillId="0" borderId="0" xfId="233" applyFont="1" applyBorder="1" applyAlignment="1">
      <alignment vertical="top" wrapText="1"/>
    </xf>
    <xf numFmtId="39" fontId="54" fillId="0" borderId="0" xfId="233" applyFont="1" applyAlignment="1">
      <alignment vertical="top" wrapText="1"/>
    </xf>
    <xf numFmtId="4" fontId="70" fillId="2" borderId="2" xfId="247" applyNumberFormat="1" applyFont="1" applyFill="1" applyBorder="1" applyAlignment="1">
      <alignment horizontal="right" vertical="top"/>
    </xf>
    <xf numFmtId="39" fontId="56" fillId="2" borderId="0" xfId="233" applyFont="1" applyFill="1" applyAlignment="1">
      <alignment vertical="top"/>
    </xf>
    <xf numFmtId="39" fontId="56" fillId="2" borderId="0" xfId="233" quotePrefix="1" applyFont="1" applyFill="1" applyAlignment="1">
      <alignment horizontal="left" vertical="top"/>
    </xf>
    <xf numFmtId="39" fontId="57" fillId="2" borderId="0" xfId="233" applyFont="1" applyFill="1" applyAlignment="1">
      <alignment vertical="top"/>
    </xf>
    <xf numFmtId="39" fontId="58" fillId="2" borderId="0" xfId="233" applyFont="1" applyFill="1" applyAlignment="1">
      <alignment vertical="top"/>
    </xf>
    <xf numFmtId="0" fontId="11" fillId="23" borderId="4" xfId="0" applyFont="1" applyFill="1" applyBorder="1" applyAlignment="1">
      <alignment vertical="top"/>
    </xf>
    <xf numFmtId="0" fontId="12" fillId="23" borderId="4" xfId="0" applyFont="1" applyFill="1" applyBorder="1" applyAlignment="1">
      <alignment horizontal="right" vertical="top" wrapText="1"/>
    </xf>
    <xf numFmtId="4" fontId="11" fillId="23" borderId="4" xfId="0" applyNumberFormat="1" applyFont="1" applyFill="1" applyBorder="1" applyAlignment="1">
      <alignment horizontal="right" vertical="top" wrapText="1"/>
    </xf>
    <xf numFmtId="4" fontId="11" fillId="23" borderId="4" xfId="0" applyNumberFormat="1" applyFont="1" applyFill="1" applyBorder="1" applyAlignment="1">
      <alignment vertical="top"/>
    </xf>
    <xf numFmtId="4" fontId="11" fillId="23" borderId="4" xfId="0" applyNumberFormat="1" applyFont="1" applyFill="1" applyBorder="1" applyAlignment="1">
      <alignment vertical="top" wrapText="1"/>
    </xf>
    <xf numFmtId="4" fontId="12" fillId="23" borderId="4" xfId="0" applyNumberFormat="1" applyFont="1" applyFill="1" applyBorder="1" applyAlignment="1">
      <alignment horizontal="right" vertical="top" wrapText="1"/>
    </xf>
    <xf numFmtId="0" fontId="16" fillId="23" borderId="2" xfId="0" applyFont="1" applyFill="1" applyBorder="1" applyAlignment="1">
      <alignment horizontal="center" vertical="top"/>
    </xf>
    <xf numFmtId="0" fontId="12" fillId="23" borderId="2" xfId="0" applyFont="1" applyFill="1" applyBorder="1" applyAlignment="1">
      <alignment horizontal="right" vertical="top" wrapText="1"/>
    </xf>
    <xf numFmtId="4" fontId="16" fillId="23" borderId="2" xfId="0" applyNumberFormat="1" applyFont="1" applyFill="1" applyBorder="1" applyAlignment="1">
      <alignment horizontal="right" vertical="top" wrapText="1"/>
    </xf>
    <xf numFmtId="4" fontId="16" fillId="23" borderId="2" xfId="0" applyNumberFormat="1" applyFont="1" applyFill="1" applyBorder="1" applyAlignment="1">
      <alignment vertical="top"/>
    </xf>
    <xf numFmtId="4" fontId="16" fillId="23" borderId="2" xfId="0" applyNumberFormat="1" applyFont="1" applyFill="1" applyBorder="1" applyAlignment="1">
      <alignment vertical="top" wrapText="1"/>
    </xf>
    <xf numFmtId="0" fontId="11" fillId="23" borderId="2" xfId="0" applyFont="1" applyFill="1" applyBorder="1" applyAlignment="1">
      <alignment vertical="top"/>
    </xf>
    <xf numFmtId="4" fontId="11" fillId="23" borderId="2" xfId="0" applyNumberFormat="1" applyFont="1" applyFill="1" applyBorder="1" applyAlignment="1">
      <alignment horizontal="right" vertical="top" wrapText="1"/>
    </xf>
    <xf numFmtId="4" fontId="11" fillId="23" borderId="2" xfId="0" applyNumberFormat="1" applyFont="1" applyFill="1" applyBorder="1" applyAlignment="1">
      <alignment horizontal="center" vertical="top"/>
    </xf>
    <xf numFmtId="4" fontId="11" fillId="23" borderId="2" xfId="0" applyNumberFormat="1" applyFont="1" applyFill="1" applyBorder="1" applyAlignment="1">
      <alignment vertical="top" wrapText="1"/>
    </xf>
    <xf numFmtId="4" fontId="12" fillId="23" borderId="2" xfId="0" applyNumberFormat="1" applyFont="1" applyFill="1" applyBorder="1" applyAlignment="1">
      <alignment horizontal="right" vertical="top" wrapText="1"/>
    </xf>
    <xf numFmtId="4" fontId="11" fillId="2" borderId="2" xfId="233" applyNumberFormat="1" applyFont="1" applyFill="1" applyBorder="1" applyAlignment="1">
      <alignment horizontal="center" vertical="center" wrapText="1"/>
    </xf>
    <xf numFmtId="39" fontId="12" fillId="20" borderId="2" xfId="233" applyFont="1" applyFill="1" applyBorder="1" applyAlignment="1" applyProtection="1">
      <alignment horizontal="right" vertical="top" wrapText="1"/>
      <protection locked="0"/>
    </xf>
    <xf numFmtId="4" fontId="15" fillId="2" borderId="2" xfId="233" applyNumberFormat="1" applyFont="1" applyFill="1" applyBorder="1" applyAlignment="1">
      <alignment horizontal="right" vertical="center"/>
    </xf>
    <xf numFmtId="0" fontId="11" fillId="2" borderId="4" xfId="239" applyFont="1" applyFill="1" applyBorder="1" applyAlignment="1">
      <alignment horizontal="right" vertical="top"/>
    </xf>
    <xf numFmtId="0" fontId="11" fillId="2" borderId="4" xfId="239" applyFont="1" applyFill="1" applyBorder="1" applyAlignment="1">
      <alignment vertical="top"/>
    </xf>
    <xf numFmtId="4" fontId="11" fillId="2" borderId="4" xfId="15" applyNumberFormat="1" applyFont="1" applyFill="1" applyBorder="1" applyAlignment="1">
      <alignment vertical="top" wrapText="1"/>
    </xf>
    <xf numFmtId="4" fontId="11" fillId="2" borderId="4" xfId="239" applyNumberFormat="1" applyFont="1" applyFill="1" applyBorder="1" applyAlignment="1">
      <alignment horizontal="center" vertical="top"/>
    </xf>
    <xf numFmtId="4" fontId="11" fillId="2" borderId="4" xfId="24" applyNumberFormat="1" applyFont="1" applyFill="1" applyBorder="1" applyAlignment="1">
      <alignment vertical="top" wrapText="1"/>
    </xf>
    <xf numFmtId="4" fontId="11" fillId="2" borderId="4" xfId="74" applyNumberFormat="1" applyFont="1" applyFill="1" applyBorder="1" applyAlignment="1">
      <alignment vertical="top" wrapText="1"/>
    </xf>
    <xf numFmtId="167" fontId="70" fillId="2" borderId="2" xfId="4" applyFont="1" applyFill="1" applyBorder="1" applyAlignment="1">
      <alignment horizontal="right" vertical="top" wrapText="1"/>
    </xf>
    <xf numFmtId="39" fontId="12" fillId="2" borderId="2" xfId="233" applyFont="1" applyFill="1" applyBorder="1" applyAlignment="1">
      <alignment horizontal="center" vertical="top"/>
    </xf>
    <xf numFmtId="37" fontId="12" fillId="2" borderId="2" xfId="233" applyNumberFormat="1" applyFont="1" applyFill="1" applyBorder="1" applyAlignment="1">
      <alignment vertical="top" wrapText="1"/>
    </xf>
    <xf numFmtId="4" fontId="15" fillId="2" borderId="2" xfId="38" applyNumberFormat="1" applyFont="1" applyFill="1" applyBorder="1" applyAlignment="1">
      <alignment wrapText="1"/>
    </xf>
    <xf numFmtId="4" fontId="11" fillId="2" borderId="2" xfId="38" applyNumberFormat="1" applyFont="1" applyFill="1" applyBorder="1" applyAlignment="1">
      <alignment horizontal="center"/>
    </xf>
    <xf numFmtId="4" fontId="15" fillId="2" borderId="2" xfId="233" applyNumberFormat="1" applyFont="1" applyFill="1" applyBorder="1" applyAlignment="1">
      <alignment wrapText="1"/>
    </xf>
    <xf numFmtId="4" fontId="11" fillId="2" borderId="2" xfId="233" applyNumberFormat="1" applyFont="1" applyFill="1" applyBorder="1" applyAlignment="1" applyProtection="1">
      <alignment horizontal="right" wrapText="1"/>
      <protection locked="0"/>
    </xf>
    <xf numFmtId="37" fontId="16" fillId="2" borderId="2" xfId="233" applyNumberFormat="1" applyFont="1" applyFill="1" applyBorder="1" applyAlignment="1">
      <alignment vertical="top" wrapText="1"/>
    </xf>
    <xf numFmtId="171" fontId="11" fillId="2" borderId="2" xfId="233" applyNumberFormat="1" applyFont="1" applyFill="1" applyBorder="1" applyAlignment="1">
      <alignment vertical="top" wrapText="1"/>
    </xf>
    <xf numFmtId="4" fontId="15" fillId="2" borderId="2" xfId="233" applyNumberFormat="1" applyFont="1" applyFill="1" applyBorder="1" applyAlignment="1">
      <alignment horizontal="center" vertical="center"/>
    </xf>
    <xf numFmtId="4" fontId="11" fillId="2" borderId="2" xfId="233" applyNumberFormat="1" applyFont="1" applyFill="1" applyBorder="1" applyAlignment="1">
      <alignment vertical="center" wrapText="1"/>
    </xf>
    <xf numFmtId="4" fontId="15" fillId="2" borderId="2" xfId="233" applyNumberFormat="1" applyFont="1" applyFill="1" applyBorder="1" applyAlignment="1">
      <alignment horizontal="right"/>
    </xf>
    <xf numFmtId="4" fontId="11" fillId="2" borderId="2" xfId="233" applyNumberFormat="1" applyFont="1" applyFill="1" applyBorder="1" applyAlignment="1">
      <alignment horizontal="center" wrapText="1"/>
    </xf>
    <xf numFmtId="4" fontId="11" fillId="2" borderId="2" xfId="0" applyNumberFormat="1" applyFont="1" applyFill="1" applyBorder="1" applyAlignment="1">
      <alignment wrapText="1"/>
    </xf>
    <xf numFmtId="4" fontId="11" fillId="2" borderId="2" xfId="0" applyNumberFormat="1" applyFont="1" applyFill="1" applyBorder="1" applyAlignment="1">
      <alignment horizontal="right" wrapText="1"/>
    </xf>
    <xf numFmtId="39" fontId="15" fillId="2" borderId="4" xfId="233" applyFont="1" applyFill="1" applyBorder="1" applyAlignment="1">
      <alignment horizontal="right" vertical="top"/>
    </xf>
    <xf numFmtId="39" fontId="11" fillId="2" borderId="4" xfId="38" applyNumberFormat="1" applyFont="1" applyFill="1" applyBorder="1" applyAlignment="1">
      <alignment horizontal="left" vertical="top" wrapText="1"/>
    </xf>
    <xf numFmtId="4" fontId="15" fillId="2" borderId="4" xfId="38" applyNumberFormat="1" applyFont="1" applyFill="1" applyBorder="1" applyAlignment="1">
      <alignment vertical="top" wrapText="1"/>
    </xf>
    <xf numFmtId="4" fontId="11" fillId="2" borderId="4" xfId="38" applyNumberFormat="1" applyFont="1" applyFill="1" applyBorder="1" applyAlignment="1">
      <alignment horizontal="center" vertical="top"/>
    </xf>
    <xf numFmtId="4" fontId="11" fillId="2" borderId="4" xfId="233" applyNumberFormat="1" applyFont="1" applyFill="1" applyBorder="1" applyAlignment="1" applyProtection="1">
      <alignment horizontal="right" vertical="top" wrapText="1"/>
      <protection locked="0"/>
    </xf>
    <xf numFmtId="2" fontId="15" fillId="2" borderId="4" xfId="233" applyNumberFormat="1" applyFont="1" applyFill="1" applyBorder="1" applyAlignment="1">
      <alignment horizontal="right" vertical="top"/>
    </xf>
    <xf numFmtId="2" fontId="28" fillId="2" borderId="4" xfId="233" applyNumberFormat="1" applyFont="1" applyFill="1" applyBorder="1" applyAlignment="1">
      <alignment horizontal="right" vertical="top"/>
    </xf>
    <xf numFmtId="39" fontId="28" fillId="2" borderId="4" xfId="233" applyFont="1" applyFill="1" applyBorder="1" applyAlignment="1">
      <alignment vertical="top"/>
    </xf>
    <xf numFmtId="4" fontId="28" fillId="2" borderId="4" xfId="233" applyNumberFormat="1" applyFont="1" applyFill="1" applyBorder="1" applyAlignment="1">
      <alignment vertical="top" wrapText="1"/>
    </xf>
    <xf numFmtId="4" fontId="28" fillId="2" borderId="4" xfId="233" applyNumberFormat="1" applyFont="1" applyFill="1" applyBorder="1" applyAlignment="1">
      <alignment horizontal="center" vertical="top"/>
    </xf>
    <xf numFmtId="4" fontId="22" fillId="2" borderId="4" xfId="233" applyNumberFormat="1" applyFont="1" applyFill="1" applyBorder="1" applyAlignment="1">
      <alignment vertical="top" wrapText="1"/>
    </xf>
    <xf numFmtId="173" fontId="28" fillId="2" borderId="4" xfId="180" applyNumberFormat="1" applyFont="1" applyFill="1" applyBorder="1" applyAlignment="1">
      <alignment horizontal="right" vertical="top" wrapText="1"/>
    </xf>
    <xf numFmtId="4" fontId="28" fillId="2" borderId="4" xfId="38" applyNumberFormat="1" applyFont="1" applyFill="1" applyBorder="1" applyAlignment="1">
      <alignment vertical="top" wrapText="1"/>
    </xf>
    <xf numFmtId="4" fontId="28" fillId="2" borderId="4" xfId="38" applyNumberFormat="1" applyFont="1" applyFill="1" applyBorder="1" applyAlignment="1">
      <alignment horizontal="center" vertical="top"/>
    </xf>
    <xf numFmtId="173" fontId="11" fillId="2" borderId="4" xfId="180" applyNumberFormat="1" applyFont="1" applyFill="1" applyBorder="1" applyAlignment="1">
      <alignment horizontal="right" vertical="top" wrapText="1"/>
    </xf>
    <xf numFmtId="171" fontId="11" fillId="2" borderId="4" xfId="233" applyNumberFormat="1" applyFont="1" applyFill="1" applyBorder="1" applyAlignment="1">
      <alignment horizontal="right" vertical="top" wrapText="1"/>
    </xf>
    <xf numFmtId="171" fontId="12" fillId="20" borderId="4" xfId="25" applyNumberFormat="1" applyFont="1" applyFill="1" applyBorder="1" applyAlignment="1">
      <alignment horizontal="right" vertical="top" wrapText="1"/>
    </xf>
    <xf numFmtId="49" fontId="12" fillId="20" borderId="4" xfId="25" applyNumberFormat="1" applyFont="1" applyFill="1" applyBorder="1" applyAlignment="1">
      <alignment horizontal="center" vertical="top" wrapText="1"/>
    </xf>
    <xf numFmtId="4" fontId="12" fillId="20" borderId="4" xfId="25" applyNumberFormat="1" applyFont="1" applyFill="1" applyBorder="1" applyAlignment="1">
      <alignment horizontal="right" vertical="top" wrapText="1"/>
    </xf>
    <xf numFmtId="39" fontId="12" fillId="20" borderId="4" xfId="25" applyFont="1" applyFill="1" applyBorder="1" applyAlignment="1" applyProtection="1">
      <alignment vertical="top"/>
      <protection locked="0"/>
    </xf>
    <xf numFmtId="4" fontId="12" fillId="20" borderId="4" xfId="25" applyNumberFormat="1" applyFont="1" applyFill="1" applyBorder="1" applyAlignment="1">
      <alignment vertical="top"/>
    </xf>
    <xf numFmtId="39" fontId="12" fillId="20" borderId="4" xfId="233" applyFont="1" applyFill="1" applyBorder="1" applyAlignment="1" applyProtection="1">
      <alignment vertical="top"/>
      <protection locked="0"/>
    </xf>
    <xf numFmtId="173" fontId="15" fillId="2" borderId="4" xfId="233" applyNumberFormat="1" applyFont="1" applyFill="1" applyBorder="1" applyAlignment="1">
      <alignment horizontal="right" vertical="top"/>
    </xf>
    <xf numFmtId="4" fontId="11" fillId="2" borderId="4" xfId="236" applyNumberFormat="1" applyFont="1" applyFill="1" applyBorder="1" applyAlignment="1">
      <alignment vertical="top" wrapText="1"/>
    </xf>
    <xf numFmtId="174" fontId="15" fillId="2" borderId="4" xfId="233" applyNumberFormat="1" applyFont="1" applyFill="1" applyBorder="1" applyAlignment="1">
      <alignment horizontal="right" vertical="top" wrapText="1"/>
    </xf>
    <xf numFmtId="2" fontId="11" fillId="2" borderId="4" xfId="180" applyNumberFormat="1" applyFont="1" applyFill="1" applyBorder="1" applyAlignment="1">
      <alignment horizontal="right" vertical="top" wrapText="1"/>
    </xf>
    <xf numFmtId="39" fontId="11" fillId="2" borderId="4" xfId="233" applyFont="1" applyFill="1" applyBorder="1" applyAlignment="1">
      <alignment horizontal="right" vertical="top" wrapText="1"/>
    </xf>
    <xf numFmtId="4" fontId="15" fillId="2" borderId="4" xfId="233" applyNumberFormat="1" applyFont="1" applyFill="1" applyBorder="1" applyAlignment="1">
      <alignment horizontal="center" vertical="top" wrapText="1"/>
    </xf>
    <xf numFmtId="4" fontId="11" fillId="2" borderId="4" xfId="74" applyNumberFormat="1" applyFont="1" applyFill="1" applyBorder="1" applyAlignment="1">
      <alignment horizontal="right" vertical="top" wrapText="1"/>
    </xf>
    <xf numFmtId="39" fontId="15" fillId="2" borderId="4" xfId="233" applyFont="1" applyFill="1" applyBorder="1" applyAlignment="1">
      <alignment horizontal="left" vertical="top"/>
    </xf>
    <xf numFmtId="4" fontId="15" fillId="2" borderId="4" xfId="187" applyNumberFormat="1" applyFont="1" applyFill="1" applyBorder="1" applyAlignment="1">
      <alignment vertical="top" wrapText="1"/>
    </xf>
    <xf numFmtId="172" fontId="15" fillId="2" borderId="4" xfId="233" applyNumberFormat="1" applyFont="1" applyFill="1" applyBorder="1" applyAlignment="1">
      <alignment horizontal="right" vertical="top"/>
    </xf>
    <xf numFmtId="187" fontId="11" fillId="2" borderId="4" xfId="25" applyNumberFormat="1" applyFont="1" applyFill="1" applyBorder="1" applyAlignment="1">
      <alignment horizontal="right" vertical="top" wrapText="1"/>
    </xf>
    <xf numFmtId="4" fontId="11" fillId="2" borderId="4" xfId="46" applyNumberFormat="1" applyFont="1" applyFill="1" applyBorder="1" applyAlignment="1">
      <alignment vertical="top" wrapText="1"/>
    </xf>
    <xf numFmtId="4" fontId="11" fillId="2" borderId="4" xfId="46" applyNumberFormat="1" applyFont="1" applyFill="1" applyBorder="1" applyAlignment="1">
      <alignment horizontal="center" vertical="top"/>
    </xf>
    <xf numFmtId="3" fontId="11" fillId="2" borderId="4" xfId="25" applyNumberFormat="1" applyFont="1" applyFill="1" applyBorder="1" applyAlignment="1">
      <alignment horizontal="right" vertical="top"/>
    </xf>
    <xf numFmtId="49" fontId="11" fillId="2" borderId="4" xfId="25" applyNumberFormat="1" applyFont="1" applyFill="1" applyBorder="1" applyAlignment="1">
      <alignment horizontal="left" vertical="top"/>
    </xf>
    <xf numFmtId="3" fontId="11" fillId="2" borderId="4" xfId="25" applyNumberFormat="1" applyFont="1" applyFill="1" applyBorder="1" applyAlignment="1">
      <alignment horizontal="right" vertical="top" wrapText="1"/>
    </xf>
    <xf numFmtId="39" fontId="11" fillId="2" borderId="4" xfId="233" applyFont="1" applyFill="1" applyBorder="1" applyAlignment="1">
      <alignment horizontal="right" vertical="top"/>
    </xf>
    <xf numFmtId="39" fontId="20" fillId="2" borderId="4" xfId="233" applyFont="1" applyFill="1" applyBorder="1" applyAlignment="1">
      <alignment horizontal="left" vertical="top"/>
    </xf>
    <xf numFmtId="4" fontId="15" fillId="2" borderId="4" xfId="74" applyNumberFormat="1" applyFont="1" applyFill="1" applyBorder="1" applyAlignment="1">
      <alignment horizontal="center" vertical="top"/>
    </xf>
    <xf numFmtId="4" fontId="11" fillId="2" borderId="4" xfId="233" applyNumberFormat="1" applyFont="1" applyFill="1" applyBorder="1" applyAlignment="1">
      <alignment horizontal="right" vertical="top"/>
    </xf>
    <xf numFmtId="173" fontId="15" fillId="2" borderId="4" xfId="233" applyNumberFormat="1" applyFont="1" applyFill="1" applyBorder="1" applyAlignment="1">
      <alignment horizontal="right" vertical="top" wrapText="1"/>
    </xf>
    <xf numFmtId="4" fontId="11" fillId="2" borderId="4" xfId="233" applyNumberFormat="1" applyFont="1" applyFill="1" applyBorder="1" applyAlignment="1">
      <alignment horizontal="center" vertical="top" wrapText="1"/>
    </xf>
    <xf numFmtId="173" fontId="15" fillId="2" borderId="4" xfId="98" applyNumberFormat="1" applyFont="1" applyFill="1" applyBorder="1" applyAlignment="1">
      <alignment horizontal="right" vertical="top"/>
    </xf>
    <xf numFmtId="169" fontId="15" fillId="2" borderId="4" xfId="233" applyNumberFormat="1" applyFont="1" applyFill="1" applyBorder="1" applyAlignment="1">
      <alignment vertical="top" wrapText="1"/>
    </xf>
    <xf numFmtId="173" fontId="16" fillId="2" borderId="4" xfId="98" applyNumberFormat="1" applyFont="1" applyFill="1" applyBorder="1" applyAlignment="1">
      <alignment horizontal="right" vertical="top" wrapText="1"/>
    </xf>
    <xf numFmtId="39" fontId="15" fillId="2" borderId="4" xfId="233" applyFont="1" applyFill="1" applyBorder="1" applyAlignment="1">
      <alignment vertical="top" wrapText="1"/>
    </xf>
    <xf numFmtId="2" fontId="15" fillId="2" borderId="4" xfId="233" applyNumberFormat="1" applyFont="1" applyFill="1" applyBorder="1" applyAlignment="1">
      <alignment horizontal="right" vertical="top" wrapText="1"/>
    </xf>
    <xf numFmtId="4" fontId="11" fillId="2" borderId="4" xfId="134" applyNumberFormat="1" applyFont="1" applyFill="1" applyBorder="1" applyAlignment="1">
      <alignment horizontal="center" vertical="top"/>
    </xf>
    <xf numFmtId="172" fontId="11" fillId="2" borderId="4" xfId="0" applyNumberFormat="1" applyFont="1" applyFill="1" applyBorder="1" applyAlignment="1" applyProtection="1">
      <alignment horizontal="right" vertical="top"/>
    </xf>
    <xf numFmtId="4" fontId="11" fillId="2" borderId="4" xfId="0" applyNumberFormat="1" applyFont="1" applyFill="1" applyBorder="1" applyAlignment="1">
      <alignment horizontal="center" vertical="top"/>
    </xf>
    <xf numFmtId="4" fontId="11" fillId="2" borderId="4" xfId="4" applyNumberFormat="1" applyFont="1" applyFill="1" applyBorder="1" applyAlignment="1">
      <alignment horizontal="right" vertical="top" wrapText="1"/>
    </xf>
    <xf numFmtId="0" fontId="12" fillId="2" borderId="4" xfId="0" applyFont="1" applyFill="1" applyBorder="1" applyAlignment="1">
      <alignment horizontal="right" vertical="top"/>
    </xf>
    <xf numFmtId="49" fontId="12" fillId="2" borderId="4" xfId="25" applyNumberFormat="1" applyFont="1" applyFill="1" applyBorder="1" applyAlignment="1">
      <alignment horizontal="left" vertical="top" wrapText="1"/>
    </xf>
    <xf numFmtId="4" fontId="11" fillId="2" borderId="4" xfId="25" applyNumberFormat="1" applyFont="1" applyFill="1" applyBorder="1" applyAlignment="1" applyProtection="1">
      <alignment horizontal="center" vertical="top" wrapText="1"/>
      <protection locked="0"/>
    </xf>
    <xf numFmtId="4" fontId="11" fillId="2" borderId="4" xfId="25" applyNumberFormat="1" applyFont="1" applyFill="1" applyBorder="1" applyAlignment="1" applyProtection="1">
      <alignment vertical="top" wrapText="1"/>
    </xf>
    <xf numFmtId="0" fontId="11" fillId="2" borderId="4" xfId="0" quotePrefix="1" applyFont="1" applyFill="1" applyBorder="1" applyAlignment="1">
      <alignment horizontal="right" vertical="top"/>
    </xf>
    <xf numFmtId="0" fontId="11" fillId="2" borderId="4" xfId="247" applyFont="1" applyFill="1" applyBorder="1" applyAlignment="1">
      <alignment vertical="top" wrapText="1"/>
    </xf>
    <xf numFmtId="4" fontId="11" fillId="2" borderId="4" xfId="25" applyNumberFormat="1" applyFont="1" applyFill="1" applyBorder="1" applyAlignment="1" applyProtection="1">
      <alignment horizontal="right" vertical="top" wrapText="1"/>
      <protection locked="0"/>
    </xf>
    <xf numFmtId="39" fontId="12" fillId="20" borderId="4" xfId="233" applyFont="1" applyFill="1" applyBorder="1" applyAlignment="1" applyProtection="1">
      <alignment horizontal="right" vertical="top" wrapText="1"/>
      <protection locked="0"/>
    </xf>
    <xf numFmtId="173" fontId="11" fillId="2" borderId="4" xfId="233" applyNumberFormat="1" applyFont="1" applyFill="1" applyBorder="1" applyAlignment="1">
      <alignment horizontal="right" vertical="top"/>
    </xf>
    <xf numFmtId="4" fontId="15" fillId="2" borderId="4" xfId="233" applyNumberFormat="1" applyFont="1" applyFill="1" applyBorder="1" applyAlignment="1">
      <alignment horizontal="right" vertical="center"/>
    </xf>
    <xf numFmtId="4" fontId="11" fillId="2" borderId="4" xfId="233" applyNumberFormat="1" applyFont="1" applyFill="1" applyBorder="1" applyAlignment="1">
      <alignment horizontal="center" vertical="center" wrapText="1"/>
    </xf>
    <xf numFmtId="0" fontId="16" fillId="23" borderId="4" xfId="0" applyFont="1" applyFill="1" applyBorder="1" applyAlignment="1">
      <alignment horizontal="center" vertical="top"/>
    </xf>
    <xf numFmtId="4" fontId="16" fillId="23" borderId="4" xfId="0" applyNumberFormat="1" applyFont="1" applyFill="1" applyBorder="1" applyAlignment="1">
      <alignment horizontal="right" vertical="top" wrapText="1"/>
    </xf>
    <xf numFmtId="4" fontId="16" fillId="23" borderId="4" xfId="0" applyNumberFormat="1" applyFont="1" applyFill="1" applyBorder="1" applyAlignment="1">
      <alignment vertical="top"/>
    </xf>
    <xf numFmtId="4" fontId="16" fillId="23" borderId="4" xfId="0" applyNumberFormat="1" applyFont="1" applyFill="1" applyBorder="1" applyAlignment="1">
      <alignment vertical="top" wrapText="1"/>
    </xf>
    <xf numFmtId="39" fontId="31" fillId="2" borderId="0" xfId="257" applyFont="1" applyFill="1" applyBorder="1" applyAlignment="1">
      <alignment vertical="top" wrapText="1"/>
    </xf>
    <xf numFmtId="39" fontId="53" fillId="2" borderId="0" xfId="257" applyFont="1" applyFill="1" applyBorder="1" applyAlignment="1">
      <alignment horizontal="center" vertical="top" wrapText="1"/>
    </xf>
    <xf numFmtId="39" fontId="12" fillId="2" borderId="0" xfId="233" applyFont="1" applyFill="1" applyBorder="1" applyAlignment="1">
      <alignment horizontal="justify" vertical="top"/>
    </xf>
    <xf numFmtId="39" fontId="12" fillId="2" borderId="0" xfId="233" applyFont="1" applyFill="1" applyBorder="1" applyAlignment="1">
      <alignment horizontal="left" vertical="top"/>
    </xf>
    <xf numFmtId="0" fontId="53" fillId="2" borderId="0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left" vertical="top"/>
    </xf>
    <xf numFmtId="0" fontId="12" fillId="2" borderId="0" xfId="0" applyFont="1" applyFill="1" applyBorder="1" applyAlignment="1">
      <alignment horizontal="center" vertical="top"/>
    </xf>
    <xf numFmtId="0" fontId="12" fillId="2" borderId="0" xfId="0" quotePrefix="1" applyFont="1" applyFill="1" applyBorder="1" applyAlignment="1">
      <alignment horizontal="center" vertical="top"/>
    </xf>
    <xf numFmtId="43" fontId="11" fillId="2" borderId="0" xfId="263" applyFont="1" applyFill="1" applyBorder="1" applyAlignment="1">
      <alignment horizontal="center" vertical="top"/>
    </xf>
    <xf numFmtId="39" fontId="15" fillId="2" borderId="0" xfId="233" applyFont="1" applyFill="1" applyBorder="1" applyAlignment="1">
      <alignment horizontal="left" vertical="top"/>
    </xf>
    <xf numFmtId="43" fontId="11" fillId="2" borderId="0" xfId="263" applyFont="1" applyFill="1" applyBorder="1" applyAlignment="1" applyProtection="1">
      <alignment horizontal="center" vertical="top"/>
      <protection locked="0"/>
    </xf>
    <xf numFmtId="43" fontId="12" fillId="2" borderId="0" xfId="263" applyFont="1" applyFill="1" applyBorder="1" applyAlignment="1" applyProtection="1">
      <alignment horizontal="center" vertical="top"/>
      <protection locked="0"/>
    </xf>
    <xf numFmtId="43" fontId="11" fillId="2" borderId="0" xfId="263" applyFont="1" applyFill="1" applyBorder="1" applyAlignment="1">
      <alignment horizontal="center" vertical="top" wrapText="1"/>
    </xf>
    <xf numFmtId="39" fontId="16" fillId="2" borderId="1" xfId="233" applyFont="1" applyFill="1" applyBorder="1" applyAlignment="1">
      <alignment horizontal="center" vertical="top"/>
    </xf>
  </cellXfs>
  <cellStyles count="266">
    <cellStyle name="20% - Accent1" xfId="48"/>
    <cellStyle name="20% - Accent2" xfId="49"/>
    <cellStyle name="20% - Accent3" xfId="50"/>
    <cellStyle name="20% - Accent4" xfId="51"/>
    <cellStyle name="20% - Accent5" xfId="52"/>
    <cellStyle name="20% - Accent6" xfId="53"/>
    <cellStyle name="40% - Accent1" xfId="54"/>
    <cellStyle name="40% - Accent2" xfId="55"/>
    <cellStyle name="40% - Accent3" xfId="56"/>
    <cellStyle name="40% - Accent4" xfId="57"/>
    <cellStyle name="40% - Accent5" xfId="58"/>
    <cellStyle name="40% - Accent6" xfId="59"/>
    <cellStyle name="60% - Accent1" xfId="60"/>
    <cellStyle name="60% - Accent2" xfId="61"/>
    <cellStyle name="60% - Accent3" xfId="62"/>
    <cellStyle name="60% - Accent4" xfId="63"/>
    <cellStyle name="60% - Accent5" xfId="64"/>
    <cellStyle name="60% - Accent6" xfId="65"/>
    <cellStyle name="Accent1" xfId="66"/>
    <cellStyle name="Accent2" xfId="67"/>
    <cellStyle name="Accent3" xfId="68"/>
    <cellStyle name="Accent4" xfId="69"/>
    <cellStyle name="Accent5" xfId="70"/>
    <cellStyle name="Accent6" xfId="71"/>
    <cellStyle name="Bad" xfId="72"/>
    <cellStyle name="Calculation" xfId="73"/>
    <cellStyle name="Check Cell" xfId="149"/>
    <cellStyle name="Comma 2" xfId="1"/>
    <cellStyle name="Comma 2 2" xfId="119"/>
    <cellStyle name="Comma 2 3" xfId="124"/>
    <cellStyle name="Comma 2 4" xfId="130"/>
    <cellStyle name="Comma 2 5" xfId="133"/>
    <cellStyle name="Comma 2 6" xfId="141"/>
    <cellStyle name="Comma 2 7" xfId="74"/>
    <cellStyle name="Comma 3" xfId="2"/>
    <cellStyle name="Comma 3 2" xfId="120"/>
    <cellStyle name="Comma 3 3" xfId="121"/>
    <cellStyle name="Comma 3 4" xfId="131"/>
    <cellStyle name="Comma 3 5" xfId="132"/>
    <cellStyle name="Comma 3 6" xfId="140"/>
    <cellStyle name="Comma 3 7" xfId="190"/>
    <cellStyle name="Comma 3 8" xfId="75"/>
    <cellStyle name="Comma 4" xfId="161"/>
    <cellStyle name="Comma 5" xfId="162"/>
    <cellStyle name="Comma 6" xfId="163"/>
    <cellStyle name="Comma 7" xfId="164"/>
    <cellStyle name="Comma 8" xfId="260"/>
    <cellStyle name="Comma_ANALISIS EL PUERTO" xfId="258"/>
    <cellStyle name="Currency 2" xfId="122"/>
    <cellStyle name="Currency 3" xfId="165"/>
    <cellStyle name="Currency 4" xfId="166"/>
    <cellStyle name="Currency 5" xfId="256"/>
    <cellStyle name="Euro" xfId="3"/>
    <cellStyle name="Euro 2" xfId="167"/>
    <cellStyle name="Euro 3" xfId="191"/>
    <cellStyle name="Euro 4" xfId="205"/>
    <cellStyle name="Euro 5" xfId="207"/>
    <cellStyle name="Euro 6" xfId="76"/>
    <cellStyle name="Euro 7" xfId="230"/>
    <cellStyle name="Euro_09 red distribucion ondina y las malvinas y correccion averias, ac. hato mayor" xfId="168"/>
    <cellStyle name="Explanatory Text" xfId="77"/>
    <cellStyle name="F2" xfId="78"/>
    <cellStyle name="F3" xfId="79"/>
    <cellStyle name="F4" xfId="80"/>
    <cellStyle name="F5" xfId="81"/>
    <cellStyle name="F6" xfId="82"/>
    <cellStyle name="F7" xfId="83"/>
    <cellStyle name="F8" xfId="84"/>
    <cellStyle name="Good" xfId="150"/>
    <cellStyle name="Heading 1" xfId="85"/>
    <cellStyle name="Heading 2" xfId="86"/>
    <cellStyle name="Heading 3" xfId="87"/>
    <cellStyle name="Heading 4" xfId="151"/>
    <cellStyle name="Input" xfId="152"/>
    <cellStyle name="Linked Cell" xfId="153"/>
    <cellStyle name="Millares" xfId="4" builtinId="3"/>
    <cellStyle name="Millares 10" xfId="35"/>
    <cellStyle name="Millares 10 2" xfId="159"/>
    <cellStyle name="Millares 10 2 2" xfId="259"/>
    <cellStyle name="Millares 10 2 2 2 2" xfId="210"/>
    <cellStyle name="Millares 10 3" xfId="264"/>
    <cellStyle name="Millares 11" xfId="5"/>
    <cellStyle name="Millares 11 2" xfId="134"/>
    <cellStyle name="Millares 11 3" xfId="255"/>
    <cellStyle name="Millares 12" xfId="138"/>
    <cellStyle name="Millares 13" xfId="6"/>
    <cellStyle name="Millares 13 2" xfId="192"/>
    <cellStyle name="Millares 14" xfId="118"/>
    <cellStyle name="Millares 15" xfId="200"/>
    <cellStyle name="Millares 15 2" xfId="32"/>
    <cellStyle name="Millares 16" xfId="215"/>
    <cellStyle name="Millares 17" xfId="220"/>
    <cellStyle name="Millares 18" xfId="225"/>
    <cellStyle name="Millares 19" xfId="231"/>
    <cellStyle name="Millares 2" xfId="7"/>
    <cellStyle name="Millares 2 2" xfId="8"/>
    <cellStyle name="Millares 2 2 2" xfId="9"/>
    <cellStyle name="Millares 2 2 2 2" xfId="187"/>
    <cellStyle name="Millares 2 2 2 2 2" xfId="36"/>
    <cellStyle name="Millares 2 2 2 3" xfId="31"/>
    <cellStyle name="Millares 2 2 3" xfId="116"/>
    <cellStyle name="Millares 2 2 4" xfId="193"/>
    <cellStyle name="Millares 2 2 5" xfId="88"/>
    <cellStyle name="Millares 2 2_PRESUPUESTO PM2" xfId="169"/>
    <cellStyle name="Millares 2 3" xfId="10"/>
    <cellStyle name="Millares 2 3 2" xfId="115"/>
    <cellStyle name="Millares 2 4" xfId="154"/>
    <cellStyle name="Millares 2 5" xfId="238"/>
    <cellStyle name="Millares 2_camino yabonico" xfId="170"/>
    <cellStyle name="Millares 2_XXXCopia de Pres. elab. no. 24-12  Terrm. ampliacion Ac. Monte Plata 2" xfId="246"/>
    <cellStyle name="Millares 3" xfId="89"/>
    <cellStyle name="Millares 3 2" xfId="90"/>
    <cellStyle name="Millares 3 2 2" xfId="185"/>
    <cellStyle name="Millares 3 3" xfId="171"/>
    <cellStyle name="Millares 3 3 3" xfId="39"/>
    <cellStyle name="Millares 3 4" xfId="213"/>
    <cellStyle name="Millares 3_111-12 ac neyba zona alta" xfId="11"/>
    <cellStyle name="Millares 3_111-12 ac neyba zona alta 2" xfId="235"/>
    <cellStyle name="Millares 4" xfId="47"/>
    <cellStyle name="Millares 4 2" xfId="12"/>
    <cellStyle name="Millares 4 2 2" xfId="34"/>
    <cellStyle name="Millares 4 2 2 2" xfId="186"/>
    <cellStyle name="Millares 4 2 3" xfId="148"/>
    <cellStyle name="Millares 4 3" xfId="172"/>
    <cellStyle name="Millares 4_camino yabonico" xfId="173"/>
    <cellStyle name="Millares 5" xfId="91"/>
    <cellStyle name="Millares 5 2" xfId="263"/>
    <cellStyle name="Millares 5 3" xfId="13"/>
    <cellStyle name="Millares 5 3 2" xfId="196"/>
    <cellStyle name="Millares 5 3 3" xfId="184"/>
    <cellStyle name="Millares 6" xfId="92"/>
    <cellStyle name="Millares 7" xfId="93"/>
    <cellStyle name="Millares 7 2" xfId="174"/>
    <cellStyle name="Millares 7 3" xfId="37"/>
    <cellStyle name="Millares 8" xfId="94"/>
    <cellStyle name="Millares 9" xfId="112"/>
    <cellStyle name="Millares_55-09 Equipamiento Pozos Ac. Rural El Llano" xfId="14"/>
    <cellStyle name="Millares_Copia de Copia de Copia de Copia de 153-09 ELECTRIFICACION... 2" xfId="243"/>
    <cellStyle name="Millares_Hoja1 2" xfId="236"/>
    <cellStyle name="Millares_PRESUPUESTO" xfId="15"/>
    <cellStyle name="Moneda 2" xfId="95"/>
    <cellStyle name="Moneda 2 2" xfId="175"/>
    <cellStyle name="Moneda 3" xfId="176"/>
    <cellStyle name="Moneda 3 2" xfId="33"/>
    <cellStyle name="Moneda 4" xfId="177"/>
    <cellStyle name="Neutral 2" xfId="123"/>
    <cellStyle name="Neutral 3" xfId="127"/>
    <cellStyle name="Neutral 4" xfId="135"/>
    <cellStyle name="Neutral 5" xfId="139"/>
    <cellStyle name="Neutral 6" xfId="144"/>
    <cellStyle name="No-definido" xfId="96"/>
    <cellStyle name="Normal" xfId="0" builtinId="0"/>
    <cellStyle name="Normal - Style1" xfId="97"/>
    <cellStyle name="Normal 10" xfId="16"/>
    <cellStyle name="Normal 10 2" xfId="38"/>
    <cellStyle name="Normal 10 3" xfId="178"/>
    <cellStyle name="Normal 11" xfId="40"/>
    <cellStyle name="Normal 11 2" xfId="188"/>
    <cellStyle name="Normal 11 3" xfId="218"/>
    <cellStyle name="Normal 11 4" xfId="222"/>
    <cellStyle name="Normal 11 5" xfId="228"/>
    <cellStyle name="Normal 11 6" xfId="262"/>
    <cellStyle name="Normal 12" xfId="183"/>
    <cellStyle name="Normal 13" xfId="189"/>
    <cellStyle name="Normal 13 2" xfId="17"/>
    <cellStyle name="Normal 13 2 2" xfId="244"/>
    <cellStyle name="Normal 14" xfId="194"/>
    <cellStyle name="Normal 15" xfId="42"/>
    <cellStyle name="Normal 16" xfId="195"/>
    <cellStyle name="Normal 17" xfId="198"/>
    <cellStyle name="Normal 18" xfId="179"/>
    <cellStyle name="Normal 19" xfId="199"/>
    <cellStyle name="Normal 2" xfId="18"/>
    <cellStyle name="Normal 2 2" xfId="46"/>
    <cellStyle name="Normal 2 2 2" xfId="19"/>
    <cellStyle name="Normal 2 2 2 2" xfId="180"/>
    <cellStyle name="Normal 2 2 3" xfId="43"/>
    <cellStyle name="Normal 2 3" xfId="20"/>
    <cellStyle name="Normal 2 3 2" xfId="98"/>
    <cellStyle name="Normal 2 4" xfId="114"/>
    <cellStyle name="Normal 2 5" xfId="21"/>
    <cellStyle name="Normal 2 5 2" xfId="242"/>
    <cellStyle name="Normal 2 6" xfId="147"/>
    <cellStyle name="Normal 2_07-09 presupu..." xfId="155"/>
    <cellStyle name="Normal 2_ANALISIS REC 3 2" xfId="240"/>
    <cellStyle name="Normal 20" xfId="201"/>
    <cellStyle name="Normal 21" xfId="44"/>
    <cellStyle name="Normal 22" xfId="202"/>
    <cellStyle name="Normal 23" xfId="203"/>
    <cellStyle name="Normal 24" xfId="204"/>
    <cellStyle name="Normal 25" xfId="206"/>
    <cellStyle name="Normal 25 3" xfId="257"/>
    <cellStyle name="Normal 26" xfId="208"/>
    <cellStyle name="Normal 27" xfId="45"/>
    <cellStyle name="Normal 28" xfId="211"/>
    <cellStyle name="Normal 29" xfId="212"/>
    <cellStyle name="Normal 3" xfId="22"/>
    <cellStyle name="Normal 3 2" xfId="181"/>
    <cellStyle name="Normal 3 3" xfId="99"/>
    <cellStyle name="Normal 3 4" xfId="237"/>
    <cellStyle name="Normal 30" xfId="214"/>
    <cellStyle name="Normal 31" xfId="216"/>
    <cellStyle name="Normal 32" xfId="219"/>
    <cellStyle name="Normal 33" xfId="223"/>
    <cellStyle name="Normal 34" xfId="226"/>
    <cellStyle name="Normal 35" xfId="224"/>
    <cellStyle name="Normal 36" xfId="229"/>
    <cellStyle name="Normal 37" xfId="232"/>
    <cellStyle name="Normal 38" xfId="233"/>
    <cellStyle name="Normal 39" xfId="247"/>
    <cellStyle name="Normal 4" xfId="23"/>
    <cellStyle name="Normal 4 2" xfId="100"/>
    <cellStyle name="Normal 40" xfId="261"/>
    <cellStyle name="Normal 41" xfId="248"/>
    <cellStyle name="Normal 43" xfId="249"/>
    <cellStyle name="Normal 45" xfId="250"/>
    <cellStyle name="Normal 47" xfId="251"/>
    <cellStyle name="Normal 49" xfId="252"/>
    <cellStyle name="Normal 5" xfId="101"/>
    <cellStyle name="Normal 5 2" xfId="197"/>
    <cellStyle name="Normal 51" xfId="253"/>
    <cellStyle name="Normal 56" xfId="254"/>
    <cellStyle name="Normal 6" xfId="41"/>
    <cellStyle name="Normal 6 2" xfId="102"/>
    <cellStyle name="Normal 7" xfId="103"/>
    <cellStyle name="Normal 7 2" xfId="104"/>
    <cellStyle name="Normal 7 3" xfId="160"/>
    <cellStyle name="Normal 7 3 2" xfId="217"/>
    <cellStyle name="Normal 7 3 3" xfId="221"/>
    <cellStyle name="Normal 7 3 4" xfId="227"/>
    <cellStyle name="Normal 8" xfId="111"/>
    <cellStyle name="Normal 85" xfId="265"/>
    <cellStyle name="Normal 9" xfId="182"/>
    <cellStyle name="Normal_ANALISIS EL PUERTO 2" xfId="234"/>
    <cellStyle name="Normal_C 263- STUDIO BALCACER- TERMINACION LABORATORIO, ALMACEN INAPA Y SEDE CENTRAL   ULT 2" xfId="241"/>
    <cellStyle name="Normal_Copia de Copia de Copia de Copia de 153-09 ELECTRIFICACION..." xfId="24"/>
    <cellStyle name="Normal_Hoja1" xfId="25"/>
    <cellStyle name="Normal_presupuesto 2" xfId="239"/>
    <cellStyle name="Normal_rec 2 al 98-05 terminacion ac. la cueva de cevicos 2da. etapa ac. mult. guanabano- cruce de maguaca parte b y guanabano como ext. al ac. la cueva de cevico 1" xfId="26"/>
    <cellStyle name="Normal_REC. 1 No.204-05 AL AC. LA ANGELINA-LA CANA-Las guaranas-" xfId="27"/>
    <cellStyle name="Normal_REC. 1 No.204-05 AL AC. LA ANGELINA-LA CANA-Las guaranas-_REC. 3 No. xxx-08 AL 018-02 ACUEDUCTO MULTIPLE ANGELINA-LAS CANAS- LAS GUARANAS" xfId="28"/>
    <cellStyle name="Note" xfId="156"/>
    <cellStyle name="Output" xfId="105"/>
    <cellStyle name="Percent 2" xfId="106"/>
    <cellStyle name="Percent 2 2" xfId="125"/>
    <cellStyle name="Percent 2 3" xfId="128"/>
    <cellStyle name="Percent 2 4" xfId="136"/>
    <cellStyle name="Percent 2 5" xfId="142"/>
    <cellStyle name="Percent 2 6" xfId="145"/>
    <cellStyle name="Percent 3" xfId="245"/>
    <cellStyle name="Porcentaje" xfId="30" builtinId="5"/>
    <cellStyle name="Porcentaje 2" xfId="209"/>
    <cellStyle name="Porcentual 2" xfId="157"/>
    <cellStyle name="Porcentual 2 2" xfId="107"/>
    <cellStyle name="Porcentual 2 3" xfId="117"/>
    <cellStyle name="Porcentual 3" xfId="108"/>
    <cellStyle name="Porcentual 4" xfId="109"/>
    <cellStyle name="Porcentual 5" xfId="29"/>
    <cellStyle name="Porcentual 5 2" xfId="113"/>
    <cellStyle name="Title" xfId="110"/>
    <cellStyle name="Total 2" xfId="126"/>
    <cellStyle name="Total 3" xfId="129"/>
    <cellStyle name="Total 4" xfId="137"/>
    <cellStyle name="Total 5" xfId="143"/>
    <cellStyle name="Total 6" xfId="146"/>
    <cellStyle name="Warning Text" xfId="15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8" Type="http://schemas.openxmlformats.org/officeDocument/2006/relationships/externalLink" Target="externalLinks/externalLink7.xml"/><Relationship Id="rId51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114300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114300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114300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114300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114300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114300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95250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95250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88900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88900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146050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307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146050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307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133350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133350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95250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95250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88900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88900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76200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76200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4" name="Text Box 9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6" name="Text Box 9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9" name="Text Box 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40" name="Text Box 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41" name="Text Box 8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42" name="Text Box 9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44" name="Text Box 9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47" name="Text Box 8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48" name="Text Box 9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9" name="Text Box 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50" name="Text Box 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51" name="Text Box 8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52" name="Text Box 9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53" name="Text Box 8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54" name="Text Box 9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55" name="Text Box 8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805</xdr:row>
      <xdr:rowOff>152400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805</xdr:row>
      <xdr:rowOff>152400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805</xdr:row>
      <xdr:rowOff>152400</xdr:rowOff>
    </xdr:to>
    <xdr:sp macro="" textlink="">
      <xdr:nvSpPr>
        <xdr:cNvPr id="74" name="Text Box 8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805</xdr:row>
      <xdr:rowOff>152400</xdr:rowOff>
    </xdr:to>
    <xdr:sp macro="" textlink="">
      <xdr:nvSpPr>
        <xdr:cNvPr id="75" name="Text Box 9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76" name="Text Box 8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77" name="Text Box 8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78" name="Text Box 9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79" name="Text Box 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80" name="Text Box 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81" name="Text Box 8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82" name="Text Box 9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83" name="Text Box 8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84" name="Text Box 9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85" name="Text Box 8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86" name="Text Box 9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88" name="Text Box 9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89" name="Text Box 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90" name="Text Box 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91" name="Text Box 8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92" name="Text Box 9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93" name="Text Box 8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94" name="Text Box 8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95" name="Text Box 9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96" name="Text Box 8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97" name="Text Box 9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98" name="Text Box 8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99" name="Text Box 9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100" name="Text Box 8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101" name="Text Box 9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102" name="Text Box 8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103" name="Text Box 9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105" name="Text Box 9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106" name="Text Box 8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107" name="Text Box 9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111" name="Text Box 9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112" name="Text Box 8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113" name="Text Box 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114" name="Text Box 8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115" name="Text Box 9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116" name="Text Box 8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117" name="Text Box 8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118" name="Text Box 9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120" name="Text Box 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121" name="Text Box 8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122" name="Text Box 9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123" name="Text Box 8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124" name="Text Box 9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125" name="Text Box 8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126" name="Text Box 9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127" name="Text Box 8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128" name="Text Box 9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129" name="Text Box 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130" name="Text Box 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131" name="Text Box 8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132" name="Text Box 9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805</xdr:row>
      <xdr:rowOff>152400</xdr:rowOff>
    </xdr:to>
    <xdr:sp macro="" textlink="">
      <xdr:nvSpPr>
        <xdr:cNvPr id="133" name="Text Box 8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805</xdr:row>
      <xdr:rowOff>152400</xdr:rowOff>
    </xdr:to>
    <xdr:sp macro="" textlink="">
      <xdr:nvSpPr>
        <xdr:cNvPr id="134" name="Text Box 9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805</xdr:row>
      <xdr:rowOff>152400</xdr:rowOff>
    </xdr:to>
    <xdr:sp macro="" textlink="">
      <xdr:nvSpPr>
        <xdr:cNvPr id="135" name="Text Box 8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805</xdr:row>
      <xdr:rowOff>152400</xdr:rowOff>
    </xdr:to>
    <xdr:sp macro="" textlink="">
      <xdr:nvSpPr>
        <xdr:cNvPr id="136" name="Text Box 9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137" name="Text Box 8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138" name="Text Box 8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139" name="Text Box 9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142" name="Text Box 8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143" name="Text Box 9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144" name="Text Box 8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146" name="Text Box 8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147" name="Text Box 9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148" name="Text Box 8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149" name="Text Box 9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150" name="Text Box 8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151" name="Text Box 9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152" name="Text Box 8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153" name="Text Box 9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154" name="Text Box 8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155" name="Text Box 9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156" name="Text Box 8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157" name="Text Box 9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158" name="Text Box 8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159" name="Text Box 9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160" name="Text Box 8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161" name="Text Box 9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162" name="Text Box 8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163" name="Text Box 9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164" name="Text Box 8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165" name="Text Box 9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166" name="Text Box 8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167" name="Text Box 9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168" name="Text Box 8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169" name="Text Box 9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170" name="Text Box 8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171" name="Text Box 9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172" name="Text Box 8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173" name="Text Box 9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174" name="Text Box 8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175" name="Text Box 9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176" name="Text Box 8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177" name="Text Box 9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178" name="Text Box 8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179" name="Text Box 9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180" name="Text Box 8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181" name="Text Box 9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182" name="Text Box 8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183" name="Text Box 9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184" name="Text Box 8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185" name="Text Box 9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186" name="Text Box 8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187" name="Text Box 9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188" name="Text Box 8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189" name="Text Box 9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190" name="Text Box 8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191" name="Text Box 9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192" name="Text Box 8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193" name="Text Box 9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194" name="Text Box 8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195" name="Text Box 9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95250</xdr:rowOff>
    </xdr:to>
    <xdr:sp macro="" textlink="">
      <xdr:nvSpPr>
        <xdr:cNvPr id="196" name="Text Box 8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95250</xdr:rowOff>
    </xdr:to>
    <xdr:sp macro="" textlink="">
      <xdr:nvSpPr>
        <xdr:cNvPr id="197" name="Text Box 9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198" name="Text Box 8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199" name="Text Box 9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95250</xdr:rowOff>
    </xdr:to>
    <xdr:sp macro="" textlink="">
      <xdr:nvSpPr>
        <xdr:cNvPr id="200" name="Text Box 8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95250</xdr:rowOff>
    </xdr:to>
    <xdr:sp macro="" textlink="">
      <xdr:nvSpPr>
        <xdr:cNvPr id="201" name="Text Box 9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88900</xdr:rowOff>
    </xdr:to>
    <xdr:sp macro="" textlink="">
      <xdr:nvSpPr>
        <xdr:cNvPr id="202" name="Text Box 8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88900</xdr:rowOff>
    </xdr:to>
    <xdr:sp macro="" textlink="">
      <xdr:nvSpPr>
        <xdr:cNvPr id="203" name="Text Box 9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76200</xdr:rowOff>
    </xdr:to>
    <xdr:sp macro="" textlink="">
      <xdr:nvSpPr>
        <xdr:cNvPr id="204" name="Text Box 8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76200</xdr:rowOff>
    </xdr:to>
    <xdr:sp macro="" textlink="">
      <xdr:nvSpPr>
        <xdr:cNvPr id="205" name="Text Box 9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133350</xdr:rowOff>
    </xdr:to>
    <xdr:sp macro="" textlink="">
      <xdr:nvSpPr>
        <xdr:cNvPr id="206" name="Text Box 8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133350</xdr:rowOff>
    </xdr:to>
    <xdr:sp macro="" textlink="">
      <xdr:nvSpPr>
        <xdr:cNvPr id="207" name="Text Box 9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127000</xdr:rowOff>
    </xdr:to>
    <xdr:sp macro="" textlink="">
      <xdr:nvSpPr>
        <xdr:cNvPr id="208" name="Text Box 8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88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127000</xdr:rowOff>
    </xdr:to>
    <xdr:sp macro="" textlink="">
      <xdr:nvSpPr>
        <xdr:cNvPr id="209" name="Text Box 9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88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95250</xdr:rowOff>
    </xdr:to>
    <xdr:sp macro="" textlink="">
      <xdr:nvSpPr>
        <xdr:cNvPr id="210" name="Text Box 8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95250</xdr:rowOff>
    </xdr:to>
    <xdr:sp macro="" textlink="">
      <xdr:nvSpPr>
        <xdr:cNvPr id="211" name="Text Box 9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88900</xdr:rowOff>
    </xdr:to>
    <xdr:sp macro="" textlink="">
      <xdr:nvSpPr>
        <xdr:cNvPr id="212" name="Text Box 8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88900</xdr:rowOff>
    </xdr:to>
    <xdr:sp macro="" textlink="">
      <xdr:nvSpPr>
        <xdr:cNvPr id="213" name="Text Box 9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76200</xdr:rowOff>
    </xdr:to>
    <xdr:sp macro="" textlink="">
      <xdr:nvSpPr>
        <xdr:cNvPr id="214" name="Text Box 8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76200</xdr:rowOff>
    </xdr:to>
    <xdr:sp macro="" textlink="">
      <xdr:nvSpPr>
        <xdr:cNvPr id="215" name="Text Box 9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69850</xdr:rowOff>
    </xdr:to>
    <xdr:sp macro="" textlink="">
      <xdr:nvSpPr>
        <xdr:cNvPr id="216" name="Text Box 8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69850</xdr:rowOff>
    </xdr:to>
    <xdr:sp macro="" textlink="">
      <xdr:nvSpPr>
        <xdr:cNvPr id="217" name="Text Box 9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218" name="Text Box 8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219" name="Text Box 9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220" name="Text Box 8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221" name="Text Box 9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222" name="Text Box 8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223" name="Text Box 8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224" name="Text Box 9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225" name="Text Box 8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226" name="Text Box 9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227" name="Text Box 8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228" name="Text Box 9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229" name="Text Box 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230" name="Text Box 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231" name="Text Box 8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232" name="Text Box 9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233" name="Text Box 8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234" name="Text Box 9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235" name="Text Box 8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236" name="Text Box 9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237" name="Text Box 8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238" name="Text Box 9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239" name="Text Box 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240" name="Text Box 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241" name="Text Box 8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242" name="Text Box 9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243" name="Text Box 8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244" name="Text Box 9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245" name="Text Box 8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246" name="Text Box 8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247" name="Text Box 9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248" name="Text Box 8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249" name="Text Box 9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250" name="Text Box 8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251" name="Text Box 9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252" name="Text Box 8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253" name="Text Box 9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254" name="Text Box 8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255" name="Text Box 9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256" name="Text Box 8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257" name="Text Box 9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258" name="Text Box 8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259" name="Text Box 9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260" name="Text Box 8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261" name="Text Box 9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805</xdr:row>
      <xdr:rowOff>152400</xdr:rowOff>
    </xdr:to>
    <xdr:sp macro="" textlink="">
      <xdr:nvSpPr>
        <xdr:cNvPr id="262" name="Text Box 8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805</xdr:row>
      <xdr:rowOff>152400</xdr:rowOff>
    </xdr:to>
    <xdr:sp macro="" textlink="">
      <xdr:nvSpPr>
        <xdr:cNvPr id="263" name="Text Box 9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805</xdr:row>
      <xdr:rowOff>152400</xdr:rowOff>
    </xdr:to>
    <xdr:sp macro="" textlink="">
      <xdr:nvSpPr>
        <xdr:cNvPr id="264" name="Text Box 8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805</xdr:row>
      <xdr:rowOff>152400</xdr:rowOff>
    </xdr:to>
    <xdr:sp macro="" textlink="">
      <xdr:nvSpPr>
        <xdr:cNvPr id="265" name="Text Box 9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266" name="Text Box 8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267" name="Text Box 8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268" name="Text Box 9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269" name="Text Box 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270" name="Text Box 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271" name="Text Box 8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272" name="Text Box 9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273" name="Text Box 8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274" name="Text Box 9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275" name="Text Box 8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276" name="Text Box 9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277" name="Text Box 8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278" name="Text Box 9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279" name="Text Box 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280" name="Text Box 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281" name="Text Box 8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282" name="Text Box 9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95250</xdr:rowOff>
    </xdr:to>
    <xdr:sp macro="" textlink="">
      <xdr:nvSpPr>
        <xdr:cNvPr id="283" name="Text Box 8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95250</xdr:rowOff>
    </xdr:to>
    <xdr:sp macro="" textlink="">
      <xdr:nvSpPr>
        <xdr:cNvPr id="284" name="Text Box 9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285" name="Text Box 8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286" name="Text Box 9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95250</xdr:rowOff>
    </xdr:to>
    <xdr:sp macro="" textlink="">
      <xdr:nvSpPr>
        <xdr:cNvPr id="287" name="Text Box 8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95250</xdr:rowOff>
    </xdr:to>
    <xdr:sp macro="" textlink="">
      <xdr:nvSpPr>
        <xdr:cNvPr id="288" name="Text Box 9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88900</xdr:rowOff>
    </xdr:to>
    <xdr:sp macro="" textlink="">
      <xdr:nvSpPr>
        <xdr:cNvPr id="289" name="Text Box 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88900</xdr:rowOff>
    </xdr:to>
    <xdr:sp macro="" textlink="">
      <xdr:nvSpPr>
        <xdr:cNvPr id="290" name="Text Box 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76200</xdr:rowOff>
    </xdr:to>
    <xdr:sp macro="" textlink="">
      <xdr:nvSpPr>
        <xdr:cNvPr id="291" name="Text Box 8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76200</xdr:rowOff>
    </xdr:to>
    <xdr:sp macro="" textlink="">
      <xdr:nvSpPr>
        <xdr:cNvPr id="292" name="Text Box 9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133350</xdr:rowOff>
    </xdr:to>
    <xdr:sp macro="" textlink="">
      <xdr:nvSpPr>
        <xdr:cNvPr id="293" name="Text Box 8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133350</xdr:rowOff>
    </xdr:to>
    <xdr:sp macro="" textlink="">
      <xdr:nvSpPr>
        <xdr:cNvPr id="294" name="Text Box 9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127000</xdr:rowOff>
    </xdr:to>
    <xdr:sp macro="" textlink="">
      <xdr:nvSpPr>
        <xdr:cNvPr id="295" name="Text Box 8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88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127000</xdr:rowOff>
    </xdr:to>
    <xdr:sp macro="" textlink="">
      <xdr:nvSpPr>
        <xdr:cNvPr id="296" name="Text Box 9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88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95250</xdr:rowOff>
    </xdr:to>
    <xdr:sp macro="" textlink="">
      <xdr:nvSpPr>
        <xdr:cNvPr id="297" name="Text Box 8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95250</xdr:rowOff>
    </xdr:to>
    <xdr:sp macro="" textlink="">
      <xdr:nvSpPr>
        <xdr:cNvPr id="298" name="Text Box 9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88900</xdr:rowOff>
    </xdr:to>
    <xdr:sp macro="" textlink="">
      <xdr:nvSpPr>
        <xdr:cNvPr id="299" name="Text Box 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88900</xdr:rowOff>
    </xdr:to>
    <xdr:sp macro="" textlink="">
      <xdr:nvSpPr>
        <xdr:cNvPr id="300" name="Text Box 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76200</xdr:rowOff>
    </xdr:to>
    <xdr:sp macro="" textlink="">
      <xdr:nvSpPr>
        <xdr:cNvPr id="301" name="Text Box 8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76200</xdr:rowOff>
    </xdr:to>
    <xdr:sp macro="" textlink="">
      <xdr:nvSpPr>
        <xdr:cNvPr id="302" name="Text Box 9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69850</xdr:rowOff>
    </xdr:to>
    <xdr:sp macro="" textlink="">
      <xdr:nvSpPr>
        <xdr:cNvPr id="303" name="Text Box 8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69850</xdr:rowOff>
    </xdr:to>
    <xdr:sp macro="" textlink="">
      <xdr:nvSpPr>
        <xdr:cNvPr id="304" name="Text Box 9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305" name="Text Box 8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306" name="Text Box 9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307" name="Text Box 8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308" name="Text Box 9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309" name="Text Box 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10" name="Text Box 8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11" name="Text Box 9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12" name="Text Box 8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13" name="Text Box 9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14" name="Text Box 8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15" name="Text Box 9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16" name="Text Box 8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17" name="Text Box 9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18" name="Text Box 8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19" name="Text Box 9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320" name="Text Box 8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321" name="Text Box 9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322" name="Text Box 8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323" name="Text Box 9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324" name="Text Box 8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325" name="Text Box 9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326" name="Text Box 8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327" name="Text Box 9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328" name="Text Box 8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329" name="Text Box 9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30" name="Text Box 8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31" name="Text Box 9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332" name="Text Box 8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33" name="Text Box 8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34" name="Text Box 9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35" name="Text Box 8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36" name="Text Box 9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37" name="Text Box 8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38" name="Text Box 9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39" name="Text Box 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40" name="Text Box 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41" name="Text Box 8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42" name="Text Box 9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343" name="Text Box 8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344" name="Text Box 9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345" name="Text Box 8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346" name="Text Box 9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347" name="Text Box 8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348" name="Text Box 9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805</xdr:row>
      <xdr:rowOff>152400</xdr:rowOff>
    </xdr:to>
    <xdr:sp macro="" textlink="">
      <xdr:nvSpPr>
        <xdr:cNvPr id="349" name="Text Box 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805</xdr:row>
      <xdr:rowOff>152400</xdr:rowOff>
    </xdr:to>
    <xdr:sp macro="" textlink="">
      <xdr:nvSpPr>
        <xdr:cNvPr id="350" name="Text Box 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805</xdr:row>
      <xdr:rowOff>152400</xdr:rowOff>
    </xdr:to>
    <xdr:sp macro="" textlink="">
      <xdr:nvSpPr>
        <xdr:cNvPr id="351" name="Text Box 8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805</xdr:row>
      <xdr:rowOff>152400</xdr:rowOff>
    </xdr:to>
    <xdr:sp macro="" textlink="">
      <xdr:nvSpPr>
        <xdr:cNvPr id="352" name="Text Box 9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353" name="Text Box 8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54" name="Text Box 8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55" name="Text Box 9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56" name="Text Box 8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57" name="Text Box 9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58" name="Text Box 8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59" name="Text Box 9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60" name="Text Box 8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61" name="Text Box 9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62" name="Text Box 8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63" name="Text Box 9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364" name="Text Box 8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365" name="Text Box 9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114300</xdr:rowOff>
    </xdr:to>
    <xdr:sp macro="" textlink="">
      <xdr:nvSpPr>
        <xdr:cNvPr id="366" name="Text Box 8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114300</xdr:rowOff>
    </xdr:to>
    <xdr:sp macro="" textlink="">
      <xdr:nvSpPr>
        <xdr:cNvPr id="367" name="Text Box 9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114300</xdr:rowOff>
    </xdr:to>
    <xdr:sp macro="" textlink="">
      <xdr:nvSpPr>
        <xdr:cNvPr id="368" name="Text Box 8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114300</xdr:rowOff>
    </xdr:to>
    <xdr:sp macro="" textlink="">
      <xdr:nvSpPr>
        <xdr:cNvPr id="369" name="Text Box 9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370" name="Text Box 8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371" name="Text Box 9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114300</xdr:rowOff>
    </xdr:to>
    <xdr:sp macro="" textlink="">
      <xdr:nvSpPr>
        <xdr:cNvPr id="372" name="Text Box 8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114300</xdr:rowOff>
    </xdr:to>
    <xdr:sp macro="" textlink="">
      <xdr:nvSpPr>
        <xdr:cNvPr id="373" name="Text Box 9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374" name="Text Box 8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375" name="Text Box 9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95250</xdr:rowOff>
    </xdr:to>
    <xdr:sp macro="" textlink="">
      <xdr:nvSpPr>
        <xdr:cNvPr id="376" name="Text Box 8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95250</xdr:rowOff>
    </xdr:to>
    <xdr:sp macro="" textlink="">
      <xdr:nvSpPr>
        <xdr:cNvPr id="377" name="Text Box 9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88900</xdr:rowOff>
    </xdr:to>
    <xdr:sp macro="" textlink="">
      <xdr:nvSpPr>
        <xdr:cNvPr id="378" name="Text Box 8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88900</xdr:rowOff>
    </xdr:to>
    <xdr:sp macro="" textlink="">
      <xdr:nvSpPr>
        <xdr:cNvPr id="379" name="Text Box 9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146050</xdr:rowOff>
    </xdr:to>
    <xdr:sp macro="" textlink="">
      <xdr:nvSpPr>
        <xdr:cNvPr id="380" name="Text Box 8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307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146050</xdr:rowOff>
    </xdr:to>
    <xdr:sp macro="" textlink="">
      <xdr:nvSpPr>
        <xdr:cNvPr id="381" name="Text Box 9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307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133350</xdr:rowOff>
    </xdr:to>
    <xdr:sp macro="" textlink="">
      <xdr:nvSpPr>
        <xdr:cNvPr id="382" name="Text Box 8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133350</xdr:rowOff>
    </xdr:to>
    <xdr:sp macro="" textlink="">
      <xdr:nvSpPr>
        <xdr:cNvPr id="383" name="Text Box 9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384" name="Text Box 8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385" name="Text Box 9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95250</xdr:rowOff>
    </xdr:to>
    <xdr:sp macro="" textlink="">
      <xdr:nvSpPr>
        <xdr:cNvPr id="386" name="Text Box 8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95250</xdr:rowOff>
    </xdr:to>
    <xdr:sp macro="" textlink="">
      <xdr:nvSpPr>
        <xdr:cNvPr id="387" name="Text Box 9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88900</xdr:rowOff>
    </xdr:to>
    <xdr:sp macro="" textlink="">
      <xdr:nvSpPr>
        <xdr:cNvPr id="388" name="Text Box 8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88900</xdr:rowOff>
    </xdr:to>
    <xdr:sp macro="" textlink="">
      <xdr:nvSpPr>
        <xdr:cNvPr id="389" name="Text Box 9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76200</xdr:rowOff>
    </xdr:to>
    <xdr:sp macro="" textlink="">
      <xdr:nvSpPr>
        <xdr:cNvPr id="390" name="Text Box 8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76200</xdr:rowOff>
    </xdr:to>
    <xdr:sp macro="" textlink="">
      <xdr:nvSpPr>
        <xdr:cNvPr id="391" name="Text Box 9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392" name="Text Box 8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393" name="Text Box 9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394" name="Text Box 8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395" name="Text Box 9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396" name="Text Box 8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397" name="Text Box 9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398" name="Text Box 8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399" name="Text Box 9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00" name="Text Box 8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01" name="Text Box 9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02" name="Text Box 8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03" name="Text Box 9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04" name="Text Box 8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05" name="Text Box 9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06" name="Text Box 8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07" name="Text Box 9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08" name="Text Box 8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09" name="Text Box 9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10" name="Text Box 8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11" name="Text Box 9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12" name="Text Box 8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13" name="Text Box 9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14" name="Text Box 8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15" name="Text Box 9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16" name="Text Box 8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17" name="Text Box 9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18" name="Text Box 8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19" name="Text Box 9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20" name="Text Box 8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21" name="Text Box 9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22" name="Text Box 8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23" name="Text Box 9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24" name="Text Box 8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25" name="Text Box 9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26" name="Text Box 8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27" name="Text Box 9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28" name="Text Box 8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29" name="Text Box 9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30" name="Text Box 8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31" name="Text Box 9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432" name="Text Box 8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433" name="Text Box 9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434" name="Text Box 8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435" name="Text Box 9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95250</xdr:rowOff>
    </xdr:to>
    <xdr:sp macro="" textlink="">
      <xdr:nvSpPr>
        <xdr:cNvPr id="436" name="Text Box 8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95250</xdr:rowOff>
    </xdr:to>
    <xdr:sp macro="" textlink="">
      <xdr:nvSpPr>
        <xdr:cNvPr id="437" name="Text Box 9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438" name="Text Box 8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439" name="Text Box 9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95250</xdr:rowOff>
    </xdr:to>
    <xdr:sp macro="" textlink="">
      <xdr:nvSpPr>
        <xdr:cNvPr id="440" name="Text Box 8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95250</xdr:rowOff>
    </xdr:to>
    <xdr:sp macro="" textlink="">
      <xdr:nvSpPr>
        <xdr:cNvPr id="441" name="Text Box 9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88900</xdr:rowOff>
    </xdr:to>
    <xdr:sp macro="" textlink="">
      <xdr:nvSpPr>
        <xdr:cNvPr id="442" name="Text Box 8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88900</xdr:rowOff>
    </xdr:to>
    <xdr:sp macro="" textlink="">
      <xdr:nvSpPr>
        <xdr:cNvPr id="443" name="Text Box 9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76200</xdr:rowOff>
    </xdr:to>
    <xdr:sp macro="" textlink="">
      <xdr:nvSpPr>
        <xdr:cNvPr id="444" name="Text Box 8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76200</xdr:rowOff>
    </xdr:to>
    <xdr:sp macro="" textlink="">
      <xdr:nvSpPr>
        <xdr:cNvPr id="445" name="Text Box 9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133350</xdr:rowOff>
    </xdr:to>
    <xdr:sp macro="" textlink="">
      <xdr:nvSpPr>
        <xdr:cNvPr id="446" name="Text Box 8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133350</xdr:rowOff>
    </xdr:to>
    <xdr:sp macro="" textlink="">
      <xdr:nvSpPr>
        <xdr:cNvPr id="447" name="Text Box 9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127000</xdr:rowOff>
    </xdr:to>
    <xdr:sp macro="" textlink="">
      <xdr:nvSpPr>
        <xdr:cNvPr id="448" name="Text Box 8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88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127000</xdr:rowOff>
    </xdr:to>
    <xdr:sp macro="" textlink="">
      <xdr:nvSpPr>
        <xdr:cNvPr id="449" name="Text Box 9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88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95250</xdr:rowOff>
    </xdr:to>
    <xdr:sp macro="" textlink="">
      <xdr:nvSpPr>
        <xdr:cNvPr id="450" name="Text Box 8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95250</xdr:rowOff>
    </xdr:to>
    <xdr:sp macro="" textlink="">
      <xdr:nvSpPr>
        <xdr:cNvPr id="451" name="Text Box 9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88900</xdr:rowOff>
    </xdr:to>
    <xdr:sp macro="" textlink="">
      <xdr:nvSpPr>
        <xdr:cNvPr id="452" name="Text Box 8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88900</xdr:rowOff>
    </xdr:to>
    <xdr:sp macro="" textlink="">
      <xdr:nvSpPr>
        <xdr:cNvPr id="453" name="Text Box 9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76200</xdr:rowOff>
    </xdr:to>
    <xdr:sp macro="" textlink="">
      <xdr:nvSpPr>
        <xdr:cNvPr id="454" name="Text Box 8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76200</xdr:rowOff>
    </xdr:to>
    <xdr:sp macro="" textlink="">
      <xdr:nvSpPr>
        <xdr:cNvPr id="455" name="Text Box 9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69850</xdr:rowOff>
    </xdr:to>
    <xdr:sp macro="" textlink="">
      <xdr:nvSpPr>
        <xdr:cNvPr id="456" name="Text Box 8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69850</xdr:rowOff>
    </xdr:to>
    <xdr:sp macro="" textlink="">
      <xdr:nvSpPr>
        <xdr:cNvPr id="457" name="Text Box 9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458" name="Text Box 8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459" name="Text Box 9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460" name="Text Box 8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461" name="Text Box 9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462" name="Text Box 8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463" name="Text Box 9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464" name="Text Box 8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465" name="Text Box 9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466" name="Text Box 8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467" name="Text Box 9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468" name="Text Box 8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469" name="Text Box 9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95250</xdr:rowOff>
    </xdr:to>
    <xdr:sp macro="" textlink="">
      <xdr:nvSpPr>
        <xdr:cNvPr id="470" name="Text Box 8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95250</xdr:rowOff>
    </xdr:to>
    <xdr:sp macro="" textlink="">
      <xdr:nvSpPr>
        <xdr:cNvPr id="471" name="Text Box 9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472" name="Text Box 8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473" name="Text Box 9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95250</xdr:rowOff>
    </xdr:to>
    <xdr:sp macro="" textlink="">
      <xdr:nvSpPr>
        <xdr:cNvPr id="474" name="Text Box 8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95250</xdr:rowOff>
    </xdr:to>
    <xdr:sp macro="" textlink="">
      <xdr:nvSpPr>
        <xdr:cNvPr id="475" name="Text Box 9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88900</xdr:rowOff>
    </xdr:to>
    <xdr:sp macro="" textlink="">
      <xdr:nvSpPr>
        <xdr:cNvPr id="476" name="Text Box 8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88900</xdr:rowOff>
    </xdr:to>
    <xdr:sp macro="" textlink="">
      <xdr:nvSpPr>
        <xdr:cNvPr id="477" name="Text Box 9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76200</xdr:rowOff>
    </xdr:to>
    <xdr:sp macro="" textlink="">
      <xdr:nvSpPr>
        <xdr:cNvPr id="478" name="Text Box 8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76200</xdr:rowOff>
    </xdr:to>
    <xdr:sp macro="" textlink="">
      <xdr:nvSpPr>
        <xdr:cNvPr id="479" name="Text Box 9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133350</xdr:rowOff>
    </xdr:to>
    <xdr:sp macro="" textlink="">
      <xdr:nvSpPr>
        <xdr:cNvPr id="480" name="Text Box 8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133350</xdr:rowOff>
    </xdr:to>
    <xdr:sp macro="" textlink="">
      <xdr:nvSpPr>
        <xdr:cNvPr id="481" name="Text Box 9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127000</xdr:rowOff>
    </xdr:to>
    <xdr:sp macro="" textlink="">
      <xdr:nvSpPr>
        <xdr:cNvPr id="482" name="Text Box 8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88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127000</xdr:rowOff>
    </xdr:to>
    <xdr:sp macro="" textlink="">
      <xdr:nvSpPr>
        <xdr:cNvPr id="483" name="Text Box 9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88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95250</xdr:rowOff>
    </xdr:to>
    <xdr:sp macro="" textlink="">
      <xdr:nvSpPr>
        <xdr:cNvPr id="484" name="Text Box 8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95250</xdr:rowOff>
    </xdr:to>
    <xdr:sp macro="" textlink="">
      <xdr:nvSpPr>
        <xdr:cNvPr id="485" name="Text Box 9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88900</xdr:rowOff>
    </xdr:to>
    <xdr:sp macro="" textlink="">
      <xdr:nvSpPr>
        <xdr:cNvPr id="486" name="Text Box 8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88900</xdr:rowOff>
    </xdr:to>
    <xdr:sp macro="" textlink="">
      <xdr:nvSpPr>
        <xdr:cNvPr id="487" name="Text Box 9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76200</xdr:rowOff>
    </xdr:to>
    <xdr:sp macro="" textlink="">
      <xdr:nvSpPr>
        <xdr:cNvPr id="488" name="Text Box 8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76200</xdr:rowOff>
    </xdr:to>
    <xdr:sp macro="" textlink="">
      <xdr:nvSpPr>
        <xdr:cNvPr id="489" name="Text Box 9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69850</xdr:rowOff>
    </xdr:to>
    <xdr:sp macro="" textlink="">
      <xdr:nvSpPr>
        <xdr:cNvPr id="490" name="Text Box 8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69850</xdr:rowOff>
    </xdr:to>
    <xdr:sp macro="" textlink="">
      <xdr:nvSpPr>
        <xdr:cNvPr id="491" name="Text Box 9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120650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492" name="Text Box 8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493" name="Text Box 9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494" name="Text Box 8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495" name="Text Box 9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496" name="Text Box 8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497" name="Text Box 9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498" name="Text Box 8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499" name="Text Box 9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2095500" y="17224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00" name="Text Box 8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01" name="Text Box 9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02" name="Text Box 8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03" name="Text Box 9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04" name="Text Box 8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05" name="Text Box 9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06" name="Text Box 8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07" name="Text Box 9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08" name="Text Box 8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09" name="Text Box 9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10" name="Text Box 8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11" name="Text Box 9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12" name="Text Box 8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13" name="Text Box 9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14" name="Text Box 8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15" name="Text Box 9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16" name="Text Box 8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17" name="Text Box 9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18" name="Text Box 8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19" name="Text Box 9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20" name="Text Box 8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21" name="Text Box 9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22" name="Text Box 8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23" name="Text Box 9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24" name="Text Box 8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25" name="Text Box 9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26" name="Text Box 8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27" name="Text Box 9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28" name="Text Box 8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29" name="Text Box 9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30" name="Text Box 8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31" name="Text Box 9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32" name="Text Box 8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33" name="Text Box 9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34" name="Text Box 8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35" name="Text Box 9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36" name="Text Box 8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37" name="Text Box 9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38" name="Text Box 8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39" name="Text Box 9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40" name="Text Box 8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41" name="Text Box 9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42" name="Text Box 8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43" name="Text Box 9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44" name="Text Box 8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45" name="Text Box 9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46" name="Text Box 8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47" name="Text Box 9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48" name="Text Box 8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49" name="Text Box 9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50" name="Text Box 8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51" name="Text Box 9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52" name="Text Box 8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53" name="Text Box 9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54" name="Text Box 8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55" name="Text Box 9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56" name="Text Box 8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57" name="Text Box 9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58" name="Text Box 8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59" name="Text Box 9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60" name="Text Box 8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61" name="Text Box 9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62" name="Text Box 8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63" name="Text Box 9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64" name="Text Box 8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65" name="Text Box 9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66" name="Text Box 8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67" name="Text Box 9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68" name="Text Box 8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69" name="Text Box 9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70" name="Text Box 8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71" name="Text Box 9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72" name="Text Box 8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73" name="Text Box 9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74" name="Text Box 8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75" name="Text Box 9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76" name="Text Box 8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77" name="Text Box 9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78" name="Text Box 8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79" name="Text Box 9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80" name="Text Box 8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81" name="Text Box 9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82" name="Text Box 8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83" name="Text Box 9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84" name="Text Box 8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85" name="Text Box 9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86" name="Text Box 8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87" name="Text Box 9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88" name="Text Box 8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89" name="Text Box 9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90" name="Text Box 8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91" name="Text Box 9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92" name="Text Box 8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93" name="Text Box 9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94" name="Text Box 8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95" name="Text Box 9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96" name="Text Box 8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97" name="Text Box 9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98" name="Text Box 8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99" name="Text Box 9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00" name="Text Box 8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01" name="Text Box 9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02" name="Text Box 8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03" name="Text Box 9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04" name="Text Box 8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05" name="Text Box 9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06" name="Text Box 8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07" name="Text Box 9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08" name="Text Box 8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09" name="Text Box 9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10" name="Text Box 8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11" name="Text Box 9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12" name="Text Box 8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13" name="Text Box 9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14" name="Text Box 8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15" name="Text Box 9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16" name="Text Box 8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17" name="Text Box 9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18" name="Text Box 8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19" name="Text Box 9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20" name="Text Box 8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21" name="Text Box 9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22" name="Text Box 8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23" name="Text Box 9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24" name="Text Box 8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25" name="Text Box 9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26" name="Text Box 8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27" name="Text Box 9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28" name="Text Box 8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29" name="Text Box 9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30" name="Text Box 8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31" name="Text Box 9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32" name="Text Box 8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33" name="Text Box 9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34" name="Text Box 8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35" name="Text Box 9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36" name="Text Box 8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37" name="Text Box 9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38" name="Text Box 8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39" name="Text Box 9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40" name="Text Box 8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41" name="Text Box 9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42" name="Text Box 8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43" name="Text Box 9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44" name="Text Box 8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45" name="Text Box 9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46" name="Text Box 8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47" name="Text Box 9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48" name="Text Box 8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49" name="Text Box 9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50" name="Text Box 8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51" name="Text Box 9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52" name="Text Box 8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53" name="Text Box 9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54" name="Text Box 8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55" name="Text Box 9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56" name="Text Box 8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57" name="Text Box 9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58" name="Text Box 8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59" name="Text Box 9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60" name="Text Box 8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61" name="Text Box 9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62" name="Text Box 8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63" name="Text Box 9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64" name="Text Box 8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65" name="Text Box 9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66" name="Text Box 8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67" name="Text Box 9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68" name="Text Box 8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69" name="Text Box 9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70" name="Text Box 8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71" name="Text Box 9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72" name="Text Box 8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73" name="Text Box 9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74" name="Text Box 8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75" name="Text Box 9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76" name="Text Box 8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77" name="Text Box 9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78" name="Text Box 8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79" name="Text Box 9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80" name="Text Box 8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81" name="Text Box 9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82" name="Text Box 8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83" name="Text Box 9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84" name="Text Box 8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85" name="Text Box 9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86" name="Text Box 8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87" name="Text Box 9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88" name="Text Box 8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89" name="Text Box 9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90" name="Text Box 8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91" name="Text Box 9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92" name="Text Box 8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93" name="Text Box 9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94" name="Text Box 8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95" name="Text Box 9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96" name="Text Box 8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97" name="Text Box 9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98" name="Text Box 8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99" name="Text Box 9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00" name="Text Box 8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01" name="Text Box 9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02" name="Text Box 8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03" name="Text Box 9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04" name="Text Box 8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05" name="Text Box 9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06" name="Text Box 8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07" name="Text Box 9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08" name="Text Box 8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09" name="Text Box 9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10" name="Text Box 8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11" name="Text Box 9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12" name="Text Box 8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13" name="Text Box 9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14" name="Text Box 8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15" name="Text Box 9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16" name="Text Box 8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17" name="Text Box 9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18" name="Text Box 8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19" name="Text Box 9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20" name="Text Box 8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21" name="Text Box 9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22" name="Text Box 8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23" name="Text Box 9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24" name="Text Box 8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25" name="Text Box 9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26" name="Text Box 8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27" name="Text Box 9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28" name="Text Box 8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29" name="Text Box 9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30" name="Text Box 8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31" name="Text Box 9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32" name="Text Box 8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33" name="Text Box 9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34" name="Text Box 8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35" name="Text Box 9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2095500" y="17240250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</xdr:colOff>
      <xdr:row>0</xdr:row>
      <xdr:rowOff>85727</xdr:rowOff>
    </xdr:from>
    <xdr:to>
      <xdr:col>1</xdr:col>
      <xdr:colOff>428625</xdr:colOff>
      <xdr:row>5</xdr:row>
      <xdr:rowOff>38100</xdr:rowOff>
    </xdr:to>
    <xdr:pic>
      <xdr:nvPicPr>
        <xdr:cNvPr id="736" name="Imagen 15390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85727"/>
          <a:ext cx="838200" cy="923923"/>
        </a:xfrm>
        <a:prstGeom prst="rect">
          <a:avLst/>
        </a:prstGeom>
      </xdr:spPr>
    </xdr:pic>
    <xdr:clientData/>
  </xdr:twoCellAnchor>
  <xdr:twoCellAnchor editAs="oneCell">
    <xdr:from>
      <xdr:col>1</xdr:col>
      <xdr:colOff>1304925</xdr:colOff>
      <xdr:row>1339</xdr:row>
      <xdr:rowOff>0</xdr:rowOff>
    </xdr:from>
    <xdr:to>
      <xdr:col>2</xdr:col>
      <xdr:colOff>90023</xdr:colOff>
      <xdr:row>1340</xdr:row>
      <xdr:rowOff>142879</xdr:rowOff>
    </xdr:to>
    <xdr:sp macro="" textlink="">
      <xdr:nvSpPr>
        <xdr:cNvPr id="1892" name="Text Box 9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800225" y="43919775"/>
          <a:ext cx="1975973" cy="304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2</xdr:col>
      <xdr:colOff>90023</xdr:colOff>
      <xdr:row>1340</xdr:row>
      <xdr:rowOff>133354</xdr:rowOff>
    </xdr:to>
    <xdr:sp macro="" textlink="">
      <xdr:nvSpPr>
        <xdr:cNvPr id="1893" name="Text Box 8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800225" y="43919775"/>
          <a:ext cx="1975973" cy="29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2</xdr:col>
      <xdr:colOff>90023</xdr:colOff>
      <xdr:row>1340</xdr:row>
      <xdr:rowOff>133354</xdr:rowOff>
    </xdr:to>
    <xdr:sp macro="" textlink="">
      <xdr:nvSpPr>
        <xdr:cNvPr id="1894" name="Text Box 9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800225" y="43919775"/>
          <a:ext cx="1975973" cy="29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2</xdr:col>
      <xdr:colOff>90023</xdr:colOff>
      <xdr:row>1340</xdr:row>
      <xdr:rowOff>142879</xdr:rowOff>
    </xdr:to>
    <xdr:sp macro="" textlink="">
      <xdr:nvSpPr>
        <xdr:cNvPr id="1895" name="Text Box 8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800225" y="43919775"/>
          <a:ext cx="1975973" cy="304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2</xdr:col>
      <xdr:colOff>90023</xdr:colOff>
      <xdr:row>1340</xdr:row>
      <xdr:rowOff>142879</xdr:rowOff>
    </xdr:to>
    <xdr:sp macro="" textlink="">
      <xdr:nvSpPr>
        <xdr:cNvPr id="1896" name="Text Box 9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800225" y="43919775"/>
          <a:ext cx="1975973" cy="304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2</xdr:col>
      <xdr:colOff>90023</xdr:colOff>
      <xdr:row>1340</xdr:row>
      <xdr:rowOff>133354</xdr:rowOff>
    </xdr:to>
    <xdr:sp macro="" textlink="">
      <xdr:nvSpPr>
        <xdr:cNvPr id="1897" name="Text Box 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800225" y="43919775"/>
          <a:ext cx="1975973" cy="29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1898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1899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1900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1901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1902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1903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1904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1905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1906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1907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1908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1909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1910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1911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1912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1913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1914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1915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1916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1917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1918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1919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1920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1921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1922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1923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1924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1925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1926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1927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1928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1929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1930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1931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1932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1933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1934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1935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1936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1937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1938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1939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1940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1941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1339</xdr:row>
      <xdr:rowOff>152400</xdr:rowOff>
    </xdr:to>
    <xdr:sp macro="" textlink="">
      <xdr:nvSpPr>
        <xdr:cNvPr id="1942" name="Text Box 8"/>
        <xdr:cNvSpPr txBox="1">
          <a:spLocks noChangeArrowheads="1"/>
        </xdr:cNvSpPr>
      </xdr:nvSpPr>
      <xdr:spPr bwMode="auto">
        <a:xfrm>
          <a:off x="4295775" y="4391977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1339</xdr:row>
      <xdr:rowOff>152400</xdr:rowOff>
    </xdr:to>
    <xdr:sp macro="" textlink="">
      <xdr:nvSpPr>
        <xdr:cNvPr id="1943" name="Text Box 9"/>
        <xdr:cNvSpPr txBox="1">
          <a:spLocks noChangeArrowheads="1"/>
        </xdr:cNvSpPr>
      </xdr:nvSpPr>
      <xdr:spPr bwMode="auto">
        <a:xfrm>
          <a:off x="4295775" y="4391977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1339</xdr:row>
      <xdr:rowOff>152400</xdr:rowOff>
    </xdr:to>
    <xdr:sp macro="" textlink="">
      <xdr:nvSpPr>
        <xdr:cNvPr id="1944" name="Text Box 8"/>
        <xdr:cNvSpPr txBox="1">
          <a:spLocks noChangeArrowheads="1"/>
        </xdr:cNvSpPr>
      </xdr:nvSpPr>
      <xdr:spPr bwMode="auto">
        <a:xfrm>
          <a:off x="4295775" y="4391977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1339</xdr:row>
      <xdr:rowOff>152400</xdr:rowOff>
    </xdr:to>
    <xdr:sp macro="" textlink="">
      <xdr:nvSpPr>
        <xdr:cNvPr id="1945" name="Text Box 9"/>
        <xdr:cNvSpPr txBox="1">
          <a:spLocks noChangeArrowheads="1"/>
        </xdr:cNvSpPr>
      </xdr:nvSpPr>
      <xdr:spPr bwMode="auto">
        <a:xfrm>
          <a:off x="4295775" y="4391977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1946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1947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1948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1949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1950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1951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1952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1953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1954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1955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1956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1957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1958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1959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1960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1961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1962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1963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1964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1965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1966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1967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1968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1969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1970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1971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1972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1973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1974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1975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1976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1977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1978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1979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1980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1981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1982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1983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1984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1985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1986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1987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1988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1989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1990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1991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1992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1993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1994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1995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1996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1997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1998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1999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00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01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02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03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04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05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06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07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08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009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010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011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012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13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14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15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16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17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18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19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20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21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22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23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24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25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26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27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28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29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30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31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32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33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34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35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36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37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38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039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040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041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042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043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44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45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46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47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48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49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50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51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52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53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054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055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056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057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058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059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060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61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62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63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64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65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66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67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68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69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70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071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072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073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74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75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76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77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78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79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80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81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82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83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084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085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086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087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088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089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90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91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92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093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094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095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096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097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098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099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100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101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02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03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04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05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06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07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08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09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10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11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12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13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14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115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116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117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118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19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20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21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22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23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24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25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26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27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28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29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30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31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132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133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134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135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36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37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38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39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40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41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42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43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44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45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46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47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48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49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50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51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52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53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54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55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56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57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58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59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60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61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162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163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164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165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166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67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68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69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70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71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72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73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74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75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76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177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178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179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180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181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182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183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84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85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86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87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88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89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90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91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92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93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194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195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196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97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98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199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200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201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202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203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204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205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206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207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208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142875</xdr:rowOff>
    </xdr:to>
    <xdr:sp macro="" textlink="">
      <xdr:nvSpPr>
        <xdr:cNvPr id="2209" name="Text Box 8"/>
        <xdr:cNvSpPr txBox="1">
          <a:spLocks noChangeArrowheads="1"/>
        </xdr:cNvSpPr>
      </xdr:nvSpPr>
      <xdr:spPr bwMode="auto">
        <a:xfrm>
          <a:off x="1800225" y="4391977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142875</xdr:rowOff>
    </xdr:to>
    <xdr:sp macro="" textlink="">
      <xdr:nvSpPr>
        <xdr:cNvPr id="2210" name="Text Box 9"/>
        <xdr:cNvSpPr txBox="1">
          <a:spLocks noChangeArrowheads="1"/>
        </xdr:cNvSpPr>
      </xdr:nvSpPr>
      <xdr:spPr bwMode="auto">
        <a:xfrm>
          <a:off x="1800225" y="4391977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142875</xdr:rowOff>
    </xdr:to>
    <xdr:sp macro="" textlink="">
      <xdr:nvSpPr>
        <xdr:cNvPr id="2211" name="Text Box 8"/>
        <xdr:cNvSpPr txBox="1">
          <a:spLocks noChangeArrowheads="1"/>
        </xdr:cNvSpPr>
      </xdr:nvSpPr>
      <xdr:spPr bwMode="auto">
        <a:xfrm>
          <a:off x="1800225" y="4391977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142875</xdr:rowOff>
    </xdr:to>
    <xdr:sp macro="" textlink="">
      <xdr:nvSpPr>
        <xdr:cNvPr id="2212" name="Text Box 9"/>
        <xdr:cNvSpPr txBox="1">
          <a:spLocks noChangeArrowheads="1"/>
        </xdr:cNvSpPr>
      </xdr:nvSpPr>
      <xdr:spPr bwMode="auto">
        <a:xfrm>
          <a:off x="1800225" y="4391977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142875</xdr:rowOff>
    </xdr:to>
    <xdr:sp macro="" textlink="">
      <xdr:nvSpPr>
        <xdr:cNvPr id="2213" name="Text Box 8"/>
        <xdr:cNvSpPr txBox="1">
          <a:spLocks noChangeArrowheads="1"/>
        </xdr:cNvSpPr>
      </xdr:nvSpPr>
      <xdr:spPr bwMode="auto">
        <a:xfrm>
          <a:off x="1800225" y="4391977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142875</xdr:rowOff>
    </xdr:to>
    <xdr:sp macro="" textlink="">
      <xdr:nvSpPr>
        <xdr:cNvPr id="2214" name="Text Box 9"/>
        <xdr:cNvSpPr txBox="1">
          <a:spLocks noChangeArrowheads="1"/>
        </xdr:cNvSpPr>
      </xdr:nvSpPr>
      <xdr:spPr bwMode="auto">
        <a:xfrm>
          <a:off x="1800225" y="4391977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142875</xdr:rowOff>
    </xdr:to>
    <xdr:sp macro="" textlink="">
      <xdr:nvSpPr>
        <xdr:cNvPr id="2215" name="Text Box 8"/>
        <xdr:cNvSpPr txBox="1">
          <a:spLocks noChangeArrowheads="1"/>
        </xdr:cNvSpPr>
      </xdr:nvSpPr>
      <xdr:spPr bwMode="auto">
        <a:xfrm>
          <a:off x="1800225" y="4391977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142875</xdr:rowOff>
    </xdr:to>
    <xdr:sp macro="" textlink="">
      <xdr:nvSpPr>
        <xdr:cNvPr id="2216" name="Text Box 9"/>
        <xdr:cNvSpPr txBox="1">
          <a:spLocks noChangeArrowheads="1"/>
        </xdr:cNvSpPr>
      </xdr:nvSpPr>
      <xdr:spPr bwMode="auto">
        <a:xfrm>
          <a:off x="1800225" y="4391977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142875</xdr:rowOff>
    </xdr:to>
    <xdr:sp macro="" textlink="">
      <xdr:nvSpPr>
        <xdr:cNvPr id="2217" name="Text Box 8"/>
        <xdr:cNvSpPr txBox="1">
          <a:spLocks noChangeArrowheads="1"/>
        </xdr:cNvSpPr>
      </xdr:nvSpPr>
      <xdr:spPr bwMode="auto">
        <a:xfrm>
          <a:off x="1800225" y="4391977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142875</xdr:rowOff>
    </xdr:to>
    <xdr:sp macro="" textlink="">
      <xdr:nvSpPr>
        <xdr:cNvPr id="2218" name="Text Box 9"/>
        <xdr:cNvSpPr txBox="1">
          <a:spLocks noChangeArrowheads="1"/>
        </xdr:cNvSpPr>
      </xdr:nvSpPr>
      <xdr:spPr bwMode="auto">
        <a:xfrm>
          <a:off x="1800225" y="4391977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142875</xdr:rowOff>
    </xdr:to>
    <xdr:sp macro="" textlink="">
      <xdr:nvSpPr>
        <xdr:cNvPr id="2219" name="Text Box 8"/>
        <xdr:cNvSpPr txBox="1">
          <a:spLocks noChangeArrowheads="1"/>
        </xdr:cNvSpPr>
      </xdr:nvSpPr>
      <xdr:spPr bwMode="auto">
        <a:xfrm>
          <a:off x="1800225" y="4391977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142875</xdr:rowOff>
    </xdr:to>
    <xdr:sp macro="" textlink="">
      <xdr:nvSpPr>
        <xdr:cNvPr id="2220" name="Text Box 9"/>
        <xdr:cNvSpPr txBox="1">
          <a:spLocks noChangeArrowheads="1"/>
        </xdr:cNvSpPr>
      </xdr:nvSpPr>
      <xdr:spPr bwMode="auto">
        <a:xfrm>
          <a:off x="1800225" y="4391977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1339</xdr:row>
      <xdr:rowOff>0</xdr:rowOff>
    </xdr:from>
    <xdr:to>
      <xdr:col>1</xdr:col>
      <xdr:colOff>99391</xdr:colOff>
      <xdr:row>1339</xdr:row>
      <xdr:rowOff>142875</xdr:rowOff>
    </xdr:to>
    <xdr:sp macro="" textlink="">
      <xdr:nvSpPr>
        <xdr:cNvPr id="2221" name="Text Box 8"/>
        <xdr:cNvSpPr txBox="1">
          <a:spLocks noChangeArrowheads="1"/>
        </xdr:cNvSpPr>
      </xdr:nvSpPr>
      <xdr:spPr bwMode="auto">
        <a:xfrm>
          <a:off x="495300" y="43919775"/>
          <a:ext cx="9939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1339</xdr:row>
      <xdr:rowOff>0</xdr:rowOff>
    </xdr:from>
    <xdr:to>
      <xdr:col>1</xdr:col>
      <xdr:colOff>99391</xdr:colOff>
      <xdr:row>1339</xdr:row>
      <xdr:rowOff>142875</xdr:rowOff>
    </xdr:to>
    <xdr:sp macro="" textlink="">
      <xdr:nvSpPr>
        <xdr:cNvPr id="2222" name="Text Box 9"/>
        <xdr:cNvSpPr txBox="1">
          <a:spLocks noChangeArrowheads="1"/>
        </xdr:cNvSpPr>
      </xdr:nvSpPr>
      <xdr:spPr bwMode="auto">
        <a:xfrm>
          <a:off x="495300" y="43919775"/>
          <a:ext cx="9939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223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224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225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226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227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228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229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230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231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232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233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234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235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236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237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238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239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240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241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242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243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244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245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246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247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248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249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250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251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252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253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254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255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256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257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258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259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260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261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262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263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264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265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266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1339</xdr:row>
      <xdr:rowOff>152400</xdr:rowOff>
    </xdr:to>
    <xdr:sp macro="" textlink="">
      <xdr:nvSpPr>
        <xdr:cNvPr id="2267" name="Text Box 8"/>
        <xdr:cNvSpPr txBox="1">
          <a:spLocks noChangeArrowheads="1"/>
        </xdr:cNvSpPr>
      </xdr:nvSpPr>
      <xdr:spPr bwMode="auto">
        <a:xfrm>
          <a:off x="4295775" y="4391977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1339</xdr:row>
      <xdr:rowOff>152400</xdr:rowOff>
    </xdr:to>
    <xdr:sp macro="" textlink="">
      <xdr:nvSpPr>
        <xdr:cNvPr id="2268" name="Text Box 9"/>
        <xdr:cNvSpPr txBox="1">
          <a:spLocks noChangeArrowheads="1"/>
        </xdr:cNvSpPr>
      </xdr:nvSpPr>
      <xdr:spPr bwMode="auto">
        <a:xfrm>
          <a:off x="4295775" y="4391977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1339</xdr:row>
      <xdr:rowOff>152400</xdr:rowOff>
    </xdr:to>
    <xdr:sp macro="" textlink="">
      <xdr:nvSpPr>
        <xdr:cNvPr id="2269" name="Text Box 8"/>
        <xdr:cNvSpPr txBox="1">
          <a:spLocks noChangeArrowheads="1"/>
        </xdr:cNvSpPr>
      </xdr:nvSpPr>
      <xdr:spPr bwMode="auto">
        <a:xfrm>
          <a:off x="4295775" y="4391977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1339</xdr:row>
      <xdr:rowOff>152400</xdr:rowOff>
    </xdr:to>
    <xdr:sp macro="" textlink="">
      <xdr:nvSpPr>
        <xdr:cNvPr id="2270" name="Text Box 9"/>
        <xdr:cNvSpPr txBox="1">
          <a:spLocks noChangeArrowheads="1"/>
        </xdr:cNvSpPr>
      </xdr:nvSpPr>
      <xdr:spPr bwMode="auto">
        <a:xfrm>
          <a:off x="4295775" y="4391977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271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272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273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274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275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276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277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278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279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280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281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282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283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284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285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286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287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288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289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290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291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292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293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294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295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296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297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298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299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300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301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302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303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04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05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06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07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08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09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10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11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12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13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14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15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16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317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318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319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320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21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22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23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24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25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26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27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28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29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30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31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32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33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334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335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336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337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38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39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40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41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42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43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44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45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46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47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48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49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50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51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52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53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54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55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56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57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58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59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60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61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62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63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364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365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366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367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368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69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70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71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72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73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74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75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76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77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78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379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380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381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382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383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384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385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86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87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88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89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90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91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92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93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94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95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396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397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398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399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00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01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02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03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04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05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06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07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08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409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410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411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412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413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414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15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16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17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18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419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420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421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422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423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424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425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426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27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28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29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30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31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32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33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34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35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36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37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38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39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440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441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442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443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44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45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46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47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48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49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50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51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52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53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54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55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56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457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458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459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460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61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62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63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64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65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66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67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68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69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70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71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72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73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74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75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76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77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78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79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80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81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82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83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84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85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86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487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488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489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490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491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92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93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94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95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96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97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98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499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500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501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502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503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504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505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506" name="Text Box 8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1340</xdr:row>
      <xdr:rowOff>142875</xdr:rowOff>
    </xdr:to>
    <xdr:sp macro="" textlink="">
      <xdr:nvSpPr>
        <xdr:cNvPr id="2507" name="Text Box 9"/>
        <xdr:cNvSpPr txBox="1">
          <a:spLocks noChangeArrowheads="1"/>
        </xdr:cNvSpPr>
      </xdr:nvSpPr>
      <xdr:spPr bwMode="auto">
        <a:xfrm>
          <a:off x="4295775" y="4391977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508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509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510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511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512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513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514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515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516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517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518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519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520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521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522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523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524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525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526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527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528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529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530" name="Text Box 8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1340</xdr:row>
      <xdr:rowOff>142875</xdr:rowOff>
    </xdr:to>
    <xdr:sp macro="" textlink="">
      <xdr:nvSpPr>
        <xdr:cNvPr id="2531" name="Text Box 9"/>
        <xdr:cNvSpPr txBox="1">
          <a:spLocks noChangeArrowheads="1"/>
        </xdr:cNvSpPr>
      </xdr:nvSpPr>
      <xdr:spPr bwMode="auto">
        <a:xfrm>
          <a:off x="4295775" y="439197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532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533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142875</xdr:rowOff>
    </xdr:to>
    <xdr:sp macro="" textlink="">
      <xdr:nvSpPr>
        <xdr:cNvPr id="2534" name="Text Box 8"/>
        <xdr:cNvSpPr txBox="1">
          <a:spLocks noChangeArrowheads="1"/>
        </xdr:cNvSpPr>
      </xdr:nvSpPr>
      <xdr:spPr bwMode="auto">
        <a:xfrm>
          <a:off x="1800225" y="4391977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142875</xdr:rowOff>
    </xdr:to>
    <xdr:sp macro="" textlink="">
      <xdr:nvSpPr>
        <xdr:cNvPr id="2535" name="Text Box 9"/>
        <xdr:cNvSpPr txBox="1">
          <a:spLocks noChangeArrowheads="1"/>
        </xdr:cNvSpPr>
      </xdr:nvSpPr>
      <xdr:spPr bwMode="auto">
        <a:xfrm>
          <a:off x="1800225" y="4391977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142875</xdr:rowOff>
    </xdr:to>
    <xdr:sp macro="" textlink="">
      <xdr:nvSpPr>
        <xdr:cNvPr id="2536" name="Text Box 8"/>
        <xdr:cNvSpPr txBox="1">
          <a:spLocks noChangeArrowheads="1"/>
        </xdr:cNvSpPr>
      </xdr:nvSpPr>
      <xdr:spPr bwMode="auto">
        <a:xfrm>
          <a:off x="1800225" y="4391977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142875</xdr:rowOff>
    </xdr:to>
    <xdr:sp macro="" textlink="">
      <xdr:nvSpPr>
        <xdr:cNvPr id="2537" name="Text Box 9"/>
        <xdr:cNvSpPr txBox="1">
          <a:spLocks noChangeArrowheads="1"/>
        </xdr:cNvSpPr>
      </xdr:nvSpPr>
      <xdr:spPr bwMode="auto">
        <a:xfrm>
          <a:off x="1800225" y="4391977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142875</xdr:rowOff>
    </xdr:to>
    <xdr:sp macro="" textlink="">
      <xdr:nvSpPr>
        <xdr:cNvPr id="2538" name="Text Box 8"/>
        <xdr:cNvSpPr txBox="1">
          <a:spLocks noChangeArrowheads="1"/>
        </xdr:cNvSpPr>
      </xdr:nvSpPr>
      <xdr:spPr bwMode="auto">
        <a:xfrm>
          <a:off x="1800225" y="4391977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142875</xdr:rowOff>
    </xdr:to>
    <xdr:sp macro="" textlink="">
      <xdr:nvSpPr>
        <xdr:cNvPr id="2539" name="Text Box 9"/>
        <xdr:cNvSpPr txBox="1">
          <a:spLocks noChangeArrowheads="1"/>
        </xdr:cNvSpPr>
      </xdr:nvSpPr>
      <xdr:spPr bwMode="auto">
        <a:xfrm>
          <a:off x="1800225" y="4391977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142875</xdr:rowOff>
    </xdr:to>
    <xdr:sp macro="" textlink="">
      <xdr:nvSpPr>
        <xdr:cNvPr id="2540" name="Text Box 8"/>
        <xdr:cNvSpPr txBox="1">
          <a:spLocks noChangeArrowheads="1"/>
        </xdr:cNvSpPr>
      </xdr:nvSpPr>
      <xdr:spPr bwMode="auto">
        <a:xfrm>
          <a:off x="1800225" y="4391977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142875</xdr:rowOff>
    </xdr:to>
    <xdr:sp macro="" textlink="">
      <xdr:nvSpPr>
        <xdr:cNvPr id="2541" name="Text Box 9"/>
        <xdr:cNvSpPr txBox="1">
          <a:spLocks noChangeArrowheads="1"/>
        </xdr:cNvSpPr>
      </xdr:nvSpPr>
      <xdr:spPr bwMode="auto">
        <a:xfrm>
          <a:off x="1800225" y="4391977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142875</xdr:rowOff>
    </xdr:to>
    <xdr:sp macro="" textlink="">
      <xdr:nvSpPr>
        <xdr:cNvPr id="2542" name="Text Box 8"/>
        <xdr:cNvSpPr txBox="1">
          <a:spLocks noChangeArrowheads="1"/>
        </xdr:cNvSpPr>
      </xdr:nvSpPr>
      <xdr:spPr bwMode="auto">
        <a:xfrm>
          <a:off x="1800225" y="4391977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142875</xdr:rowOff>
    </xdr:to>
    <xdr:sp macro="" textlink="">
      <xdr:nvSpPr>
        <xdr:cNvPr id="2543" name="Text Box 9"/>
        <xdr:cNvSpPr txBox="1">
          <a:spLocks noChangeArrowheads="1"/>
        </xdr:cNvSpPr>
      </xdr:nvSpPr>
      <xdr:spPr bwMode="auto">
        <a:xfrm>
          <a:off x="1800225" y="4391977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142875</xdr:rowOff>
    </xdr:to>
    <xdr:sp macro="" textlink="">
      <xdr:nvSpPr>
        <xdr:cNvPr id="2544" name="Text Box 8"/>
        <xdr:cNvSpPr txBox="1">
          <a:spLocks noChangeArrowheads="1"/>
        </xdr:cNvSpPr>
      </xdr:nvSpPr>
      <xdr:spPr bwMode="auto">
        <a:xfrm>
          <a:off x="1800225" y="4391977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142875</xdr:rowOff>
    </xdr:to>
    <xdr:sp macro="" textlink="">
      <xdr:nvSpPr>
        <xdr:cNvPr id="2545" name="Text Box 9"/>
        <xdr:cNvSpPr txBox="1">
          <a:spLocks noChangeArrowheads="1"/>
        </xdr:cNvSpPr>
      </xdr:nvSpPr>
      <xdr:spPr bwMode="auto">
        <a:xfrm>
          <a:off x="1800225" y="4391977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1339</xdr:row>
      <xdr:rowOff>0</xdr:rowOff>
    </xdr:from>
    <xdr:to>
      <xdr:col>1</xdr:col>
      <xdr:colOff>99391</xdr:colOff>
      <xdr:row>1339</xdr:row>
      <xdr:rowOff>142875</xdr:rowOff>
    </xdr:to>
    <xdr:sp macro="" textlink="">
      <xdr:nvSpPr>
        <xdr:cNvPr id="2546" name="Text Box 8"/>
        <xdr:cNvSpPr txBox="1">
          <a:spLocks noChangeArrowheads="1"/>
        </xdr:cNvSpPr>
      </xdr:nvSpPr>
      <xdr:spPr bwMode="auto">
        <a:xfrm>
          <a:off x="495300" y="43919775"/>
          <a:ext cx="9939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1339</xdr:row>
      <xdr:rowOff>0</xdr:rowOff>
    </xdr:from>
    <xdr:to>
      <xdr:col>1</xdr:col>
      <xdr:colOff>99391</xdr:colOff>
      <xdr:row>1339</xdr:row>
      <xdr:rowOff>142875</xdr:rowOff>
    </xdr:to>
    <xdr:sp macro="" textlink="">
      <xdr:nvSpPr>
        <xdr:cNvPr id="2547" name="Text Box 9"/>
        <xdr:cNvSpPr txBox="1">
          <a:spLocks noChangeArrowheads="1"/>
        </xdr:cNvSpPr>
      </xdr:nvSpPr>
      <xdr:spPr bwMode="auto">
        <a:xfrm>
          <a:off x="495300" y="43919775"/>
          <a:ext cx="9939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548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549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550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551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552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553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1339</xdr:row>
      <xdr:rowOff>152400</xdr:rowOff>
    </xdr:to>
    <xdr:sp macro="" textlink="">
      <xdr:nvSpPr>
        <xdr:cNvPr id="2554" name="Text Box 8"/>
        <xdr:cNvSpPr txBox="1">
          <a:spLocks noChangeArrowheads="1"/>
        </xdr:cNvSpPr>
      </xdr:nvSpPr>
      <xdr:spPr bwMode="auto">
        <a:xfrm>
          <a:off x="4295775" y="4391977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1339</xdr:row>
      <xdr:rowOff>152400</xdr:rowOff>
    </xdr:to>
    <xdr:sp macro="" textlink="">
      <xdr:nvSpPr>
        <xdr:cNvPr id="2555" name="Text Box 9"/>
        <xdr:cNvSpPr txBox="1">
          <a:spLocks noChangeArrowheads="1"/>
        </xdr:cNvSpPr>
      </xdr:nvSpPr>
      <xdr:spPr bwMode="auto">
        <a:xfrm>
          <a:off x="4295775" y="4391977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1339</xdr:row>
      <xdr:rowOff>152400</xdr:rowOff>
    </xdr:to>
    <xdr:sp macro="" textlink="">
      <xdr:nvSpPr>
        <xdr:cNvPr id="2556" name="Text Box 8"/>
        <xdr:cNvSpPr txBox="1">
          <a:spLocks noChangeArrowheads="1"/>
        </xdr:cNvSpPr>
      </xdr:nvSpPr>
      <xdr:spPr bwMode="auto">
        <a:xfrm>
          <a:off x="4295775" y="4391977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1339</xdr:row>
      <xdr:rowOff>152400</xdr:rowOff>
    </xdr:to>
    <xdr:sp macro="" textlink="">
      <xdr:nvSpPr>
        <xdr:cNvPr id="2557" name="Text Box 9"/>
        <xdr:cNvSpPr txBox="1">
          <a:spLocks noChangeArrowheads="1"/>
        </xdr:cNvSpPr>
      </xdr:nvSpPr>
      <xdr:spPr bwMode="auto">
        <a:xfrm>
          <a:off x="4295775" y="4391977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558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559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560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561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562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563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564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565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566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567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568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569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570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571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572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573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574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575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576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577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578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1339</xdr:row>
      <xdr:rowOff>0</xdr:rowOff>
    </xdr:from>
    <xdr:to>
      <xdr:col>1</xdr:col>
      <xdr:colOff>99391</xdr:colOff>
      <xdr:row>1339</xdr:row>
      <xdr:rowOff>142875</xdr:rowOff>
    </xdr:to>
    <xdr:sp macro="" textlink="">
      <xdr:nvSpPr>
        <xdr:cNvPr id="2579" name="Text Box 8"/>
        <xdr:cNvSpPr txBox="1">
          <a:spLocks noChangeArrowheads="1"/>
        </xdr:cNvSpPr>
      </xdr:nvSpPr>
      <xdr:spPr bwMode="auto">
        <a:xfrm>
          <a:off x="495300" y="43919775"/>
          <a:ext cx="9939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1339</xdr:row>
      <xdr:rowOff>0</xdr:rowOff>
    </xdr:from>
    <xdr:to>
      <xdr:col>1</xdr:col>
      <xdr:colOff>99391</xdr:colOff>
      <xdr:row>1339</xdr:row>
      <xdr:rowOff>142875</xdr:rowOff>
    </xdr:to>
    <xdr:sp macro="" textlink="">
      <xdr:nvSpPr>
        <xdr:cNvPr id="2580" name="Text Box 9"/>
        <xdr:cNvSpPr txBox="1">
          <a:spLocks noChangeArrowheads="1"/>
        </xdr:cNvSpPr>
      </xdr:nvSpPr>
      <xdr:spPr bwMode="auto">
        <a:xfrm>
          <a:off x="495300" y="43919775"/>
          <a:ext cx="9939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581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582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583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584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585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586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1339</xdr:row>
      <xdr:rowOff>152400</xdr:rowOff>
    </xdr:to>
    <xdr:sp macro="" textlink="">
      <xdr:nvSpPr>
        <xdr:cNvPr id="2587" name="Text Box 8"/>
        <xdr:cNvSpPr txBox="1">
          <a:spLocks noChangeArrowheads="1"/>
        </xdr:cNvSpPr>
      </xdr:nvSpPr>
      <xdr:spPr bwMode="auto">
        <a:xfrm>
          <a:off x="4295775" y="4391977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1339</xdr:row>
      <xdr:rowOff>152400</xdr:rowOff>
    </xdr:to>
    <xdr:sp macro="" textlink="">
      <xdr:nvSpPr>
        <xdr:cNvPr id="2588" name="Text Box 9"/>
        <xdr:cNvSpPr txBox="1">
          <a:spLocks noChangeArrowheads="1"/>
        </xdr:cNvSpPr>
      </xdr:nvSpPr>
      <xdr:spPr bwMode="auto">
        <a:xfrm>
          <a:off x="4295775" y="4391977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1339</xdr:row>
      <xdr:rowOff>152400</xdr:rowOff>
    </xdr:to>
    <xdr:sp macro="" textlink="">
      <xdr:nvSpPr>
        <xdr:cNvPr id="2589" name="Text Box 8"/>
        <xdr:cNvSpPr txBox="1">
          <a:spLocks noChangeArrowheads="1"/>
        </xdr:cNvSpPr>
      </xdr:nvSpPr>
      <xdr:spPr bwMode="auto">
        <a:xfrm>
          <a:off x="4295775" y="4391977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1339</xdr:row>
      <xdr:rowOff>152400</xdr:rowOff>
    </xdr:to>
    <xdr:sp macro="" textlink="">
      <xdr:nvSpPr>
        <xdr:cNvPr id="2590" name="Text Box 9"/>
        <xdr:cNvSpPr txBox="1">
          <a:spLocks noChangeArrowheads="1"/>
        </xdr:cNvSpPr>
      </xdr:nvSpPr>
      <xdr:spPr bwMode="auto">
        <a:xfrm>
          <a:off x="4295775" y="4391977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591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592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593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594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595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596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597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598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599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00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01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02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03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04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05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06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07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08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09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10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11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1339</xdr:row>
      <xdr:rowOff>0</xdr:rowOff>
    </xdr:from>
    <xdr:to>
      <xdr:col>1</xdr:col>
      <xdr:colOff>99391</xdr:colOff>
      <xdr:row>1339</xdr:row>
      <xdr:rowOff>142875</xdr:rowOff>
    </xdr:to>
    <xdr:sp macro="" textlink="">
      <xdr:nvSpPr>
        <xdr:cNvPr id="2612" name="Text Box 8"/>
        <xdr:cNvSpPr txBox="1">
          <a:spLocks noChangeArrowheads="1"/>
        </xdr:cNvSpPr>
      </xdr:nvSpPr>
      <xdr:spPr bwMode="auto">
        <a:xfrm>
          <a:off x="495300" y="43919775"/>
          <a:ext cx="9939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1339</xdr:row>
      <xdr:rowOff>0</xdr:rowOff>
    </xdr:from>
    <xdr:to>
      <xdr:col>1</xdr:col>
      <xdr:colOff>99391</xdr:colOff>
      <xdr:row>1339</xdr:row>
      <xdr:rowOff>142875</xdr:rowOff>
    </xdr:to>
    <xdr:sp macro="" textlink="">
      <xdr:nvSpPr>
        <xdr:cNvPr id="2613" name="Text Box 9"/>
        <xdr:cNvSpPr txBox="1">
          <a:spLocks noChangeArrowheads="1"/>
        </xdr:cNvSpPr>
      </xdr:nvSpPr>
      <xdr:spPr bwMode="auto">
        <a:xfrm>
          <a:off x="495300" y="43919775"/>
          <a:ext cx="9939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14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15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16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17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18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19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1339</xdr:row>
      <xdr:rowOff>152400</xdr:rowOff>
    </xdr:to>
    <xdr:sp macro="" textlink="">
      <xdr:nvSpPr>
        <xdr:cNvPr id="2620" name="Text Box 8"/>
        <xdr:cNvSpPr txBox="1">
          <a:spLocks noChangeArrowheads="1"/>
        </xdr:cNvSpPr>
      </xdr:nvSpPr>
      <xdr:spPr bwMode="auto">
        <a:xfrm>
          <a:off x="4295775" y="4391977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1339</xdr:row>
      <xdr:rowOff>152400</xdr:rowOff>
    </xdr:to>
    <xdr:sp macro="" textlink="">
      <xdr:nvSpPr>
        <xdr:cNvPr id="2621" name="Text Box 9"/>
        <xdr:cNvSpPr txBox="1">
          <a:spLocks noChangeArrowheads="1"/>
        </xdr:cNvSpPr>
      </xdr:nvSpPr>
      <xdr:spPr bwMode="auto">
        <a:xfrm>
          <a:off x="4295775" y="4391977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1339</xdr:row>
      <xdr:rowOff>152400</xdr:rowOff>
    </xdr:to>
    <xdr:sp macro="" textlink="">
      <xdr:nvSpPr>
        <xdr:cNvPr id="2622" name="Text Box 8"/>
        <xdr:cNvSpPr txBox="1">
          <a:spLocks noChangeArrowheads="1"/>
        </xdr:cNvSpPr>
      </xdr:nvSpPr>
      <xdr:spPr bwMode="auto">
        <a:xfrm>
          <a:off x="4295775" y="4391977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1339</xdr:row>
      <xdr:rowOff>152400</xdr:rowOff>
    </xdr:to>
    <xdr:sp macro="" textlink="">
      <xdr:nvSpPr>
        <xdr:cNvPr id="2623" name="Text Box 9"/>
        <xdr:cNvSpPr txBox="1">
          <a:spLocks noChangeArrowheads="1"/>
        </xdr:cNvSpPr>
      </xdr:nvSpPr>
      <xdr:spPr bwMode="auto">
        <a:xfrm>
          <a:off x="4295775" y="4391977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24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25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26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27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28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29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30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31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32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33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34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35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36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37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38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39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40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41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42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43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44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1339</xdr:row>
      <xdr:rowOff>0</xdr:rowOff>
    </xdr:from>
    <xdr:to>
      <xdr:col>1</xdr:col>
      <xdr:colOff>99391</xdr:colOff>
      <xdr:row>1339</xdr:row>
      <xdr:rowOff>142875</xdr:rowOff>
    </xdr:to>
    <xdr:sp macro="" textlink="">
      <xdr:nvSpPr>
        <xdr:cNvPr id="2645" name="Text Box 8"/>
        <xdr:cNvSpPr txBox="1">
          <a:spLocks noChangeArrowheads="1"/>
        </xdr:cNvSpPr>
      </xdr:nvSpPr>
      <xdr:spPr bwMode="auto">
        <a:xfrm>
          <a:off x="495300" y="43919775"/>
          <a:ext cx="9939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1339</xdr:row>
      <xdr:rowOff>0</xdr:rowOff>
    </xdr:from>
    <xdr:to>
      <xdr:col>1</xdr:col>
      <xdr:colOff>99391</xdr:colOff>
      <xdr:row>1339</xdr:row>
      <xdr:rowOff>142875</xdr:rowOff>
    </xdr:to>
    <xdr:sp macro="" textlink="">
      <xdr:nvSpPr>
        <xdr:cNvPr id="2646" name="Text Box 9"/>
        <xdr:cNvSpPr txBox="1">
          <a:spLocks noChangeArrowheads="1"/>
        </xdr:cNvSpPr>
      </xdr:nvSpPr>
      <xdr:spPr bwMode="auto">
        <a:xfrm>
          <a:off x="495300" y="43919775"/>
          <a:ext cx="9939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47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48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49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50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51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52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1339</xdr:row>
      <xdr:rowOff>152400</xdr:rowOff>
    </xdr:to>
    <xdr:sp macro="" textlink="">
      <xdr:nvSpPr>
        <xdr:cNvPr id="2653" name="Text Box 8"/>
        <xdr:cNvSpPr txBox="1">
          <a:spLocks noChangeArrowheads="1"/>
        </xdr:cNvSpPr>
      </xdr:nvSpPr>
      <xdr:spPr bwMode="auto">
        <a:xfrm>
          <a:off x="4295775" y="4391977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1339</xdr:row>
      <xdr:rowOff>152400</xdr:rowOff>
    </xdr:to>
    <xdr:sp macro="" textlink="">
      <xdr:nvSpPr>
        <xdr:cNvPr id="2654" name="Text Box 9"/>
        <xdr:cNvSpPr txBox="1">
          <a:spLocks noChangeArrowheads="1"/>
        </xdr:cNvSpPr>
      </xdr:nvSpPr>
      <xdr:spPr bwMode="auto">
        <a:xfrm>
          <a:off x="4295775" y="4391977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1339</xdr:row>
      <xdr:rowOff>152400</xdr:rowOff>
    </xdr:to>
    <xdr:sp macro="" textlink="">
      <xdr:nvSpPr>
        <xdr:cNvPr id="2655" name="Text Box 8"/>
        <xdr:cNvSpPr txBox="1">
          <a:spLocks noChangeArrowheads="1"/>
        </xdr:cNvSpPr>
      </xdr:nvSpPr>
      <xdr:spPr bwMode="auto">
        <a:xfrm>
          <a:off x="4295775" y="4391977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1339</xdr:row>
      <xdr:rowOff>152400</xdr:rowOff>
    </xdr:to>
    <xdr:sp macro="" textlink="">
      <xdr:nvSpPr>
        <xdr:cNvPr id="2656" name="Text Box 9"/>
        <xdr:cNvSpPr txBox="1">
          <a:spLocks noChangeArrowheads="1"/>
        </xdr:cNvSpPr>
      </xdr:nvSpPr>
      <xdr:spPr bwMode="auto">
        <a:xfrm>
          <a:off x="4295775" y="4391977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57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58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59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60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61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62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63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64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65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66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67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68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69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70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71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72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73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74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75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76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77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1339</xdr:row>
      <xdr:rowOff>0</xdr:rowOff>
    </xdr:from>
    <xdr:to>
      <xdr:col>1</xdr:col>
      <xdr:colOff>99391</xdr:colOff>
      <xdr:row>1339</xdr:row>
      <xdr:rowOff>142875</xdr:rowOff>
    </xdr:to>
    <xdr:sp macro="" textlink="">
      <xdr:nvSpPr>
        <xdr:cNvPr id="2678" name="Text Box 8"/>
        <xdr:cNvSpPr txBox="1">
          <a:spLocks noChangeArrowheads="1"/>
        </xdr:cNvSpPr>
      </xdr:nvSpPr>
      <xdr:spPr bwMode="auto">
        <a:xfrm>
          <a:off x="495300" y="43919775"/>
          <a:ext cx="9939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1339</xdr:row>
      <xdr:rowOff>0</xdr:rowOff>
    </xdr:from>
    <xdr:to>
      <xdr:col>1</xdr:col>
      <xdr:colOff>99391</xdr:colOff>
      <xdr:row>1339</xdr:row>
      <xdr:rowOff>142875</xdr:rowOff>
    </xdr:to>
    <xdr:sp macro="" textlink="">
      <xdr:nvSpPr>
        <xdr:cNvPr id="2679" name="Text Box 9"/>
        <xdr:cNvSpPr txBox="1">
          <a:spLocks noChangeArrowheads="1"/>
        </xdr:cNvSpPr>
      </xdr:nvSpPr>
      <xdr:spPr bwMode="auto">
        <a:xfrm>
          <a:off x="495300" y="43919775"/>
          <a:ext cx="9939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80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81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82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83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84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85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1339</xdr:row>
      <xdr:rowOff>152400</xdr:rowOff>
    </xdr:to>
    <xdr:sp macro="" textlink="">
      <xdr:nvSpPr>
        <xdr:cNvPr id="2686" name="Text Box 8"/>
        <xdr:cNvSpPr txBox="1">
          <a:spLocks noChangeArrowheads="1"/>
        </xdr:cNvSpPr>
      </xdr:nvSpPr>
      <xdr:spPr bwMode="auto">
        <a:xfrm>
          <a:off x="4295775" y="4391977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1339</xdr:row>
      <xdr:rowOff>152400</xdr:rowOff>
    </xdr:to>
    <xdr:sp macro="" textlink="">
      <xdr:nvSpPr>
        <xdr:cNvPr id="2687" name="Text Box 9"/>
        <xdr:cNvSpPr txBox="1">
          <a:spLocks noChangeArrowheads="1"/>
        </xdr:cNvSpPr>
      </xdr:nvSpPr>
      <xdr:spPr bwMode="auto">
        <a:xfrm>
          <a:off x="4295775" y="4391977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1339</xdr:row>
      <xdr:rowOff>152400</xdr:rowOff>
    </xdr:to>
    <xdr:sp macro="" textlink="">
      <xdr:nvSpPr>
        <xdr:cNvPr id="2688" name="Text Box 8"/>
        <xdr:cNvSpPr txBox="1">
          <a:spLocks noChangeArrowheads="1"/>
        </xdr:cNvSpPr>
      </xdr:nvSpPr>
      <xdr:spPr bwMode="auto">
        <a:xfrm>
          <a:off x="4295775" y="4391977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1339</xdr:row>
      <xdr:rowOff>152400</xdr:rowOff>
    </xdr:to>
    <xdr:sp macro="" textlink="">
      <xdr:nvSpPr>
        <xdr:cNvPr id="2689" name="Text Box 9"/>
        <xdr:cNvSpPr txBox="1">
          <a:spLocks noChangeArrowheads="1"/>
        </xdr:cNvSpPr>
      </xdr:nvSpPr>
      <xdr:spPr bwMode="auto">
        <a:xfrm>
          <a:off x="4295775" y="4391977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90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91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92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93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94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95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96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97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98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699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00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01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02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03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04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05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06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07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08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09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10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1339</xdr:row>
      <xdr:rowOff>0</xdr:rowOff>
    </xdr:from>
    <xdr:to>
      <xdr:col>1</xdr:col>
      <xdr:colOff>99391</xdr:colOff>
      <xdr:row>1339</xdr:row>
      <xdr:rowOff>142875</xdr:rowOff>
    </xdr:to>
    <xdr:sp macro="" textlink="">
      <xdr:nvSpPr>
        <xdr:cNvPr id="2711" name="Text Box 8"/>
        <xdr:cNvSpPr txBox="1">
          <a:spLocks noChangeArrowheads="1"/>
        </xdr:cNvSpPr>
      </xdr:nvSpPr>
      <xdr:spPr bwMode="auto">
        <a:xfrm>
          <a:off x="495300" y="43919775"/>
          <a:ext cx="9939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1339</xdr:row>
      <xdr:rowOff>0</xdr:rowOff>
    </xdr:from>
    <xdr:to>
      <xdr:col>1</xdr:col>
      <xdr:colOff>99391</xdr:colOff>
      <xdr:row>1339</xdr:row>
      <xdr:rowOff>142875</xdr:rowOff>
    </xdr:to>
    <xdr:sp macro="" textlink="">
      <xdr:nvSpPr>
        <xdr:cNvPr id="2712" name="Text Box 9"/>
        <xdr:cNvSpPr txBox="1">
          <a:spLocks noChangeArrowheads="1"/>
        </xdr:cNvSpPr>
      </xdr:nvSpPr>
      <xdr:spPr bwMode="auto">
        <a:xfrm>
          <a:off x="495300" y="43919775"/>
          <a:ext cx="9939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13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14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15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16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17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18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1339</xdr:row>
      <xdr:rowOff>152400</xdr:rowOff>
    </xdr:to>
    <xdr:sp macro="" textlink="">
      <xdr:nvSpPr>
        <xdr:cNvPr id="2719" name="Text Box 8"/>
        <xdr:cNvSpPr txBox="1">
          <a:spLocks noChangeArrowheads="1"/>
        </xdr:cNvSpPr>
      </xdr:nvSpPr>
      <xdr:spPr bwMode="auto">
        <a:xfrm>
          <a:off x="4295775" y="4391977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1339</xdr:row>
      <xdr:rowOff>152400</xdr:rowOff>
    </xdr:to>
    <xdr:sp macro="" textlink="">
      <xdr:nvSpPr>
        <xdr:cNvPr id="2720" name="Text Box 9"/>
        <xdr:cNvSpPr txBox="1">
          <a:spLocks noChangeArrowheads="1"/>
        </xdr:cNvSpPr>
      </xdr:nvSpPr>
      <xdr:spPr bwMode="auto">
        <a:xfrm>
          <a:off x="4295775" y="4391977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1339</xdr:row>
      <xdr:rowOff>152400</xdr:rowOff>
    </xdr:to>
    <xdr:sp macro="" textlink="">
      <xdr:nvSpPr>
        <xdr:cNvPr id="2721" name="Text Box 8"/>
        <xdr:cNvSpPr txBox="1">
          <a:spLocks noChangeArrowheads="1"/>
        </xdr:cNvSpPr>
      </xdr:nvSpPr>
      <xdr:spPr bwMode="auto">
        <a:xfrm>
          <a:off x="4295775" y="4391977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1339</xdr:row>
      <xdr:rowOff>152400</xdr:rowOff>
    </xdr:to>
    <xdr:sp macro="" textlink="">
      <xdr:nvSpPr>
        <xdr:cNvPr id="2722" name="Text Box 9"/>
        <xdr:cNvSpPr txBox="1">
          <a:spLocks noChangeArrowheads="1"/>
        </xdr:cNvSpPr>
      </xdr:nvSpPr>
      <xdr:spPr bwMode="auto">
        <a:xfrm>
          <a:off x="4295775" y="4391977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23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24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25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26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27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28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29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30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31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32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33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34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35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36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37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38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39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40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41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42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43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1339</xdr:row>
      <xdr:rowOff>0</xdr:rowOff>
    </xdr:from>
    <xdr:to>
      <xdr:col>1</xdr:col>
      <xdr:colOff>99391</xdr:colOff>
      <xdr:row>1339</xdr:row>
      <xdr:rowOff>142875</xdr:rowOff>
    </xdr:to>
    <xdr:sp macro="" textlink="">
      <xdr:nvSpPr>
        <xdr:cNvPr id="2744" name="Text Box 8"/>
        <xdr:cNvSpPr txBox="1">
          <a:spLocks noChangeArrowheads="1"/>
        </xdr:cNvSpPr>
      </xdr:nvSpPr>
      <xdr:spPr bwMode="auto">
        <a:xfrm>
          <a:off x="495300" y="43919775"/>
          <a:ext cx="9939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1339</xdr:row>
      <xdr:rowOff>0</xdr:rowOff>
    </xdr:from>
    <xdr:to>
      <xdr:col>1</xdr:col>
      <xdr:colOff>99391</xdr:colOff>
      <xdr:row>1339</xdr:row>
      <xdr:rowOff>142875</xdr:rowOff>
    </xdr:to>
    <xdr:sp macro="" textlink="">
      <xdr:nvSpPr>
        <xdr:cNvPr id="2745" name="Text Box 9"/>
        <xdr:cNvSpPr txBox="1">
          <a:spLocks noChangeArrowheads="1"/>
        </xdr:cNvSpPr>
      </xdr:nvSpPr>
      <xdr:spPr bwMode="auto">
        <a:xfrm>
          <a:off x="495300" y="43919775"/>
          <a:ext cx="9939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46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47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48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49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50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51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1339</xdr:row>
      <xdr:rowOff>152400</xdr:rowOff>
    </xdr:to>
    <xdr:sp macro="" textlink="">
      <xdr:nvSpPr>
        <xdr:cNvPr id="2752" name="Text Box 8"/>
        <xdr:cNvSpPr txBox="1">
          <a:spLocks noChangeArrowheads="1"/>
        </xdr:cNvSpPr>
      </xdr:nvSpPr>
      <xdr:spPr bwMode="auto">
        <a:xfrm>
          <a:off x="4295775" y="4391977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1339</xdr:row>
      <xdr:rowOff>152400</xdr:rowOff>
    </xdr:to>
    <xdr:sp macro="" textlink="">
      <xdr:nvSpPr>
        <xdr:cNvPr id="2753" name="Text Box 9"/>
        <xdr:cNvSpPr txBox="1">
          <a:spLocks noChangeArrowheads="1"/>
        </xdr:cNvSpPr>
      </xdr:nvSpPr>
      <xdr:spPr bwMode="auto">
        <a:xfrm>
          <a:off x="4295775" y="4391977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1339</xdr:row>
      <xdr:rowOff>152400</xdr:rowOff>
    </xdr:to>
    <xdr:sp macro="" textlink="">
      <xdr:nvSpPr>
        <xdr:cNvPr id="2754" name="Text Box 8"/>
        <xdr:cNvSpPr txBox="1">
          <a:spLocks noChangeArrowheads="1"/>
        </xdr:cNvSpPr>
      </xdr:nvSpPr>
      <xdr:spPr bwMode="auto">
        <a:xfrm>
          <a:off x="4295775" y="4391977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1339</xdr:row>
      <xdr:rowOff>152400</xdr:rowOff>
    </xdr:to>
    <xdr:sp macro="" textlink="">
      <xdr:nvSpPr>
        <xdr:cNvPr id="2755" name="Text Box 9"/>
        <xdr:cNvSpPr txBox="1">
          <a:spLocks noChangeArrowheads="1"/>
        </xdr:cNvSpPr>
      </xdr:nvSpPr>
      <xdr:spPr bwMode="auto">
        <a:xfrm>
          <a:off x="4295775" y="4391977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56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57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58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59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60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61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62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63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64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65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66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67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68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69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70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71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72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73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74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75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76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1339</xdr:row>
      <xdr:rowOff>0</xdr:rowOff>
    </xdr:from>
    <xdr:to>
      <xdr:col>1</xdr:col>
      <xdr:colOff>99391</xdr:colOff>
      <xdr:row>1339</xdr:row>
      <xdr:rowOff>142875</xdr:rowOff>
    </xdr:to>
    <xdr:sp macro="" textlink="">
      <xdr:nvSpPr>
        <xdr:cNvPr id="2777" name="Text Box 8"/>
        <xdr:cNvSpPr txBox="1">
          <a:spLocks noChangeArrowheads="1"/>
        </xdr:cNvSpPr>
      </xdr:nvSpPr>
      <xdr:spPr bwMode="auto">
        <a:xfrm>
          <a:off x="495300" y="43919775"/>
          <a:ext cx="9939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1339</xdr:row>
      <xdr:rowOff>0</xdr:rowOff>
    </xdr:from>
    <xdr:to>
      <xdr:col>1</xdr:col>
      <xdr:colOff>99391</xdr:colOff>
      <xdr:row>1339</xdr:row>
      <xdr:rowOff>142875</xdr:rowOff>
    </xdr:to>
    <xdr:sp macro="" textlink="">
      <xdr:nvSpPr>
        <xdr:cNvPr id="2778" name="Text Box 9"/>
        <xdr:cNvSpPr txBox="1">
          <a:spLocks noChangeArrowheads="1"/>
        </xdr:cNvSpPr>
      </xdr:nvSpPr>
      <xdr:spPr bwMode="auto">
        <a:xfrm>
          <a:off x="495300" y="43919775"/>
          <a:ext cx="9939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79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80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81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82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83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84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1339</xdr:row>
      <xdr:rowOff>152400</xdr:rowOff>
    </xdr:to>
    <xdr:sp macro="" textlink="">
      <xdr:nvSpPr>
        <xdr:cNvPr id="2785" name="Text Box 8"/>
        <xdr:cNvSpPr txBox="1">
          <a:spLocks noChangeArrowheads="1"/>
        </xdr:cNvSpPr>
      </xdr:nvSpPr>
      <xdr:spPr bwMode="auto">
        <a:xfrm>
          <a:off x="4295775" y="4391977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1339</xdr:row>
      <xdr:rowOff>152400</xdr:rowOff>
    </xdr:to>
    <xdr:sp macro="" textlink="">
      <xdr:nvSpPr>
        <xdr:cNvPr id="2786" name="Text Box 9"/>
        <xdr:cNvSpPr txBox="1">
          <a:spLocks noChangeArrowheads="1"/>
        </xdr:cNvSpPr>
      </xdr:nvSpPr>
      <xdr:spPr bwMode="auto">
        <a:xfrm>
          <a:off x="4295775" y="4391977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1339</xdr:row>
      <xdr:rowOff>152400</xdr:rowOff>
    </xdr:to>
    <xdr:sp macro="" textlink="">
      <xdr:nvSpPr>
        <xdr:cNvPr id="2787" name="Text Box 8"/>
        <xdr:cNvSpPr txBox="1">
          <a:spLocks noChangeArrowheads="1"/>
        </xdr:cNvSpPr>
      </xdr:nvSpPr>
      <xdr:spPr bwMode="auto">
        <a:xfrm>
          <a:off x="4295775" y="4391977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1339</xdr:row>
      <xdr:rowOff>152400</xdr:rowOff>
    </xdr:to>
    <xdr:sp macro="" textlink="">
      <xdr:nvSpPr>
        <xdr:cNvPr id="2788" name="Text Box 9"/>
        <xdr:cNvSpPr txBox="1">
          <a:spLocks noChangeArrowheads="1"/>
        </xdr:cNvSpPr>
      </xdr:nvSpPr>
      <xdr:spPr bwMode="auto">
        <a:xfrm>
          <a:off x="4295775" y="4391977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89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90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91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92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93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94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95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96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97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98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799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800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801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802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803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804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805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806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807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808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809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1339</xdr:row>
      <xdr:rowOff>0</xdr:rowOff>
    </xdr:from>
    <xdr:to>
      <xdr:col>1</xdr:col>
      <xdr:colOff>99391</xdr:colOff>
      <xdr:row>1339</xdr:row>
      <xdr:rowOff>142875</xdr:rowOff>
    </xdr:to>
    <xdr:sp macro="" textlink="">
      <xdr:nvSpPr>
        <xdr:cNvPr id="2810" name="Text Box 8"/>
        <xdr:cNvSpPr txBox="1">
          <a:spLocks noChangeArrowheads="1"/>
        </xdr:cNvSpPr>
      </xdr:nvSpPr>
      <xdr:spPr bwMode="auto">
        <a:xfrm>
          <a:off x="495300" y="43919775"/>
          <a:ext cx="9939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1339</xdr:row>
      <xdr:rowOff>0</xdr:rowOff>
    </xdr:from>
    <xdr:to>
      <xdr:col>1</xdr:col>
      <xdr:colOff>99391</xdr:colOff>
      <xdr:row>1339</xdr:row>
      <xdr:rowOff>142875</xdr:rowOff>
    </xdr:to>
    <xdr:sp macro="" textlink="">
      <xdr:nvSpPr>
        <xdr:cNvPr id="2811" name="Text Box 9"/>
        <xdr:cNvSpPr txBox="1">
          <a:spLocks noChangeArrowheads="1"/>
        </xdr:cNvSpPr>
      </xdr:nvSpPr>
      <xdr:spPr bwMode="auto">
        <a:xfrm>
          <a:off x="495300" y="43919775"/>
          <a:ext cx="9939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812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813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814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815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816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817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1339</xdr:row>
      <xdr:rowOff>152400</xdr:rowOff>
    </xdr:to>
    <xdr:sp macro="" textlink="">
      <xdr:nvSpPr>
        <xdr:cNvPr id="2818" name="Text Box 8"/>
        <xdr:cNvSpPr txBox="1">
          <a:spLocks noChangeArrowheads="1"/>
        </xdr:cNvSpPr>
      </xdr:nvSpPr>
      <xdr:spPr bwMode="auto">
        <a:xfrm>
          <a:off x="4295775" y="4391977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1339</xdr:row>
      <xdr:rowOff>152400</xdr:rowOff>
    </xdr:to>
    <xdr:sp macro="" textlink="">
      <xdr:nvSpPr>
        <xdr:cNvPr id="2819" name="Text Box 9"/>
        <xdr:cNvSpPr txBox="1">
          <a:spLocks noChangeArrowheads="1"/>
        </xdr:cNvSpPr>
      </xdr:nvSpPr>
      <xdr:spPr bwMode="auto">
        <a:xfrm>
          <a:off x="4295775" y="4391977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1339</xdr:row>
      <xdr:rowOff>152400</xdr:rowOff>
    </xdr:to>
    <xdr:sp macro="" textlink="">
      <xdr:nvSpPr>
        <xdr:cNvPr id="2820" name="Text Box 8"/>
        <xdr:cNvSpPr txBox="1">
          <a:spLocks noChangeArrowheads="1"/>
        </xdr:cNvSpPr>
      </xdr:nvSpPr>
      <xdr:spPr bwMode="auto">
        <a:xfrm>
          <a:off x="4295775" y="4391977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1339</xdr:row>
      <xdr:rowOff>152400</xdr:rowOff>
    </xdr:to>
    <xdr:sp macro="" textlink="">
      <xdr:nvSpPr>
        <xdr:cNvPr id="2821" name="Text Box 9"/>
        <xdr:cNvSpPr txBox="1">
          <a:spLocks noChangeArrowheads="1"/>
        </xdr:cNvSpPr>
      </xdr:nvSpPr>
      <xdr:spPr bwMode="auto">
        <a:xfrm>
          <a:off x="4295775" y="4391977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822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823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824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825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826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827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828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829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830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831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832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833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834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835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836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837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838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839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840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841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842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1339</xdr:row>
      <xdr:rowOff>0</xdr:rowOff>
    </xdr:from>
    <xdr:to>
      <xdr:col>1</xdr:col>
      <xdr:colOff>99391</xdr:colOff>
      <xdr:row>1339</xdr:row>
      <xdr:rowOff>142875</xdr:rowOff>
    </xdr:to>
    <xdr:sp macro="" textlink="">
      <xdr:nvSpPr>
        <xdr:cNvPr id="2843" name="Text Box 8"/>
        <xdr:cNvSpPr txBox="1">
          <a:spLocks noChangeArrowheads="1"/>
        </xdr:cNvSpPr>
      </xdr:nvSpPr>
      <xdr:spPr bwMode="auto">
        <a:xfrm>
          <a:off x="495300" y="43919775"/>
          <a:ext cx="9939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1339</xdr:row>
      <xdr:rowOff>0</xdr:rowOff>
    </xdr:from>
    <xdr:to>
      <xdr:col>1</xdr:col>
      <xdr:colOff>99391</xdr:colOff>
      <xdr:row>1339</xdr:row>
      <xdr:rowOff>142875</xdr:rowOff>
    </xdr:to>
    <xdr:sp macro="" textlink="">
      <xdr:nvSpPr>
        <xdr:cNvPr id="2844" name="Text Box 9"/>
        <xdr:cNvSpPr txBox="1">
          <a:spLocks noChangeArrowheads="1"/>
        </xdr:cNvSpPr>
      </xdr:nvSpPr>
      <xdr:spPr bwMode="auto">
        <a:xfrm>
          <a:off x="495300" y="43919775"/>
          <a:ext cx="9939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845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846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847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848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849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850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1339</xdr:row>
      <xdr:rowOff>152400</xdr:rowOff>
    </xdr:to>
    <xdr:sp macro="" textlink="">
      <xdr:nvSpPr>
        <xdr:cNvPr id="2851" name="Text Box 8"/>
        <xdr:cNvSpPr txBox="1">
          <a:spLocks noChangeArrowheads="1"/>
        </xdr:cNvSpPr>
      </xdr:nvSpPr>
      <xdr:spPr bwMode="auto">
        <a:xfrm>
          <a:off x="4295775" y="4391977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1339</xdr:row>
      <xdr:rowOff>152400</xdr:rowOff>
    </xdr:to>
    <xdr:sp macro="" textlink="">
      <xdr:nvSpPr>
        <xdr:cNvPr id="2852" name="Text Box 9"/>
        <xdr:cNvSpPr txBox="1">
          <a:spLocks noChangeArrowheads="1"/>
        </xdr:cNvSpPr>
      </xdr:nvSpPr>
      <xdr:spPr bwMode="auto">
        <a:xfrm>
          <a:off x="4295775" y="4391977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1339</xdr:row>
      <xdr:rowOff>152400</xdr:rowOff>
    </xdr:to>
    <xdr:sp macro="" textlink="">
      <xdr:nvSpPr>
        <xdr:cNvPr id="2853" name="Text Box 8"/>
        <xdr:cNvSpPr txBox="1">
          <a:spLocks noChangeArrowheads="1"/>
        </xdr:cNvSpPr>
      </xdr:nvSpPr>
      <xdr:spPr bwMode="auto">
        <a:xfrm>
          <a:off x="4295775" y="4391977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9525</xdr:colOff>
      <xdr:row>1339</xdr:row>
      <xdr:rowOff>152400</xdr:rowOff>
    </xdr:to>
    <xdr:sp macro="" textlink="">
      <xdr:nvSpPr>
        <xdr:cNvPr id="2854" name="Text Box 9"/>
        <xdr:cNvSpPr txBox="1">
          <a:spLocks noChangeArrowheads="1"/>
        </xdr:cNvSpPr>
      </xdr:nvSpPr>
      <xdr:spPr bwMode="auto">
        <a:xfrm>
          <a:off x="4295775" y="4391977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855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856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857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858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859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860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861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862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863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864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865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866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867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868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869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870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871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872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873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874" name="Text Box 8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1339</xdr:row>
      <xdr:rowOff>0</xdr:rowOff>
    </xdr:from>
    <xdr:to>
      <xdr:col>3</xdr:col>
      <xdr:colOff>104775</xdr:colOff>
      <xdr:row>1339</xdr:row>
      <xdr:rowOff>142875</xdr:rowOff>
    </xdr:to>
    <xdr:sp macro="" textlink="">
      <xdr:nvSpPr>
        <xdr:cNvPr id="2875" name="Text Box 9"/>
        <xdr:cNvSpPr txBox="1">
          <a:spLocks noChangeArrowheads="1"/>
        </xdr:cNvSpPr>
      </xdr:nvSpPr>
      <xdr:spPr bwMode="auto">
        <a:xfrm>
          <a:off x="4295775" y="43919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1339</xdr:row>
      <xdr:rowOff>0</xdr:rowOff>
    </xdr:from>
    <xdr:to>
      <xdr:col>1</xdr:col>
      <xdr:colOff>99391</xdr:colOff>
      <xdr:row>1339</xdr:row>
      <xdr:rowOff>142875</xdr:rowOff>
    </xdr:to>
    <xdr:sp macro="" textlink="">
      <xdr:nvSpPr>
        <xdr:cNvPr id="2876" name="Text Box 8"/>
        <xdr:cNvSpPr txBox="1">
          <a:spLocks noChangeArrowheads="1"/>
        </xdr:cNvSpPr>
      </xdr:nvSpPr>
      <xdr:spPr bwMode="auto">
        <a:xfrm>
          <a:off x="495300" y="43919775"/>
          <a:ext cx="9939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1339</xdr:row>
      <xdr:rowOff>0</xdr:rowOff>
    </xdr:from>
    <xdr:to>
      <xdr:col>1</xdr:col>
      <xdr:colOff>99391</xdr:colOff>
      <xdr:row>1339</xdr:row>
      <xdr:rowOff>142875</xdr:rowOff>
    </xdr:to>
    <xdr:sp macro="" textlink="">
      <xdr:nvSpPr>
        <xdr:cNvPr id="2877" name="Text Box 9"/>
        <xdr:cNvSpPr txBox="1">
          <a:spLocks noChangeArrowheads="1"/>
        </xdr:cNvSpPr>
      </xdr:nvSpPr>
      <xdr:spPr bwMode="auto">
        <a:xfrm>
          <a:off x="495300" y="43919775"/>
          <a:ext cx="9939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95250</xdr:rowOff>
    </xdr:to>
    <xdr:sp macro="" textlink="">
      <xdr:nvSpPr>
        <xdr:cNvPr id="2878" name="Text Box 8"/>
        <xdr:cNvSpPr txBox="1">
          <a:spLocks noChangeArrowheads="1"/>
        </xdr:cNvSpPr>
      </xdr:nvSpPr>
      <xdr:spPr bwMode="auto">
        <a:xfrm>
          <a:off x="1800225" y="4391977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95250</xdr:rowOff>
    </xdr:to>
    <xdr:sp macro="" textlink="">
      <xdr:nvSpPr>
        <xdr:cNvPr id="2879" name="Text Box 9"/>
        <xdr:cNvSpPr txBox="1">
          <a:spLocks noChangeArrowheads="1"/>
        </xdr:cNvSpPr>
      </xdr:nvSpPr>
      <xdr:spPr bwMode="auto">
        <a:xfrm>
          <a:off x="1800225" y="4391977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85725</xdr:rowOff>
    </xdr:to>
    <xdr:sp macro="" textlink="">
      <xdr:nvSpPr>
        <xdr:cNvPr id="2880" name="Text Box 8"/>
        <xdr:cNvSpPr txBox="1">
          <a:spLocks noChangeArrowheads="1"/>
        </xdr:cNvSpPr>
      </xdr:nvSpPr>
      <xdr:spPr bwMode="auto">
        <a:xfrm>
          <a:off x="1800225" y="439197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85725</xdr:rowOff>
    </xdr:to>
    <xdr:sp macro="" textlink="">
      <xdr:nvSpPr>
        <xdr:cNvPr id="2881" name="Text Box 9"/>
        <xdr:cNvSpPr txBox="1">
          <a:spLocks noChangeArrowheads="1"/>
        </xdr:cNvSpPr>
      </xdr:nvSpPr>
      <xdr:spPr bwMode="auto">
        <a:xfrm>
          <a:off x="1800225" y="439197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95250</xdr:rowOff>
    </xdr:to>
    <xdr:sp macro="" textlink="">
      <xdr:nvSpPr>
        <xdr:cNvPr id="2882" name="Text Box 8"/>
        <xdr:cNvSpPr txBox="1">
          <a:spLocks noChangeArrowheads="1"/>
        </xdr:cNvSpPr>
      </xdr:nvSpPr>
      <xdr:spPr bwMode="auto">
        <a:xfrm>
          <a:off x="1800225" y="4391977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95250</xdr:rowOff>
    </xdr:to>
    <xdr:sp macro="" textlink="">
      <xdr:nvSpPr>
        <xdr:cNvPr id="2883" name="Text Box 9"/>
        <xdr:cNvSpPr txBox="1">
          <a:spLocks noChangeArrowheads="1"/>
        </xdr:cNvSpPr>
      </xdr:nvSpPr>
      <xdr:spPr bwMode="auto">
        <a:xfrm>
          <a:off x="1800225" y="4391977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85725</xdr:rowOff>
    </xdr:to>
    <xdr:sp macro="" textlink="">
      <xdr:nvSpPr>
        <xdr:cNvPr id="2884" name="Text Box 8"/>
        <xdr:cNvSpPr txBox="1">
          <a:spLocks noChangeArrowheads="1"/>
        </xdr:cNvSpPr>
      </xdr:nvSpPr>
      <xdr:spPr bwMode="auto">
        <a:xfrm>
          <a:off x="1800225" y="439197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85725</xdr:rowOff>
    </xdr:to>
    <xdr:sp macro="" textlink="">
      <xdr:nvSpPr>
        <xdr:cNvPr id="2885" name="Text Box 9"/>
        <xdr:cNvSpPr txBox="1">
          <a:spLocks noChangeArrowheads="1"/>
        </xdr:cNvSpPr>
      </xdr:nvSpPr>
      <xdr:spPr bwMode="auto">
        <a:xfrm>
          <a:off x="1800225" y="439197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76200</xdr:rowOff>
    </xdr:to>
    <xdr:sp macro="" textlink="">
      <xdr:nvSpPr>
        <xdr:cNvPr id="2886" name="Text Box 8"/>
        <xdr:cNvSpPr txBox="1">
          <a:spLocks noChangeArrowheads="1"/>
        </xdr:cNvSpPr>
      </xdr:nvSpPr>
      <xdr:spPr bwMode="auto">
        <a:xfrm>
          <a:off x="1800225" y="4391977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76200</xdr:rowOff>
    </xdr:to>
    <xdr:sp macro="" textlink="">
      <xdr:nvSpPr>
        <xdr:cNvPr id="2887" name="Text Box 9"/>
        <xdr:cNvSpPr txBox="1">
          <a:spLocks noChangeArrowheads="1"/>
        </xdr:cNvSpPr>
      </xdr:nvSpPr>
      <xdr:spPr bwMode="auto">
        <a:xfrm>
          <a:off x="1800225" y="4391977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66675</xdr:rowOff>
    </xdr:to>
    <xdr:sp macro="" textlink="">
      <xdr:nvSpPr>
        <xdr:cNvPr id="2888" name="Text Box 8"/>
        <xdr:cNvSpPr txBox="1">
          <a:spLocks noChangeArrowheads="1"/>
        </xdr:cNvSpPr>
      </xdr:nvSpPr>
      <xdr:spPr bwMode="auto">
        <a:xfrm>
          <a:off x="1800225" y="439197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66675</xdr:rowOff>
    </xdr:to>
    <xdr:sp macro="" textlink="">
      <xdr:nvSpPr>
        <xdr:cNvPr id="2889" name="Text Box 9"/>
        <xdr:cNvSpPr txBox="1">
          <a:spLocks noChangeArrowheads="1"/>
        </xdr:cNvSpPr>
      </xdr:nvSpPr>
      <xdr:spPr bwMode="auto">
        <a:xfrm>
          <a:off x="1800225" y="439197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95250</xdr:rowOff>
    </xdr:to>
    <xdr:sp macro="" textlink="">
      <xdr:nvSpPr>
        <xdr:cNvPr id="2890" name="Text Box 8"/>
        <xdr:cNvSpPr txBox="1">
          <a:spLocks noChangeArrowheads="1"/>
        </xdr:cNvSpPr>
      </xdr:nvSpPr>
      <xdr:spPr bwMode="auto">
        <a:xfrm>
          <a:off x="1800225" y="4391977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95250</xdr:rowOff>
    </xdr:to>
    <xdr:sp macro="" textlink="">
      <xdr:nvSpPr>
        <xdr:cNvPr id="2891" name="Text Box 9"/>
        <xdr:cNvSpPr txBox="1">
          <a:spLocks noChangeArrowheads="1"/>
        </xdr:cNvSpPr>
      </xdr:nvSpPr>
      <xdr:spPr bwMode="auto">
        <a:xfrm>
          <a:off x="1800225" y="4391977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85725</xdr:rowOff>
    </xdr:to>
    <xdr:sp macro="" textlink="">
      <xdr:nvSpPr>
        <xdr:cNvPr id="2892" name="Text Box 8"/>
        <xdr:cNvSpPr txBox="1">
          <a:spLocks noChangeArrowheads="1"/>
        </xdr:cNvSpPr>
      </xdr:nvSpPr>
      <xdr:spPr bwMode="auto">
        <a:xfrm>
          <a:off x="1800225" y="439197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85725</xdr:rowOff>
    </xdr:to>
    <xdr:sp macro="" textlink="">
      <xdr:nvSpPr>
        <xdr:cNvPr id="2893" name="Text Box 9"/>
        <xdr:cNvSpPr txBox="1">
          <a:spLocks noChangeArrowheads="1"/>
        </xdr:cNvSpPr>
      </xdr:nvSpPr>
      <xdr:spPr bwMode="auto">
        <a:xfrm>
          <a:off x="1800225" y="439197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95250</xdr:rowOff>
    </xdr:to>
    <xdr:sp macro="" textlink="">
      <xdr:nvSpPr>
        <xdr:cNvPr id="2894" name="Text Box 8"/>
        <xdr:cNvSpPr txBox="1">
          <a:spLocks noChangeArrowheads="1"/>
        </xdr:cNvSpPr>
      </xdr:nvSpPr>
      <xdr:spPr bwMode="auto">
        <a:xfrm>
          <a:off x="1800225" y="4391977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95250</xdr:rowOff>
    </xdr:to>
    <xdr:sp macro="" textlink="">
      <xdr:nvSpPr>
        <xdr:cNvPr id="2895" name="Text Box 9"/>
        <xdr:cNvSpPr txBox="1">
          <a:spLocks noChangeArrowheads="1"/>
        </xdr:cNvSpPr>
      </xdr:nvSpPr>
      <xdr:spPr bwMode="auto">
        <a:xfrm>
          <a:off x="1800225" y="4391977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85725</xdr:rowOff>
    </xdr:to>
    <xdr:sp macro="" textlink="">
      <xdr:nvSpPr>
        <xdr:cNvPr id="2896" name="Text Box 8"/>
        <xdr:cNvSpPr txBox="1">
          <a:spLocks noChangeArrowheads="1"/>
        </xdr:cNvSpPr>
      </xdr:nvSpPr>
      <xdr:spPr bwMode="auto">
        <a:xfrm>
          <a:off x="1800225" y="439197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85725</xdr:rowOff>
    </xdr:to>
    <xdr:sp macro="" textlink="">
      <xdr:nvSpPr>
        <xdr:cNvPr id="2897" name="Text Box 9"/>
        <xdr:cNvSpPr txBox="1">
          <a:spLocks noChangeArrowheads="1"/>
        </xdr:cNvSpPr>
      </xdr:nvSpPr>
      <xdr:spPr bwMode="auto">
        <a:xfrm>
          <a:off x="1800225" y="439197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76200</xdr:rowOff>
    </xdr:to>
    <xdr:sp macro="" textlink="">
      <xdr:nvSpPr>
        <xdr:cNvPr id="2898" name="Text Box 8"/>
        <xdr:cNvSpPr txBox="1">
          <a:spLocks noChangeArrowheads="1"/>
        </xdr:cNvSpPr>
      </xdr:nvSpPr>
      <xdr:spPr bwMode="auto">
        <a:xfrm>
          <a:off x="1800225" y="4391977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76200</xdr:rowOff>
    </xdr:to>
    <xdr:sp macro="" textlink="">
      <xdr:nvSpPr>
        <xdr:cNvPr id="2899" name="Text Box 9"/>
        <xdr:cNvSpPr txBox="1">
          <a:spLocks noChangeArrowheads="1"/>
        </xdr:cNvSpPr>
      </xdr:nvSpPr>
      <xdr:spPr bwMode="auto">
        <a:xfrm>
          <a:off x="1800225" y="4391977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66675</xdr:rowOff>
    </xdr:to>
    <xdr:sp macro="" textlink="">
      <xdr:nvSpPr>
        <xdr:cNvPr id="2900" name="Text Box 8"/>
        <xdr:cNvSpPr txBox="1">
          <a:spLocks noChangeArrowheads="1"/>
        </xdr:cNvSpPr>
      </xdr:nvSpPr>
      <xdr:spPr bwMode="auto">
        <a:xfrm>
          <a:off x="1800225" y="439197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66675</xdr:rowOff>
    </xdr:to>
    <xdr:sp macro="" textlink="">
      <xdr:nvSpPr>
        <xdr:cNvPr id="2901" name="Text Box 9"/>
        <xdr:cNvSpPr txBox="1">
          <a:spLocks noChangeArrowheads="1"/>
        </xdr:cNvSpPr>
      </xdr:nvSpPr>
      <xdr:spPr bwMode="auto">
        <a:xfrm>
          <a:off x="1800225" y="439197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123825</xdr:rowOff>
    </xdr:to>
    <xdr:sp macro="" textlink="">
      <xdr:nvSpPr>
        <xdr:cNvPr id="2902" name="Text Box 8"/>
        <xdr:cNvSpPr txBox="1">
          <a:spLocks noChangeArrowheads="1"/>
        </xdr:cNvSpPr>
      </xdr:nvSpPr>
      <xdr:spPr bwMode="auto">
        <a:xfrm>
          <a:off x="1800225" y="439197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123825</xdr:rowOff>
    </xdr:to>
    <xdr:sp macro="" textlink="">
      <xdr:nvSpPr>
        <xdr:cNvPr id="2903" name="Text Box 9"/>
        <xdr:cNvSpPr txBox="1">
          <a:spLocks noChangeArrowheads="1"/>
        </xdr:cNvSpPr>
      </xdr:nvSpPr>
      <xdr:spPr bwMode="auto">
        <a:xfrm>
          <a:off x="1800225" y="439197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114300</xdr:rowOff>
    </xdr:to>
    <xdr:sp macro="" textlink="">
      <xdr:nvSpPr>
        <xdr:cNvPr id="2904" name="Text Box 8"/>
        <xdr:cNvSpPr txBox="1">
          <a:spLocks noChangeArrowheads="1"/>
        </xdr:cNvSpPr>
      </xdr:nvSpPr>
      <xdr:spPr bwMode="auto">
        <a:xfrm>
          <a:off x="1800225" y="439197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114300</xdr:rowOff>
    </xdr:to>
    <xdr:sp macro="" textlink="">
      <xdr:nvSpPr>
        <xdr:cNvPr id="2905" name="Text Box 9"/>
        <xdr:cNvSpPr txBox="1">
          <a:spLocks noChangeArrowheads="1"/>
        </xdr:cNvSpPr>
      </xdr:nvSpPr>
      <xdr:spPr bwMode="auto">
        <a:xfrm>
          <a:off x="1800225" y="439197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95250</xdr:rowOff>
    </xdr:to>
    <xdr:sp macro="" textlink="">
      <xdr:nvSpPr>
        <xdr:cNvPr id="2906" name="Text Box 8"/>
        <xdr:cNvSpPr txBox="1">
          <a:spLocks noChangeArrowheads="1"/>
        </xdr:cNvSpPr>
      </xdr:nvSpPr>
      <xdr:spPr bwMode="auto">
        <a:xfrm>
          <a:off x="1800225" y="4391977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95250</xdr:rowOff>
    </xdr:to>
    <xdr:sp macro="" textlink="">
      <xdr:nvSpPr>
        <xdr:cNvPr id="2907" name="Text Box 9"/>
        <xdr:cNvSpPr txBox="1">
          <a:spLocks noChangeArrowheads="1"/>
        </xdr:cNvSpPr>
      </xdr:nvSpPr>
      <xdr:spPr bwMode="auto">
        <a:xfrm>
          <a:off x="1800225" y="4391977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85725</xdr:rowOff>
    </xdr:to>
    <xdr:sp macro="" textlink="">
      <xdr:nvSpPr>
        <xdr:cNvPr id="2908" name="Text Box 8"/>
        <xdr:cNvSpPr txBox="1">
          <a:spLocks noChangeArrowheads="1"/>
        </xdr:cNvSpPr>
      </xdr:nvSpPr>
      <xdr:spPr bwMode="auto">
        <a:xfrm>
          <a:off x="1800225" y="439197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85725</xdr:rowOff>
    </xdr:to>
    <xdr:sp macro="" textlink="">
      <xdr:nvSpPr>
        <xdr:cNvPr id="2909" name="Text Box 9"/>
        <xdr:cNvSpPr txBox="1">
          <a:spLocks noChangeArrowheads="1"/>
        </xdr:cNvSpPr>
      </xdr:nvSpPr>
      <xdr:spPr bwMode="auto">
        <a:xfrm>
          <a:off x="1800225" y="439197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76200</xdr:rowOff>
    </xdr:to>
    <xdr:sp macro="" textlink="">
      <xdr:nvSpPr>
        <xdr:cNvPr id="2910" name="Text Box 8"/>
        <xdr:cNvSpPr txBox="1">
          <a:spLocks noChangeArrowheads="1"/>
        </xdr:cNvSpPr>
      </xdr:nvSpPr>
      <xdr:spPr bwMode="auto">
        <a:xfrm>
          <a:off x="1800225" y="4391977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76200</xdr:rowOff>
    </xdr:to>
    <xdr:sp macro="" textlink="">
      <xdr:nvSpPr>
        <xdr:cNvPr id="2911" name="Text Box 9"/>
        <xdr:cNvSpPr txBox="1">
          <a:spLocks noChangeArrowheads="1"/>
        </xdr:cNvSpPr>
      </xdr:nvSpPr>
      <xdr:spPr bwMode="auto">
        <a:xfrm>
          <a:off x="1800225" y="4391977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66675</xdr:rowOff>
    </xdr:to>
    <xdr:sp macro="" textlink="">
      <xdr:nvSpPr>
        <xdr:cNvPr id="2912" name="Text Box 8"/>
        <xdr:cNvSpPr txBox="1">
          <a:spLocks noChangeArrowheads="1"/>
        </xdr:cNvSpPr>
      </xdr:nvSpPr>
      <xdr:spPr bwMode="auto">
        <a:xfrm>
          <a:off x="1800225" y="439197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66675</xdr:rowOff>
    </xdr:to>
    <xdr:sp macro="" textlink="">
      <xdr:nvSpPr>
        <xdr:cNvPr id="2913" name="Text Box 9"/>
        <xdr:cNvSpPr txBox="1">
          <a:spLocks noChangeArrowheads="1"/>
        </xdr:cNvSpPr>
      </xdr:nvSpPr>
      <xdr:spPr bwMode="auto">
        <a:xfrm>
          <a:off x="1800225" y="439197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95250</xdr:rowOff>
    </xdr:to>
    <xdr:sp macro="" textlink="">
      <xdr:nvSpPr>
        <xdr:cNvPr id="2914" name="Text Box 8"/>
        <xdr:cNvSpPr txBox="1">
          <a:spLocks noChangeArrowheads="1"/>
        </xdr:cNvSpPr>
      </xdr:nvSpPr>
      <xdr:spPr bwMode="auto">
        <a:xfrm>
          <a:off x="1800225" y="4391977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95250</xdr:rowOff>
    </xdr:to>
    <xdr:sp macro="" textlink="">
      <xdr:nvSpPr>
        <xdr:cNvPr id="2915" name="Text Box 9"/>
        <xdr:cNvSpPr txBox="1">
          <a:spLocks noChangeArrowheads="1"/>
        </xdr:cNvSpPr>
      </xdr:nvSpPr>
      <xdr:spPr bwMode="auto">
        <a:xfrm>
          <a:off x="1800225" y="4391977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85725</xdr:rowOff>
    </xdr:to>
    <xdr:sp macro="" textlink="">
      <xdr:nvSpPr>
        <xdr:cNvPr id="2916" name="Text Box 8"/>
        <xdr:cNvSpPr txBox="1">
          <a:spLocks noChangeArrowheads="1"/>
        </xdr:cNvSpPr>
      </xdr:nvSpPr>
      <xdr:spPr bwMode="auto">
        <a:xfrm>
          <a:off x="1800225" y="439197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85725</xdr:rowOff>
    </xdr:to>
    <xdr:sp macro="" textlink="">
      <xdr:nvSpPr>
        <xdr:cNvPr id="2917" name="Text Box 9"/>
        <xdr:cNvSpPr txBox="1">
          <a:spLocks noChangeArrowheads="1"/>
        </xdr:cNvSpPr>
      </xdr:nvSpPr>
      <xdr:spPr bwMode="auto">
        <a:xfrm>
          <a:off x="1800225" y="439197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95250</xdr:rowOff>
    </xdr:to>
    <xdr:sp macro="" textlink="">
      <xdr:nvSpPr>
        <xdr:cNvPr id="2918" name="Text Box 8"/>
        <xdr:cNvSpPr txBox="1">
          <a:spLocks noChangeArrowheads="1"/>
        </xdr:cNvSpPr>
      </xdr:nvSpPr>
      <xdr:spPr bwMode="auto">
        <a:xfrm>
          <a:off x="1800225" y="4391977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95250</xdr:rowOff>
    </xdr:to>
    <xdr:sp macro="" textlink="">
      <xdr:nvSpPr>
        <xdr:cNvPr id="2919" name="Text Box 9"/>
        <xdr:cNvSpPr txBox="1">
          <a:spLocks noChangeArrowheads="1"/>
        </xdr:cNvSpPr>
      </xdr:nvSpPr>
      <xdr:spPr bwMode="auto">
        <a:xfrm>
          <a:off x="1800225" y="4391977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85725</xdr:rowOff>
    </xdr:to>
    <xdr:sp macro="" textlink="">
      <xdr:nvSpPr>
        <xdr:cNvPr id="2920" name="Text Box 8"/>
        <xdr:cNvSpPr txBox="1">
          <a:spLocks noChangeArrowheads="1"/>
        </xdr:cNvSpPr>
      </xdr:nvSpPr>
      <xdr:spPr bwMode="auto">
        <a:xfrm>
          <a:off x="1800225" y="439197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85725</xdr:rowOff>
    </xdr:to>
    <xdr:sp macro="" textlink="">
      <xdr:nvSpPr>
        <xdr:cNvPr id="2921" name="Text Box 9"/>
        <xdr:cNvSpPr txBox="1">
          <a:spLocks noChangeArrowheads="1"/>
        </xdr:cNvSpPr>
      </xdr:nvSpPr>
      <xdr:spPr bwMode="auto">
        <a:xfrm>
          <a:off x="1800225" y="439197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76200</xdr:rowOff>
    </xdr:to>
    <xdr:sp macro="" textlink="">
      <xdr:nvSpPr>
        <xdr:cNvPr id="2922" name="Text Box 8"/>
        <xdr:cNvSpPr txBox="1">
          <a:spLocks noChangeArrowheads="1"/>
        </xdr:cNvSpPr>
      </xdr:nvSpPr>
      <xdr:spPr bwMode="auto">
        <a:xfrm>
          <a:off x="1800225" y="4391977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76200</xdr:rowOff>
    </xdr:to>
    <xdr:sp macro="" textlink="">
      <xdr:nvSpPr>
        <xdr:cNvPr id="2923" name="Text Box 9"/>
        <xdr:cNvSpPr txBox="1">
          <a:spLocks noChangeArrowheads="1"/>
        </xdr:cNvSpPr>
      </xdr:nvSpPr>
      <xdr:spPr bwMode="auto">
        <a:xfrm>
          <a:off x="1800225" y="4391977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66675</xdr:rowOff>
    </xdr:to>
    <xdr:sp macro="" textlink="">
      <xdr:nvSpPr>
        <xdr:cNvPr id="2924" name="Text Box 8"/>
        <xdr:cNvSpPr txBox="1">
          <a:spLocks noChangeArrowheads="1"/>
        </xdr:cNvSpPr>
      </xdr:nvSpPr>
      <xdr:spPr bwMode="auto">
        <a:xfrm>
          <a:off x="1800225" y="439197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66675</xdr:rowOff>
    </xdr:to>
    <xdr:sp macro="" textlink="">
      <xdr:nvSpPr>
        <xdr:cNvPr id="2925" name="Text Box 9"/>
        <xdr:cNvSpPr txBox="1">
          <a:spLocks noChangeArrowheads="1"/>
        </xdr:cNvSpPr>
      </xdr:nvSpPr>
      <xdr:spPr bwMode="auto">
        <a:xfrm>
          <a:off x="1800225" y="439197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95250</xdr:rowOff>
    </xdr:to>
    <xdr:sp macro="" textlink="">
      <xdr:nvSpPr>
        <xdr:cNvPr id="2926" name="Text Box 8"/>
        <xdr:cNvSpPr txBox="1">
          <a:spLocks noChangeArrowheads="1"/>
        </xdr:cNvSpPr>
      </xdr:nvSpPr>
      <xdr:spPr bwMode="auto">
        <a:xfrm>
          <a:off x="1800225" y="4391977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95250</xdr:rowOff>
    </xdr:to>
    <xdr:sp macro="" textlink="">
      <xdr:nvSpPr>
        <xdr:cNvPr id="2927" name="Text Box 9"/>
        <xdr:cNvSpPr txBox="1">
          <a:spLocks noChangeArrowheads="1"/>
        </xdr:cNvSpPr>
      </xdr:nvSpPr>
      <xdr:spPr bwMode="auto">
        <a:xfrm>
          <a:off x="1800225" y="4391977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85725</xdr:rowOff>
    </xdr:to>
    <xdr:sp macro="" textlink="">
      <xdr:nvSpPr>
        <xdr:cNvPr id="2928" name="Text Box 8"/>
        <xdr:cNvSpPr txBox="1">
          <a:spLocks noChangeArrowheads="1"/>
        </xdr:cNvSpPr>
      </xdr:nvSpPr>
      <xdr:spPr bwMode="auto">
        <a:xfrm>
          <a:off x="1800225" y="439197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85725</xdr:rowOff>
    </xdr:to>
    <xdr:sp macro="" textlink="">
      <xdr:nvSpPr>
        <xdr:cNvPr id="2929" name="Text Box 9"/>
        <xdr:cNvSpPr txBox="1">
          <a:spLocks noChangeArrowheads="1"/>
        </xdr:cNvSpPr>
      </xdr:nvSpPr>
      <xdr:spPr bwMode="auto">
        <a:xfrm>
          <a:off x="1800225" y="439197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95250</xdr:rowOff>
    </xdr:to>
    <xdr:sp macro="" textlink="">
      <xdr:nvSpPr>
        <xdr:cNvPr id="2930" name="Text Box 8"/>
        <xdr:cNvSpPr txBox="1">
          <a:spLocks noChangeArrowheads="1"/>
        </xdr:cNvSpPr>
      </xdr:nvSpPr>
      <xdr:spPr bwMode="auto">
        <a:xfrm>
          <a:off x="1800225" y="4391977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95250</xdr:rowOff>
    </xdr:to>
    <xdr:sp macro="" textlink="">
      <xdr:nvSpPr>
        <xdr:cNvPr id="2931" name="Text Box 9"/>
        <xdr:cNvSpPr txBox="1">
          <a:spLocks noChangeArrowheads="1"/>
        </xdr:cNvSpPr>
      </xdr:nvSpPr>
      <xdr:spPr bwMode="auto">
        <a:xfrm>
          <a:off x="1800225" y="4391977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85725</xdr:rowOff>
    </xdr:to>
    <xdr:sp macro="" textlink="">
      <xdr:nvSpPr>
        <xdr:cNvPr id="2932" name="Text Box 8"/>
        <xdr:cNvSpPr txBox="1">
          <a:spLocks noChangeArrowheads="1"/>
        </xdr:cNvSpPr>
      </xdr:nvSpPr>
      <xdr:spPr bwMode="auto">
        <a:xfrm>
          <a:off x="1800225" y="439197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85725</xdr:rowOff>
    </xdr:to>
    <xdr:sp macro="" textlink="">
      <xdr:nvSpPr>
        <xdr:cNvPr id="2933" name="Text Box 9"/>
        <xdr:cNvSpPr txBox="1">
          <a:spLocks noChangeArrowheads="1"/>
        </xdr:cNvSpPr>
      </xdr:nvSpPr>
      <xdr:spPr bwMode="auto">
        <a:xfrm>
          <a:off x="1800225" y="439197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76200</xdr:rowOff>
    </xdr:to>
    <xdr:sp macro="" textlink="">
      <xdr:nvSpPr>
        <xdr:cNvPr id="2934" name="Text Box 8"/>
        <xdr:cNvSpPr txBox="1">
          <a:spLocks noChangeArrowheads="1"/>
        </xdr:cNvSpPr>
      </xdr:nvSpPr>
      <xdr:spPr bwMode="auto">
        <a:xfrm>
          <a:off x="1800225" y="4391977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76200</xdr:rowOff>
    </xdr:to>
    <xdr:sp macro="" textlink="">
      <xdr:nvSpPr>
        <xdr:cNvPr id="2935" name="Text Box 9"/>
        <xdr:cNvSpPr txBox="1">
          <a:spLocks noChangeArrowheads="1"/>
        </xdr:cNvSpPr>
      </xdr:nvSpPr>
      <xdr:spPr bwMode="auto">
        <a:xfrm>
          <a:off x="1800225" y="4391977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66675</xdr:rowOff>
    </xdr:to>
    <xdr:sp macro="" textlink="">
      <xdr:nvSpPr>
        <xdr:cNvPr id="2936" name="Text Box 8"/>
        <xdr:cNvSpPr txBox="1">
          <a:spLocks noChangeArrowheads="1"/>
        </xdr:cNvSpPr>
      </xdr:nvSpPr>
      <xdr:spPr bwMode="auto">
        <a:xfrm>
          <a:off x="1800225" y="439197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66675</xdr:rowOff>
    </xdr:to>
    <xdr:sp macro="" textlink="">
      <xdr:nvSpPr>
        <xdr:cNvPr id="2937" name="Text Box 9"/>
        <xdr:cNvSpPr txBox="1">
          <a:spLocks noChangeArrowheads="1"/>
        </xdr:cNvSpPr>
      </xdr:nvSpPr>
      <xdr:spPr bwMode="auto">
        <a:xfrm>
          <a:off x="1800225" y="439197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123825</xdr:rowOff>
    </xdr:to>
    <xdr:sp macro="" textlink="">
      <xdr:nvSpPr>
        <xdr:cNvPr id="2938" name="Text Box 8"/>
        <xdr:cNvSpPr txBox="1">
          <a:spLocks noChangeArrowheads="1"/>
        </xdr:cNvSpPr>
      </xdr:nvSpPr>
      <xdr:spPr bwMode="auto">
        <a:xfrm>
          <a:off x="1800225" y="439197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123825</xdr:rowOff>
    </xdr:to>
    <xdr:sp macro="" textlink="">
      <xdr:nvSpPr>
        <xdr:cNvPr id="2939" name="Text Box 9"/>
        <xdr:cNvSpPr txBox="1">
          <a:spLocks noChangeArrowheads="1"/>
        </xdr:cNvSpPr>
      </xdr:nvSpPr>
      <xdr:spPr bwMode="auto">
        <a:xfrm>
          <a:off x="1800225" y="439197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114300</xdr:rowOff>
    </xdr:to>
    <xdr:sp macro="" textlink="">
      <xdr:nvSpPr>
        <xdr:cNvPr id="2940" name="Text Box 8"/>
        <xdr:cNvSpPr txBox="1">
          <a:spLocks noChangeArrowheads="1"/>
        </xdr:cNvSpPr>
      </xdr:nvSpPr>
      <xdr:spPr bwMode="auto">
        <a:xfrm>
          <a:off x="1800225" y="439197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114300</xdr:rowOff>
    </xdr:to>
    <xdr:sp macro="" textlink="">
      <xdr:nvSpPr>
        <xdr:cNvPr id="2941" name="Text Box 9"/>
        <xdr:cNvSpPr txBox="1">
          <a:spLocks noChangeArrowheads="1"/>
        </xdr:cNvSpPr>
      </xdr:nvSpPr>
      <xdr:spPr bwMode="auto">
        <a:xfrm>
          <a:off x="1800225" y="439197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95250</xdr:rowOff>
    </xdr:to>
    <xdr:sp macro="" textlink="">
      <xdr:nvSpPr>
        <xdr:cNvPr id="2942" name="Text Box 8"/>
        <xdr:cNvSpPr txBox="1">
          <a:spLocks noChangeArrowheads="1"/>
        </xdr:cNvSpPr>
      </xdr:nvSpPr>
      <xdr:spPr bwMode="auto">
        <a:xfrm>
          <a:off x="1800225" y="4391977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95250</xdr:rowOff>
    </xdr:to>
    <xdr:sp macro="" textlink="">
      <xdr:nvSpPr>
        <xdr:cNvPr id="2943" name="Text Box 9"/>
        <xdr:cNvSpPr txBox="1">
          <a:spLocks noChangeArrowheads="1"/>
        </xdr:cNvSpPr>
      </xdr:nvSpPr>
      <xdr:spPr bwMode="auto">
        <a:xfrm>
          <a:off x="1800225" y="4391977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85725</xdr:rowOff>
    </xdr:to>
    <xdr:sp macro="" textlink="">
      <xdr:nvSpPr>
        <xdr:cNvPr id="2944" name="Text Box 8"/>
        <xdr:cNvSpPr txBox="1">
          <a:spLocks noChangeArrowheads="1"/>
        </xdr:cNvSpPr>
      </xdr:nvSpPr>
      <xdr:spPr bwMode="auto">
        <a:xfrm>
          <a:off x="1800225" y="439197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85725</xdr:rowOff>
    </xdr:to>
    <xdr:sp macro="" textlink="">
      <xdr:nvSpPr>
        <xdr:cNvPr id="2945" name="Text Box 9"/>
        <xdr:cNvSpPr txBox="1">
          <a:spLocks noChangeArrowheads="1"/>
        </xdr:cNvSpPr>
      </xdr:nvSpPr>
      <xdr:spPr bwMode="auto">
        <a:xfrm>
          <a:off x="1800225" y="439197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76200</xdr:rowOff>
    </xdr:to>
    <xdr:sp macro="" textlink="">
      <xdr:nvSpPr>
        <xdr:cNvPr id="2946" name="Text Box 8"/>
        <xdr:cNvSpPr txBox="1">
          <a:spLocks noChangeArrowheads="1"/>
        </xdr:cNvSpPr>
      </xdr:nvSpPr>
      <xdr:spPr bwMode="auto">
        <a:xfrm>
          <a:off x="1800225" y="4391977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76200</xdr:rowOff>
    </xdr:to>
    <xdr:sp macro="" textlink="">
      <xdr:nvSpPr>
        <xdr:cNvPr id="2947" name="Text Box 9"/>
        <xdr:cNvSpPr txBox="1">
          <a:spLocks noChangeArrowheads="1"/>
        </xdr:cNvSpPr>
      </xdr:nvSpPr>
      <xdr:spPr bwMode="auto">
        <a:xfrm>
          <a:off x="1800225" y="4391977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66675</xdr:rowOff>
    </xdr:to>
    <xdr:sp macro="" textlink="">
      <xdr:nvSpPr>
        <xdr:cNvPr id="2948" name="Text Box 8"/>
        <xdr:cNvSpPr txBox="1">
          <a:spLocks noChangeArrowheads="1"/>
        </xdr:cNvSpPr>
      </xdr:nvSpPr>
      <xdr:spPr bwMode="auto">
        <a:xfrm>
          <a:off x="1800225" y="439197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66675</xdr:rowOff>
    </xdr:to>
    <xdr:sp macro="" textlink="">
      <xdr:nvSpPr>
        <xdr:cNvPr id="2949" name="Text Box 9"/>
        <xdr:cNvSpPr txBox="1">
          <a:spLocks noChangeArrowheads="1"/>
        </xdr:cNvSpPr>
      </xdr:nvSpPr>
      <xdr:spPr bwMode="auto">
        <a:xfrm>
          <a:off x="1800225" y="439197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1409700</xdr:colOff>
      <xdr:row>1341</xdr:row>
      <xdr:rowOff>9525</xdr:rowOff>
    </xdr:to>
    <xdr:sp macro="" textlink="">
      <xdr:nvSpPr>
        <xdr:cNvPr id="2950" name="Text Box 9"/>
        <xdr:cNvSpPr txBox="1">
          <a:spLocks noChangeArrowheads="1"/>
        </xdr:cNvSpPr>
      </xdr:nvSpPr>
      <xdr:spPr bwMode="auto">
        <a:xfrm>
          <a:off x="1800225" y="43919775"/>
          <a:ext cx="1047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1409700</xdr:colOff>
      <xdr:row>1340</xdr:row>
      <xdr:rowOff>114300</xdr:rowOff>
    </xdr:to>
    <xdr:sp macro="" textlink="">
      <xdr:nvSpPr>
        <xdr:cNvPr id="2951" name="Text Box 8"/>
        <xdr:cNvSpPr txBox="1">
          <a:spLocks noChangeArrowheads="1"/>
        </xdr:cNvSpPr>
      </xdr:nvSpPr>
      <xdr:spPr bwMode="auto">
        <a:xfrm>
          <a:off x="1800225" y="439197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1409700</xdr:colOff>
      <xdr:row>1340</xdr:row>
      <xdr:rowOff>114300</xdr:rowOff>
    </xdr:to>
    <xdr:sp macro="" textlink="">
      <xdr:nvSpPr>
        <xdr:cNvPr id="2952" name="Text Box 9"/>
        <xdr:cNvSpPr txBox="1">
          <a:spLocks noChangeArrowheads="1"/>
        </xdr:cNvSpPr>
      </xdr:nvSpPr>
      <xdr:spPr bwMode="auto">
        <a:xfrm>
          <a:off x="1800225" y="439197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1409700</xdr:colOff>
      <xdr:row>1340</xdr:row>
      <xdr:rowOff>123825</xdr:rowOff>
    </xdr:to>
    <xdr:sp macro="" textlink="">
      <xdr:nvSpPr>
        <xdr:cNvPr id="2953" name="Text Box 8"/>
        <xdr:cNvSpPr txBox="1">
          <a:spLocks noChangeArrowheads="1"/>
        </xdr:cNvSpPr>
      </xdr:nvSpPr>
      <xdr:spPr bwMode="auto">
        <a:xfrm>
          <a:off x="1800225" y="439197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1409700</xdr:colOff>
      <xdr:row>1340</xdr:row>
      <xdr:rowOff>123825</xdr:rowOff>
    </xdr:to>
    <xdr:sp macro="" textlink="">
      <xdr:nvSpPr>
        <xdr:cNvPr id="2954" name="Text Box 9"/>
        <xdr:cNvSpPr txBox="1">
          <a:spLocks noChangeArrowheads="1"/>
        </xdr:cNvSpPr>
      </xdr:nvSpPr>
      <xdr:spPr bwMode="auto">
        <a:xfrm>
          <a:off x="1800225" y="439197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1409700</xdr:colOff>
      <xdr:row>1340</xdr:row>
      <xdr:rowOff>114300</xdr:rowOff>
    </xdr:to>
    <xdr:sp macro="" textlink="">
      <xdr:nvSpPr>
        <xdr:cNvPr id="2955" name="Text Box 8"/>
        <xdr:cNvSpPr txBox="1">
          <a:spLocks noChangeArrowheads="1"/>
        </xdr:cNvSpPr>
      </xdr:nvSpPr>
      <xdr:spPr bwMode="auto">
        <a:xfrm>
          <a:off x="1800225" y="439197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1409700</xdr:colOff>
      <xdr:row>1340</xdr:row>
      <xdr:rowOff>114300</xdr:rowOff>
    </xdr:to>
    <xdr:sp macro="" textlink="">
      <xdr:nvSpPr>
        <xdr:cNvPr id="2956" name="Text Box 9"/>
        <xdr:cNvSpPr txBox="1">
          <a:spLocks noChangeArrowheads="1"/>
        </xdr:cNvSpPr>
      </xdr:nvSpPr>
      <xdr:spPr bwMode="auto">
        <a:xfrm>
          <a:off x="1800225" y="439197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1337</xdr:row>
      <xdr:rowOff>0</xdr:rowOff>
    </xdr:from>
    <xdr:to>
      <xdr:col>2</xdr:col>
      <xdr:colOff>88624</xdr:colOff>
      <xdr:row>1338</xdr:row>
      <xdr:rowOff>146602</xdr:rowOff>
    </xdr:to>
    <xdr:sp macro="" textlink="">
      <xdr:nvSpPr>
        <xdr:cNvPr id="2957" name="Text Box 9"/>
        <xdr:cNvSpPr txBox="1">
          <a:spLocks noChangeArrowheads="1"/>
        </xdr:cNvSpPr>
      </xdr:nvSpPr>
      <xdr:spPr bwMode="auto">
        <a:xfrm>
          <a:off x="1800225" y="43538775"/>
          <a:ext cx="1974574" cy="308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1337</xdr:row>
      <xdr:rowOff>0</xdr:rowOff>
    </xdr:from>
    <xdr:to>
      <xdr:col>2</xdr:col>
      <xdr:colOff>88624</xdr:colOff>
      <xdr:row>1338</xdr:row>
      <xdr:rowOff>137077</xdr:rowOff>
    </xdr:to>
    <xdr:sp macro="" textlink="">
      <xdr:nvSpPr>
        <xdr:cNvPr id="2958" name="Text Box 8"/>
        <xdr:cNvSpPr txBox="1">
          <a:spLocks noChangeArrowheads="1"/>
        </xdr:cNvSpPr>
      </xdr:nvSpPr>
      <xdr:spPr bwMode="auto">
        <a:xfrm>
          <a:off x="1800225" y="43538775"/>
          <a:ext cx="1974574" cy="299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1337</xdr:row>
      <xdr:rowOff>0</xdr:rowOff>
    </xdr:from>
    <xdr:to>
      <xdr:col>2</xdr:col>
      <xdr:colOff>88624</xdr:colOff>
      <xdr:row>1338</xdr:row>
      <xdr:rowOff>137077</xdr:rowOff>
    </xdr:to>
    <xdr:sp macro="" textlink="">
      <xdr:nvSpPr>
        <xdr:cNvPr id="2959" name="Text Box 9"/>
        <xdr:cNvSpPr txBox="1">
          <a:spLocks noChangeArrowheads="1"/>
        </xdr:cNvSpPr>
      </xdr:nvSpPr>
      <xdr:spPr bwMode="auto">
        <a:xfrm>
          <a:off x="1800225" y="43538775"/>
          <a:ext cx="1974574" cy="299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1337</xdr:row>
      <xdr:rowOff>0</xdr:rowOff>
    </xdr:from>
    <xdr:to>
      <xdr:col>2</xdr:col>
      <xdr:colOff>88624</xdr:colOff>
      <xdr:row>1338</xdr:row>
      <xdr:rowOff>146602</xdr:rowOff>
    </xdr:to>
    <xdr:sp macro="" textlink="">
      <xdr:nvSpPr>
        <xdr:cNvPr id="2960" name="Text Box 8"/>
        <xdr:cNvSpPr txBox="1">
          <a:spLocks noChangeArrowheads="1"/>
        </xdr:cNvSpPr>
      </xdr:nvSpPr>
      <xdr:spPr bwMode="auto">
        <a:xfrm>
          <a:off x="1800225" y="43538775"/>
          <a:ext cx="1974574" cy="308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1337</xdr:row>
      <xdr:rowOff>0</xdr:rowOff>
    </xdr:from>
    <xdr:to>
      <xdr:col>2</xdr:col>
      <xdr:colOff>88624</xdr:colOff>
      <xdr:row>1338</xdr:row>
      <xdr:rowOff>146602</xdr:rowOff>
    </xdr:to>
    <xdr:sp macro="" textlink="">
      <xdr:nvSpPr>
        <xdr:cNvPr id="2961" name="Text Box 9"/>
        <xdr:cNvSpPr txBox="1">
          <a:spLocks noChangeArrowheads="1"/>
        </xdr:cNvSpPr>
      </xdr:nvSpPr>
      <xdr:spPr bwMode="auto">
        <a:xfrm>
          <a:off x="1800225" y="43538775"/>
          <a:ext cx="1974574" cy="308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1337</xdr:row>
      <xdr:rowOff>0</xdr:rowOff>
    </xdr:from>
    <xdr:to>
      <xdr:col>2</xdr:col>
      <xdr:colOff>88624</xdr:colOff>
      <xdr:row>1338</xdr:row>
      <xdr:rowOff>137077</xdr:rowOff>
    </xdr:to>
    <xdr:sp macro="" textlink="">
      <xdr:nvSpPr>
        <xdr:cNvPr id="2962" name="Text Box 8"/>
        <xdr:cNvSpPr txBox="1">
          <a:spLocks noChangeArrowheads="1"/>
        </xdr:cNvSpPr>
      </xdr:nvSpPr>
      <xdr:spPr bwMode="auto">
        <a:xfrm>
          <a:off x="1800225" y="43538775"/>
          <a:ext cx="1974574" cy="299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1337</xdr:row>
      <xdr:rowOff>142875</xdr:rowOff>
    </xdr:from>
    <xdr:to>
      <xdr:col>2</xdr:col>
      <xdr:colOff>117199</xdr:colOff>
      <xdr:row>1339</xdr:row>
      <xdr:rowOff>32302</xdr:rowOff>
    </xdr:to>
    <xdr:sp macro="" textlink="">
      <xdr:nvSpPr>
        <xdr:cNvPr id="2963" name="Text Box 9"/>
        <xdr:cNvSpPr txBox="1">
          <a:spLocks noChangeArrowheads="1"/>
        </xdr:cNvSpPr>
      </xdr:nvSpPr>
      <xdr:spPr bwMode="auto">
        <a:xfrm>
          <a:off x="1828800" y="43681650"/>
          <a:ext cx="1974574" cy="213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98977</xdr:rowOff>
    </xdr:to>
    <xdr:sp macro="" textlink="">
      <xdr:nvSpPr>
        <xdr:cNvPr id="2964" name="Text Box 8"/>
        <xdr:cNvSpPr txBox="1">
          <a:spLocks noChangeArrowheads="1"/>
        </xdr:cNvSpPr>
      </xdr:nvSpPr>
      <xdr:spPr bwMode="auto">
        <a:xfrm>
          <a:off x="1800225" y="43919775"/>
          <a:ext cx="0" cy="26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98977</xdr:rowOff>
    </xdr:to>
    <xdr:sp macro="" textlink="">
      <xdr:nvSpPr>
        <xdr:cNvPr id="2965" name="Text Box 9"/>
        <xdr:cNvSpPr txBox="1">
          <a:spLocks noChangeArrowheads="1"/>
        </xdr:cNvSpPr>
      </xdr:nvSpPr>
      <xdr:spPr bwMode="auto">
        <a:xfrm>
          <a:off x="1800225" y="43919775"/>
          <a:ext cx="0" cy="26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89452</xdr:rowOff>
    </xdr:to>
    <xdr:sp macro="" textlink="">
      <xdr:nvSpPr>
        <xdr:cNvPr id="2966" name="Text Box 8"/>
        <xdr:cNvSpPr txBox="1">
          <a:spLocks noChangeArrowheads="1"/>
        </xdr:cNvSpPr>
      </xdr:nvSpPr>
      <xdr:spPr bwMode="auto">
        <a:xfrm>
          <a:off x="1800225" y="43919775"/>
          <a:ext cx="0" cy="251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89452</xdr:rowOff>
    </xdr:to>
    <xdr:sp macro="" textlink="">
      <xdr:nvSpPr>
        <xdr:cNvPr id="2967" name="Text Box 9"/>
        <xdr:cNvSpPr txBox="1">
          <a:spLocks noChangeArrowheads="1"/>
        </xdr:cNvSpPr>
      </xdr:nvSpPr>
      <xdr:spPr bwMode="auto">
        <a:xfrm>
          <a:off x="1800225" y="43919775"/>
          <a:ext cx="0" cy="251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98977</xdr:rowOff>
    </xdr:to>
    <xdr:sp macro="" textlink="">
      <xdr:nvSpPr>
        <xdr:cNvPr id="2968" name="Text Box 8"/>
        <xdr:cNvSpPr txBox="1">
          <a:spLocks noChangeArrowheads="1"/>
        </xdr:cNvSpPr>
      </xdr:nvSpPr>
      <xdr:spPr bwMode="auto">
        <a:xfrm>
          <a:off x="1800225" y="43919775"/>
          <a:ext cx="0" cy="26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98977</xdr:rowOff>
    </xdr:to>
    <xdr:sp macro="" textlink="">
      <xdr:nvSpPr>
        <xdr:cNvPr id="2969" name="Text Box 9"/>
        <xdr:cNvSpPr txBox="1">
          <a:spLocks noChangeArrowheads="1"/>
        </xdr:cNvSpPr>
      </xdr:nvSpPr>
      <xdr:spPr bwMode="auto">
        <a:xfrm>
          <a:off x="1800225" y="43919775"/>
          <a:ext cx="0" cy="26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89452</xdr:rowOff>
    </xdr:to>
    <xdr:sp macro="" textlink="">
      <xdr:nvSpPr>
        <xdr:cNvPr id="2970" name="Text Box 8"/>
        <xdr:cNvSpPr txBox="1">
          <a:spLocks noChangeArrowheads="1"/>
        </xdr:cNvSpPr>
      </xdr:nvSpPr>
      <xdr:spPr bwMode="auto">
        <a:xfrm>
          <a:off x="1800225" y="43919775"/>
          <a:ext cx="0" cy="251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89452</xdr:rowOff>
    </xdr:to>
    <xdr:sp macro="" textlink="">
      <xdr:nvSpPr>
        <xdr:cNvPr id="2971" name="Text Box 9"/>
        <xdr:cNvSpPr txBox="1">
          <a:spLocks noChangeArrowheads="1"/>
        </xdr:cNvSpPr>
      </xdr:nvSpPr>
      <xdr:spPr bwMode="auto">
        <a:xfrm>
          <a:off x="1800225" y="43919775"/>
          <a:ext cx="0" cy="251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79927</xdr:rowOff>
    </xdr:to>
    <xdr:sp macro="" textlink="">
      <xdr:nvSpPr>
        <xdr:cNvPr id="2972" name="Text Box 8"/>
        <xdr:cNvSpPr txBox="1">
          <a:spLocks noChangeArrowheads="1"/>
        </xdr:cNvSpPr>
      </xdr:nvSpPr>
      <xdr:spPr bwMode="auto">
        <a:xfrm>
          <a:off x="1800225" y="43919775"/>
          <a:ext cx="0" cy="24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79927</xdr:rowOff>
    </xdr:to>
    <xdr:sp macro="" textlink="">
      <xdr:nvSpPr>
        <xdr:cNvPr id="2973" name="Text Box 9"/>
        <xdr:cNvSpPr txBox="1">
          <a:spLocks noChangeArrowheads="1"/>
        </xdr:cNvSpPr>
      </xdr:nvSpPr>
      <xdr:spPr bwMode="auto">
        <a:xfrm>
          <a:off x="1800225" y="43919775"/>
          <a:ext cx="0" cy="24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70402</xdr:rowOff>
    </xdr:to>
    <xdr:sp macro="" textlink="">
      <xdr:nvSpPr>
        <xdr:cNvPr id="2974" name="Text Box 8"/>
        <xdr:cNvSpPr txBox="1">
          <a:spLocks noChangeArrowheads="1"/>
        </xdr:cNvSpPr>
      </xdr:nvSpPr>
      <xdr:spPr bwMode="auto">
        <a:xfrm>
          <a:off x="1800225" y="43919775"/>
          <a:ext cx="0" cy="232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70402</xdr:rowOff>
    </xdr:to>
    <xdr:sp macro="" textlink="">
      <xdr:nvSpPr>
        <xdr:cNvPr id="2975" name="Text Box 9"/>
        <xdr:cNvSpPr txBox="1">
          <a:spLocks noChangeArrowheads="1"/>
        </xdr:cNvSpPr>
      </xdr:nvSpPr>
      <xdr:spPr bwMode="auto">
        <a:xfrm>
          <a:off x="1800225" y="43919775"/>
          <a:ext cx="0" cy="232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98977</xdr:rowOff>
    </xdr:to>
    <xdr:sp macro="" textlink="">
      <xdr:nvSpPr>
        <xdr:cNvPr id="2976" name="Text Box 8"/>
        <xdr:cNvSpPr txBox="1">
          <a:spLocks noChangeArrowheads="1"/>
        </xdr:cNvSpPr>
      </xdr:nvSpPr>
      <xdr:spPr bwMode="auto">
        <a:xfrm>
          <a:off x="1800225" y="43919775"/>
          <a:ext cx="0" cy="26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98977</xdr:rowOff>
    </xdr:to>
    <xdr:sp macro="" textlink="">
      <xdr:nvSpPr>
        <xdr:cNvPr id="2977" name="Text Box 9"/>
        <xdr:cNvSpPr txBox="1">
          <a:spLocks noChangeArrowheads="1"/>
        </xdr:cNvSpPr>
      </xdr:nvSpPr>
      <xdr:spPr bwMode="auto">
        <a:xfrm>
          <a:off x="1800225" y="43919775"/>
          <a:ext cx="0" cy="26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89452</xdr:rowOff>
    </xdr:to>
    <xdr:sp macro="" textlink="">
      <xdr:nvSpPr>
        <xdr:cNvPr id="2978" name="Text Box 8"/>
        <xdr:cNvSpPr txBox="1">
          <a:spLocks noChangeArrowheads="1"/>
        </xdr:cNvSpPr>
      </xdr:nvSpPr>
      <xdr:spPr bwMode="auto">
        <a:xfrm>
          <a:off x="1800225" y="43919775"/>
          <a:ext cx="0" cy="251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89452</xdr:rowOff>
    </xdr:to>
    <xdr:sp macro="" textlink="">
      <xdr:nvSpPr>
        <xdr:cNvPr id="2979" name="Text Box 9"/>
        <xdr:cNvSpPr txBox="1">
          <a:spLocks noChangeArrowheads="1"/>
        </xdr:cNvSpPr>
      </xdr:nvSpPr>
      <xdr:spPr bwMode="auto">
        <a:xfrm>
          <a:off x="1800225" y="43919775"/>
          <a:ext cx="0" cy="251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98977</xdr:rowOff>
    </xdr:to>
    <xdr:sp macro="" textlink="">
      <xdr:nvSpPr>
        <xdr:cNvPr id="2980" name="Text Box 8"/>
        <xdr:cNvSpPr txBox="1">
          <a:spLocks noChangeArrowheads="1"/>
        </xdr:cNvSpPr>
      </xdr:nvSpPr>
      <xdr:spPr bwMode="auto">
        <a:xfrm>
          <a:off x="1800225" y="43919775"/>
          <a:ext cx="0" cy="26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98977</xdr:rowOff>
    </xdr:to>
    <xdr:sp macro="" textlink="">
      <xdr:nvSpPr>
        <xdr:cNvPr id="2981" name="Text Box 9"/>
        <xdr:cNvSpPr txBox="1">
          <a:spLocks noChangeArrowheads="1"/>
        </xdr:cNvSpPr>
      </xdr:nvSpPr>
      <xdr:spPr bwMode="auto">
        <a:xfrm>
          <a:off x="1800225" y="43919775"/>
          <a:ext cx="0" cy="26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89452</xdr:rowOff>
    </xdr:to>
    <xdr:sp macro="" textlink="">
      <xdr:nvSpPr>
        <xdr:cNvPr id="2982" name="Text Box 8"/>
        <xdr:cNvSpPr txBox="1">
          <a:spLocks noChangeArrowheads="1"/>
        </xdr:cNvSpPr>
      </xdr:nvSpPr>
      <xdr:spPr bwMode="auto">
        <a:xfrm>
          <a:off x="1800225" y="43919775"/>
          <a:ext cx="0" cy="251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89452</xdr:rowOff>
    </xdr:to>
    <xdr:sp macro="" textlink="">
      <xdr:nvSpPr>
        <xdr:cNvPr id="2983" name="Text Box 9"/>
        <xdr:cNvSpPr txBox="1">
          <a:spLocks noChangeArrowheads="1"/>
        </xdr:cNvSpPr>
      </xdr:nvSpPr>
      <xdr:spPr bwMode="auto">
        <a:xfrm>
          <a:off x="1800225" y="43919775"/>
          <a:ext cx="0" cy="251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79927</xdr:rowOff>
    </xdr:to>
    <xdr:sp macro="" textlink="">
      <xdr:nvSpPr>
        <xdr:cNvPr id="2984" name="Text Box 8"/>
        <xdr:cNvSpPr txBox="1">
          <a:spLocks noChangeArrowheads="1"/>
        </xdr:cNvSpPr>
      </xdr:nvSpPr>
      <xdr:spPr bwMode="auto">
        <a:xfrm>
          <a:off x="1800225" y="43919775"/>
          <a:ext cx="0" cy="24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79927</xdr:rowOff>
    </xdr:to>
    <xdr:sp macro="" textlink="">
      <xdr:nvSpPr>
        <xdr:cNvPr id="2985" name="Text Box 9"/>
        <xdr:cNvSpPr txBox="1">
          <a:spLocks noChangeArrowheads="1"/>
        </xdr:cNvSpPr>
      </xdr:nvSpPr>
      <xdr:spPr bwMode="auto">
        <a:xfrm>
          <a:off x="1800225" y="43919775"/>
          <a:ext cx="0" cy="24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70402</xdr:rowOff>
    </xdr:to>
    <xdr:sp macro="" textlink="">
      <xdr:nvSpPr>
        <xdr:cNvPr id="2986" name="Text Box 8"/>
        <xdr:cNvSpPr txBox="1">
          <a:spLocks noChangeArrowheads="1"/>
        </xdr:cNvSpPr>
      </xdr:nvSpPr>
      <xdr:spPr bwMode="auto">
        <a:xfrm>
          <a:off x="1800225" y="43919775"/>
          <a:ext cx="0" cy="232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70402</xdr:rowOff>
    </xdr:to>
    <xdr:sp macro="" textlink="">
      <xdr:nvSpPr>
        <xdr:cNvPr id="2987" name="Text Box 9"/>
        <xdr:cNvSpPr txBox="1">
          <a:spLocks noChangeArrowheads="1"/>
        </xdr:cNvSpPr>
      </xdr:nvSpPr>
      <xdr:spPr bwMode="auto">
        <a:xfrm>
          <a:off x="1800225" y="43919775"/>
          <a:ext cx="0" cy="232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127552</xdr:rowOff>
    </xdr:to>
    <xdr:sp macro="" textlink="">
      <xdr:nvSpPr>
        <xdr:cNvPr id="2988" name="Text Box 8"/>
        <xdr:cNvSpPr txBox="1">
          <a:spLocks noChangeArrowheads="1"/>
        </xdr:cNvSpPr>
      </xdr:nvSpPr>
      <xdr:spPr bwMode="auto">
        <a:xfrm>
          <a:off x="1800225" y="43919775"/>
          <a:ext cx="0" cy="289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127552</xdr:rowOff>
    </xdr:to>
    <xdr:sp macro="" textlink="">
      <xdr:nvSpPr>
        <xdr:cNvPr id="2989" name="Text Box 9"/>
        <xdr:cNvSpPr txBox="1">
          <a:spLocks noChangeArrowheads="1"/>
        </xdr:cNvSpPr>
      </xdr:nvSpPr>
      <xdr:spPr bwMode="auto">
        <a:xfrm>
          <a:off x="1800225" y="43919775"/>
          <a:ext cx="0" cy="289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118027</xdr:rowOff>
    </xdr:to>
    <xdr:sp macro="" textlink="">
      <xdr:nvSpPr>
        <xdr:cNvPr id="2990" name="Text Box 8"/>
        <xdr:cNvSpPr txBox="1">
          <a:spLocks noChangeArrowheads="1"/>
        </xdr:cNvSpPr>
      </xdr:nvSpPr>
      <xdr:spPr bwMode="auto">
        <a:xfrm>
          <a:off x="1800225" y="43919775"/>
          <a:ext cx="0" cy="279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118027</xdr:rowOff>
    </xdr:to>
    <xdr:sp macro="" textlink="">
      <xdr:nvSpPr>
        <xdr:cNvPr id="2991" name="Text Box 9"/>
        <xdr:cNvSpPr txBox="1">
          <a:spLocks noChangeArrowheads="1"/>
        </xdr:cNvSpPr>
      </xdr:nvSpPr>
      <xdr:spPr bwMode="auto">
        <a:xfrm>
          <a:off x="1800225" y="43919775"/>
          <a:ext cx="0" cy="279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98977</xdr:rowOff>
    </xdr:to>
    <xdr:sp macro="" textlink="">
      <xdr:nvSpPr>
        <xdr:cNvPr id="2992" name="Text Box 8"/>
        <xdr:cNvSpPr txBox="1">
          <a:spLocks noChangeArrowheads="1"/>
        </xdr:cNvSpPr>
      </xdr:nvSpPr>
      <xdr:spPr bwMode="auto">
        <a:xfrm>
          <a:off x="1800225" y="43919775"/>
          <a:ext cx="0" cy="26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98977</xdr:rowOff>
    </xdr:to>
    <xdr:sp macro="" textlink="">
      <xdr:nvSpPr>
        <xdr:cNvPr id="2993" name="Text Box 9"/>
        <xdr:cNvSpPr txBox="1">
          <a:spLocks noChangeArrowheads="1"/>
        </xdr:cNvSpPr>
      </xdr:nvSpPr>
      <xdr:spPr bwMode="auto">
        <a:xfrm>
          <a:off x="1800225" y="43919775"/>
          <a:ext cx="0" cy="26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89452</xdr:rowOff>
    </xdr:to>
    <xdr:sp macro="" textlink="">
      <xdr:nvSpPr>
        <xdr:cNvPr id="2994" name="Text Box 8"/>
        <xdr:cNvSpPr txBox="1">
          <a:spLocks noChangeArrowheads="1"/>
        </xdr:cNvSpPr>
      </xdr:nvSpPr>
      <xdr:spPr bwMode="auto">
        <a:xfrm>
          <a:off x="1800225" y="43919775"/>
          <a:ext cx="0" cy="251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89452</xdr:rowOff>
    </xdr:to>
    <xdr:sp macro="" textlink="">
      <xdr:nvSpPr>
        <xdr:cNvPr id="2995" name="Text Box 9"/>
        <xdr:cNvSpPr txBox="1">
          <a:spLocks noChangeArrowheads="1"/>
        </xdr:cNvSpPr>
      </xdr:nvSpPr>
      <xdr:spPr bwMode="auto">
        <a:xfrm>
          <a:off x="1800225" y="43919775"/>
          <a:ext cx="0" cy="251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79927</xdr:rowOff>
    </xdr:to>
    <xdr:sp macro="" textlink="">
      <xdr:nvSpPr>
        <xdr:cNvPr id="2996" name="Text Box 8"/>
        <xdr:cNvSpPr txBox="1">
          <a:spLocks noChangeArrowheads="1"/>
        </xdr:cNvSpPr>
      </xdr:nvSpPr>
      <xdr:spPr bwMode="auto">
        <a:xfrm>
          <a:off x="1800225" y="43919775"/>
          <a:ext cx="0" cy="24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79927</xdr:rowOff>
    </xdr:to>
    <xdr:sp macro="" textlink="">
      <xdr:nvSpPr>
        <xdr:cNvPr id="2997" name="Text Box 9"/>
        <xdr:cNvSpPr txBox="1">
          <a:spLocks noChangeArrowheads="1"/>
        </xdr:cNvSpPr>
      </xdr:nvSpPr>
      <xdr:spPr bwMode="auto">
        <a:xfrm>
          <a:off x="1800225" y="43919775"/>
          <a:ext cx="0" cy="24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70402</xdr:rowOff>
    </xdr:to>
    <xdr:sp macro="" textlink="">
      <xdr:nvSpPr>
        <xdr:cNvPr id="2998" name="Text Box 8"/>
        <xdr:cNvSpPr txBox="1">
          <a:spLocks noChangeArrowheads="1"/>
        </xdr:cNvSpPr>
      </xdr:nvSpPr>
      <xdr:spPr bwMode="auto">
        <a:xfrm>
          <a:off x="1800225" y="43919775"/>
          <a:ext cx="0" cy="232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70402</xdr:rowOff>
    </xdr:to>
    <xdr:sp macro="" textlink="">
      <xdr:nvSpPr>
        <xdr:cNvPr id="2999" name="Text Box 9"/>
        <xdr:cNvSpPr txBox="1">
          <a:spLocks noChangeArrowheads="1"/>
        </xdr:cNvSpPr>
      </xdr:nvSpPr>
      <xdr:spPr bwMode="auto">
        <a:xfrm>
          <a:off x="1800225" y="43919775"/>
          <a:ext cx="0" cy="232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98977</xdr:rowOff>
    </xdr:to>
    <xdr:sp macro="" textlink="">
      <xdr:nvSpPr>
        <xdr:cNvPr id="3000" name="Text Box 8"/>
        <xdr:cNvSpPr txBox="1">
          <a:spLocks noChangeArrowheads="1"/>
        </xdr:cNvSpPr>
      </xdr:nvSpPr>
      <xdr:spPr bwMode="auto">
        <a:xfrm>
          <a:off x="1800225" y="43919775"/>
          <a:ext cx="0" cy="26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98977</xdr:rowOff>
    </xdr:to>
    <xdr:sp macro="" textlink="">
      <xdr:nvSpPr>
        <xdr:cNvPr id="3001" name="Text Box 9"/>
        <xdr:cNvSpPr txBox="1">
          <a:spLocks noChangeArrowheads="1"/>
        </xdr:cNvSpPr>
      </xdr:nvSpPr>
      <xdr:spPr bwMode="auto">
        <a:xfrm>
          <a:off x="1800225" y="43919775"/>
          <a:ext cx="0" cy="26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89452</xdr:rowOff>
    </xdr:to>
    <xdr:sp macro="" textlink="">
      <xdr:nvSpPr>
        <xdr:cNvPr id="3002" name="Text Box 8"/>
        <xdr:cNvSpPr txBox="1">
          <a:spLocks noChangeArrowheads="1"/>
        </xdr:cNvSpPr>
      </xdr:nvSpPr>
      <xdr:spPr bwMode="auto">
        <a:xfrm>
          <a:off x="1800225" y="43919775"/>
          <a:ext cx="0" cy="251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89452</xdr:rowOff>
    </xdr:to>
    <xdr:sp macro="" textlink="">
      <xdr:nvSpPr>
        <xdr:cNvPr id="3003" name="Text Box 9"/>
        <xdr:cNvSpPr txBox="1">
          <a:spLocks noChangeArrowheads="1"/>
        </xdr:cNvSpPr>
      </xdr:nvSpPr>
      <xdr:spPr bwMode="auto">
        <a:xfrm>
          <a:off x="1800225" y="43919775"/>
          <a:ext cx="0" cy="251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98977</xdr:rowOff>
    </xdr:to>
    <xdr:sp macro="" textlink="">
      <xdr:nvSpPr>
        <xdr:cNvPr id="3004" name="Text Box 8"/>
        <xdr:cNvSpPr txBox="1">
          <a:spLocks noChangeArrowheads="1"/>
        </xdr:cNvSpPr>
      </xdr:nvSpPr>
      <xdr:spPr bwMode="auto">
        <a:xfrm>
          <a:off x="1800225" y="43919775"/>
          <a:ext cx="0" cy="26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98977</xdr:rowOff>
    </xdr:to>
    <xdr:sp macro="" textlink="">
      <xdr:nvSpPr>
        <xdr:cNvPr id="3005" name="Text Box 9"/>
        <xdr:cNvSpPr txBox="1">
          <a:spLocks noChangeArrowheads="1"/>
        </xdr:cNvSpPr>
      </xdr:nvSpPr>
      <xdr:spPr bwMode="auto">
        <a:xfrm>
          <a:off x="1800225" y="43919775"/>
          <a:ext cx="0" cy="26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89452</xdr:rowOff>
    </xdr:to>
    <xdr:sp macro="" textlink="">
      <xdr:nvSpPr>
        <xdr:cNvPr id="3006" name="Text Box 8"/>
        <xdr:cNvSpPr txBox="1">
          <a:spLocks noChangeArrowheads="1"/>
        </xdr:cNvSpPr>
      </xdr:nvSpPr>
      <xdr:spPr bwMode="auto">
        <a:xfrm>
          <a:off x="1800225" y="43919775"/>
          <a:ext cx="0" cy="251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89452</xdr:rowOff>
    </xdr:to>
    <xdr:sp macro="" textlink="">
      <xdr:nvSpPr>
        <xdr:cNvPr id="3007" name="Text Box 9"/>
        <xdr:cNvSpPr txBox="1">
          <a:spLocks noChangeArrowheads="1"/>
        </xdr:cNvSpPr>
      </xdr:nvSpPr>
      <xdr:spPr bwMode="auto">
        <a:xfrm>
          <a:off x="1800225" y="43919775"/>
          <a:ext cx="0" cy="251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79927</xdr:rowOff>
    </xdr:to>
    <xdr:sp macro="" textlink="">
      <xdr:nvSpPr>
        <xdr:cNvPr id="3008" name="Text Box 8"/>
        <xdr:cNvSpPr txBox="1">
          <a:spLocks noChangeArrowheads="1"/>
        </xdr:cNvSpPr>
      </xdr:nvSpPr>
      <xdr:spPr bwMode="auto">
        <a:xfrm>
          <a:off x="1800225" y="43919775"/>
          <a:ext cx="0" cy="24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79927</xdr:rowOff>
    </xdr:to>
    <xdr:sp macro="" textlink="">
      <xdr:nvSpPr>
        <xdr:cNvPr id="3009" name="Text Box 9"/>
        <xdr:cNvSpPr txBox="1">
          <a:spLocks noChangeArrowheads="1"/>
        </xdr:cNvSpPr>
      </xdr:nvSpPr>
      <xdr:spPr bwMode="auto">
        <a:xfrm>
          <a:off x="1800225" y="43919775"/>
          <a:ext cx="0" cy="24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70402</xdr:rowOff>
    </xdr:to>
    <xdr:sp macro="" textlink="">
      <xdr:nvSpPr>
        <xdr:cNvPr id="3010" name="Text Box 8"/>
        <xdr:cNvSpPr txBox="1">
          <a:spLocks noChangeArrowheads="1"/>
        </xdr:cNvSpPr>
      </xdr:nvSpPr>
      <xdr:spPr bwMode="auto">
        <a:xfrm>
          <a:off x="1800225" y="43919775"/>
          <a:ext cx="0" cy="232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70402</xdr:rowOff>
    </xdr:to>
    <xdr:sp macro="" textlink="">
      <xdr:nvSpPr>
        <xdr:cNvPr id="3011" name="Text Box 9"/>
        <xdr:cNvSpPr txBox="1">
          <a:spLocks noChangeArrowheads="1"/>
        </xdr:cNvSpPr>
      </xdr:nvSpPr>
      <xdr:spPr bwMode="auto">
        <a:xfrm>
          <a:off x="1800225" y="43919775"/>
          <a:ext cx="0" cy="232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98977</xdr:rowOff>
    </xdr:to>
    <xdr:sp macro="" textlink="">
      <xdr:nvSpPr>
        <xdr:cNvPr id="3012" name="Text Box 8"/>
        <xdr:cNvSpPr txBox="1">
          <a:spLocks noChangeArrowheads="1"/>
        </xdr:cNvSpPr>
      </xdr:nvSpPr>
      <xdr:spPr bwMode="auto">
        <a:xfrm>
          <a:off x="1800225" y="43919775"/>
          <a:ext cx="0" cy="26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98977</xdr:rowOff>
    </xdr:to>
    <xdr:sp macro="" textlink="">
      <xdr:nvSpPr>
        <xdr:cNvPr id="3013" name="Text Box 9"/>
        <xdr:cNvSpPr txBox="1">
          <a:spLocks noChangeArrowheads="1"/>
        </xdr:cNvSpPr>
      </xdr:nvSpPr>
      <xdr:spPr bwMode="auto">
        <a:xfrm>
          <a:off x="1800225" y="43919775"/>
          <a:ext cx="0" cy="26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89452</xdr:rowOff>
    </xdr:to>
    <xdr:sp macro="" textlink="">
      <xdr:nvSpPr>
        <xdr:cNvPr id="3014" name="Text Box 8"/>
        <xdr:cNvSpPr txBox="1">
          <a:spLocks noChangeArrowheads="1"/>
        </xdr:cNvSpPr>
      </xdr:nvSpPr>
      <xdr:spPr bwMode="auto">
        <a:xfrm>
          <a:off x="1800225" y="43919775"/>
          <a:ext cx="0" cy="251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89452</xdr:rowOff>
    </xdr:to>
    <xdr:sp macro="" textlink="">
      <xdr:nvSpPr>
        <xdr:cNvPr id="3015" name="Text Box 9"/>
        <xdr:cNvSpPr txBox="1">
          <a:spLocks noChangeArrowheads="1"/>
        </xdr:cNvSpPr>
      </xdr:nvSpPr>
      <xdr:spPr bwMode="auto">
        <a:xfrm>
          <a:off x="1800225" y="43919775"/>
          <a:ext cx="0" cy="251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98977</xdr:rowOff>
    </xdr:to>
    <xdr:sp macro="" textlink="">
      <xdr:nvSpPr>
        <xdr:cNvPr id="3016" name="Text Box 8"/>
        <xdr:cNvSpPr txBox="1">
          <a:spLocks noChangeArrowheads="1"/>
        </xdr:cNvSpPr>
      </xdr:nvSpPr>
      <xdr:spPr bwMode="auto">
        <a:xfrm>
          <a:off x="1800225" y="43919775"/>
          <a:ext cx="0" cy="26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98977</xdr:rowOff>
    </xdr:to>
    <xdr:sp macro="" textlink="">
      <xdr:nvSpPr>
        <xdr:cNvPr id="3017" name="Text Box 9"/>
        <xdr:cNvSpPr txBox="1">
          <a:spLocks noChangeArrowheads="1"/>
        </xdr:cNvSpPr>
      </xdr:nvSpPr>
      <xdr:spPr bwMode="auto">
        <a:xfrm>
          <a:off x="1800225" y="43919775"/>
          <a:ext cx="0" cy="26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89452</xdr:rowOff>
    </xdr:to>
    <xdr:sp macro="" textlink="">
      <xdr:nvSpPr>
        <xdr:cNvPr id="3018" name="Text Box 8"/>
        <xdr:cNvSpPr txBox="1">
          <a:spLocks noChangeArrowheads="1"/>
        </xdr:cNvSpPr>
      </xdr:nvSpPr>
      <xdr:spPr bwMode="auto">
        <a:xfrm>
          <a:off x="1800225" y="43919775"/>
          <a:ext cx="0" cy="251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89452</xdr:rowOff>
    </xdr:to>
    <xdr:sp macro="" textlink="">
      <xdr:nvSpPr>
        <xdr:cNvPr id="3019" name="Text Box 9"/>
        <xdr:cNvSpPr txBox="1">
          <a:spLocks noChangeArrowheads="1"/>
        </xdr:cNvSpPr>
      </xdr:nvSpPr>
      <xdr:spPr bwMode="auto">
        <a:xfrm>
          <a:off x="1800225" y="43919775"/>
          <a:ext cx="0" cy="251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79927</xdr:rowOff>
    </xdr:to>
    <xdr:sp macro="" textlink="">
      <xdr:nvSpPr>
        <xdr:cNvPr id="3020" name="Text Box 8"/>
        <xdr:cNvSpPr txBox="1">
          <a:spLocks noChangeArrowheads="1"/>
        </xdr:cNvSpPr>
      </xdr:nvSpPr>
      <xdr:spPr bwMode="auto">
        <a:xfrm>
          <a:off x="1800225" y="43919775"/>
          <a:ext cx="0" cy="24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79927</xdr:rowOff>
    </xdr:to>
    <xdr:sp macro="" textlink="">
      <xdr:nvSpPr>
        <xdr:cNvPr id="3021" name="Text Box 9"/>
        <xdr:cNvSpPr txBox="1">
          <a:spLocks noChangeArrowheads="1"/>
        </xdr:cNvSpPr>
      </xdr:nvSpPr>
      <xdr:spPr bwMode="auto">
        <a:xfrm>
          <a:off x="1800225" y="43919775"/>
          <a:ext cx="0" cy="24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70402</xdr:rowOff>
    </xdr:to>
    <xdr:sp macro="" textlink="">
      <xdr:nvSpPr>
        <xdr:cNvPr id="3022" name="Text Box 8"/>
        <xdr:cNvSpPr txBox="1">
          <a:spLocks noChangeArrowheads="1"/>
        </xdr:cNvSpPr>
      </xdr:nvSpPr>
      <xdr:spPr bwMode="auto">
        <a:xfrm>
          <a:off x="1800225" y="43919775"/>
          <a:ext cx="0" cy="232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70402</xdr:rowOff>
    </xdr:to>
    <xdr:sp macro="" textlink="">
      <xdr:nvSpPr>
        <xdr:cNvPr id="3023" name="Text Box 9"/>
        <xdr:cNvSpPr txBox="1">
          <a:spLocks noChangeArrowheads="1"/>
        </xdr:cNvSpPr>
      </xdr:nvSpPr>
      <xdr:spPr bwMode="auto">
        <a:xfrm>
          <a:off x="1800225" y="43919775"/>
          <a:ext cx="0" cy="232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127552</xdr:rowOff>
    </xdr:to>
    <xdr:sp macro="" textlink="">
      <xdr:nvSpPr>
        <xdr:cNvPr id="3024" name="Text Box 8"/>
        <xdr:cNvSpPr txBox="1">
          <a:spLocks noChangeArrowheads="1"/>
        </xdr:cNvSpPr>
      </xdr:nvSpPr>
      <xdr:spPr bwMode="auto">
        <a:xfrm>
          <a:off x="1800225" y="43919775"/>
          <a:ext cx="0" cy="289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127552</xdr:rowOff>
    </xdr:to>
    <xdr:sp macro="" textlink="">
      <xdr:nvSpPr>
        <xdr:cNvPr id="3025" name="Text Box 9"/>
        <xdr:cNvSpPr txBox="1">
          <a:spLocks noChangeArrowheads="1"/>
        </xdr:cNvSpPr>
      </xdr:nvSpPr>
      <xdr:spPr bwMode="auto">
        <a:xfrm>
          <a:off x="1800225" y="43919775"/>
          <a:ext cx="0" cy="289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118027</xdr:rowOff>
    </xdr:to>
    <xdr:sp macro="" textlink="">
      <xdr:nvSpPr>
        <xdr:cNvPr id="3026" name="Text Box 8"/>
        <xdr:cNvSpPr txBox="1">
          <a:spLocks noChangeArrowheads="1"/>
        </xdr:cNvSpPr>
      </xdr:nvSpPr>
      <xdr:spPr bwMode="auto">
        <a:xfrm>
          <a:off x="1800225" y="43919775"/>
          <a:ext cx="0" cy="279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118027</xdr:rowOff>
    </xdr:to>
    <xdr:sp macro="" textlink="">
      <xdr:nvSpPr>
        <xdr:cNvPr id="3027" name="Text Box 9"/>
        <xdr:cNvSpPr txBox="1">
          <a:spLocks noChangeArrowheads="1"/>
        </xdr:cNvSpPr>
      </xdr:nvSpPr>
      <xdr:spPr bwMode="auto">
        <a:xfrm>
          <a:off x="1800225" y="43919775"/>
          <a:ext cx="0" cy="279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98977</xdr:rowOff>
    </xdr:to>
    <xdr:sp macro="" textlink="">
      <xdr:nvSpPr>
        <xdr:cNvPr id="3028" name="Text Box 8"/>
        <xdr:cNvSpPr txBox="1">
          <a:spLocks noChangeArrowheads="1"/>
        </xdr:cNvSpPr>
      </xdr:nvSpPr>
      <xdr:spPr bwMode="auto">
        <a:xfrm>
          <a:off x="1800225" y="43919775"/>
          <a:ext cx="0" cy="26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98977</xdr:rowOff>
    </xdr:to>
    <xdr:sp macro="" textlink="">
      <xdr:nvSpPr>
        <xdr:cNvPr id="3029" name="Text Box 9"/>
        <xdr:cNvSpPr txBox="1">
          <a:spLocks noChangeArrowheads="1"/>
        </xdr:cNvSpPr>
      </xdr:nvSpPr>
      <xdr:spPr bwMode="auto">
        <a:xfrm>
          <a:off x="1800225" y="43919775"/>
          <a:ext cx="0" cy="26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89452</xdr:rowOff>
    </xdr:to>
    <xdr:sp macro="" textlink="">
      <xdr:nvSpPr>
        <xdr:cNvPr id="3030" name="Text Box 8"/>
        <xdr:cNvSpPr txBox="1">
          <a:spLocks noChangeArrowheads="1"/>
        </xdr:cNvSpPr>
      </xdr:nvSpPr>
      <xdr:spPr bwMode="auto">
        <a:xfrm>
          <a:off x="1800225" y="43919775"/>
          <a:ext cx="0" cy="251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89452</xdr:rowOff>
    </xdr:to>
    <xdr:sp macro="" textlink="">
      <xdr:nvSpPr>
        <xdr:cNvPr id="3031" name="Text Box 9"/>
        <xdr:cNvSpPr txBox="1">
          <a:spLocks noChangeArrowheads="1"/>
        </xdr:cNvSpPr>
      </xdr:nvSpPr>
      <xdr:spPr bwMode="auto">
        <a:xfrm>
          <a:off x="1800225" y="43919775"/>
          <a:ext cx="0" cy="251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79927</xdr:rowOff>
    </xdr:to>
    <xdr:sp macro="" textlink="">
      <xdr:nvSpPr>
        <xdr:cNvPr id="3032" name="Text Box 8"/>
        <xdr:cNvSpPr txBox="1">
          <a:spLocks noChangeArrowheads="1"/>
        </xdr:cNvSpPr>
      </xdr:nvSpPr>
      <xdr:spPr bwMode="auto">
        <a:xfrm>
          <a:off x="1800225" y="43919775"/>
          <a:ext cx="0" cy="24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79927</xdr:rowOff>
    </xdr:to>
    <xdr:sp macro="" textlink="">
      <xdr:nvSpPr>
        <xdr:cNvPr id="3033" name="Text Box 9"/>
        <xdr:cNvSpPr txBox="1">
          <a:spLocks noChangeArrowheads="1"/>
        </xdr:cNvSpPr>
      </xdr:nvSpPr>
      <xdr:spPr bwMode="auto">
        <a:xfrm>
          <a:off x="1800225" y="43919775"/>
          <a:ext cx="0" cy="24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70402</xdr:rowOff>
    </xdr:to>
    <xdr:sp macro="" textlink="">
      <xdr:nvSpPr>
        <xdr:cNvPr id="3034" name="Text Box 8"/>
        <xdr:cNvSpPr txBox="1">
          <a:spLocks noChangeArrowheads="1"/>
        </xdr:cNvSpPr>
      </xdr:nvSpPr>
      <xdr:spPr bwMode="auto">
        <a:xfrm>
          <a:off x="1800225" y="43919775"/>
          <a:ext cx="0" cy="232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1304925</xdr:colOff>
      <xdr:row>1340</xdr:row>
      <xdr:rowOff>70402</xdr:rowOff>
    </xdr:to>
    <xdr:sp macro="" textlink="">
      <xdr:nvSpPr>
        <xdr:cNvPr id="3035" name="Text Box 9"/>
        <xdr:cNvSpPr txBox="1">
          <a:spLocks noChangeArrowheads="1"/>
        </xdr:cNvSpPr>
      </xdr:nvSpPr>
      <xdr:spPr bwMode="auto">
        <a:xfrm>
          <a:off x="1800225" y="43919775"/>
          <a:ext cx="0" cy="232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1338</xdr:row>
      <xdr:rowOff>104775</xdr:rowOff>
    </xdr:from>
    <xdr:to>
      <xdr:col>1</xdr:col>
      <xdr:colOff>1409700</xdr:colOff>
      <xdr:row>1339</xdr:row>
      <xdr:rowOff>142875</xdr:rowOff>
    </xdr:to>
    <xdr:sp macro="" textlink="">
      <xdr:nvSpPr>
        <xdr:cNvPr id="3036" name="Text Box 9"/>
        <xdr:cNvSpPr txBox="1">
          <a:spLocks noChangeArrowheads="1"/>
        </xdr:cNvSpPr>
      </xdr:nvSpPr>
      <xdr:spPr bwMode="auto">
        <a:xfrm>
          <a:off x="1800225" y="4383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1409700</xdr:colOff>
      <xdr:row>1340</xdr:row>
      <xdr:rowOff>118027</xdr:rowOff>
    </xdr:to>
    <xdr:sp macro="" textlink="">
      <xdr:nvSpPr>
        <xdr:cNvPr id="3037" name="Text Box 8"/>
        <xdr:cNvSpPr txBox="1">
          <a:spLocks noChangeArrowheads="1"/>
        </xdr:cNvSpPr>
      </xdr:nvSpPr>
      <xdr:spPr bwMode="auto">
        <a:xfrm>
          <a:off x="1800225" y="43919775"/>
          <a:ext cx="104775" cy="279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1409700</xdr:colOff>
      <xdr:row>1340</xdr:row>
      <xdr:rowOff>118027</xdr:rowOff>
    </xdr:to>
    <xdr:sp macro="" textlink="">
      <xdr:nvSpPr>
        <xdr:cNvPr id="3038" name="Text Box 9"/>
        <xdr:cNvSpPr txBox="1">
          <a:spLocks noChangeArrowheads="1"/>
        </xdr:cNvSpPr>
      </xdr:nvSpPr>
      <xdr:spPr bwMode="auto">
        <a:xfrm>
          <a:off x="1800225" y="43919775"/>
          <a:ext cx="104775" cy="279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1409700</xdr:colOff>
      <xdr:row>1340</xdr:row>
      <xdr:rowOff>127552</xdr:rowOff>
    </xdr:to>
    <xdr:sp macro="" textlink="">
      <xdr:nvSpPr>
        <xdr:cNvPr id="3039" name="Text Box 8"/>
        <xdr:cNvSpPr txBox="1">
          <a:spLocks noChangeArrowheads="1"/>
        </xdr:cNvSpPr>
      </xdr:nvSpPr>
      <xdr:spPr bwMode="auto">
        <a:xfrm>
          <a:off x="1800225" y="43919775"/>
          <a:ext cx="104775" cy="289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1409700</xdr:colOff>
      <xdr:row>1340</xdr:row>
      <xdr:rowOff>127552</xdr:rowOff>
    </xdr:to>
    <xdr:sp macro="" textlink="">
      <xdr:nvSpPr>
        <xdr:cNvPr id="3040" name="Text Box 9"/>
        <xdr:cNvSpPr txBox="1">
          <a:spLocks noChangeArrowheads="1"/>
        </xdr:cNvSpPr>
      </xdr:nvSpPr>
      <xdr:spPr bwMode="auto">
        <a:xfrm>
          <a:off x="1800225" y="43919775"/>
          <a:ext cx="104775" cy="289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1409700</xdr:colOff>
      <xdr:row>1340</xdr:row>
      <xdr:rowOff>118027</xdr:rowOff>
    </xdr:to>
    <xdr:sp macro="" textlink="">
      <xdr:nvSpPr>
        <xdr:cNvPr id="3041" name="Text Box 8"/>
        <xdr:cNvSpPr txBox="1">
          <a:spLocks noChangeArrowheads="1"/>
        </xdr:cNvSpPr>
      </xdr:nvSpPr>
      <xdr:spPr bwMode="auto">
        <a:xfrm>
          <a:off x="1800225" y="43919775"/>
          <a:ext cx="104775" cy="279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1339</xdr:row>
      <xdr:rowOff>0</xdr:rowOff>
    </xdr:from>
    <xdr:to>
      <xdr:col>1</xdr:col>
      <xdr:colOff>1409700</xdr:colOff>
      <xdr:row>1340</xdr:row>
      <xdr:rowOff>118027</xdr:rowOff>
    </xdr:to>
    <xdr:sp macro="" textlink="">
      <xdr:nvSpPr>
        <xdr:cNvPr id="3042" name="Text Box 9"/>
        <xdr:cNvSpPr txBox="1">
          <a:spLocks noChangeArrowheads="1"/>
        </xdr:cNvSpPr>
      </xdr:nvSpPr>
      <xdr:spPr bwMode="auto">
        <a:xfrm>
          <a:off x="1800225" y="43919775"/>
          <a:ext cx="104775" cy="279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257175</xdr:colOff>
      <xdr:row>1336</xdr:row>
      <xdr:rowOff>85725</xdr:rowOff>
    </xdr:from>
    <xdr:to>
      <xdr:col>1</xdr:col>
      <xdr:colOff>2181225</xdr:colOff>
      <xdr:row>1336</xdr:row>
      <xdr:rowOff>85725</xdr:rowOff>
    </xdr:to>
    <xdr:sp macro="" textlink="">
      <xdr:nvSpPr>
        <xdr:cNvPr id="3043" name="Line 2"/>
        <xdr:cNvSpPr>
          <a:spLocks noChangeShapeType="1"/>
        </xdr:cNvSpPr>
      </xdr:nvSpPr>
      <xdr:spPr bwMode="auto">
        <a:xfrm>
          <a:off x="257175" y="43434000"/>
          <a:ext cx="2419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276225</xdr:colOff>
      <xdr:row>1327</xdr:row>
      <xdr:rowOff>66675</xdr:rowOff>
    </xdr:from>
    <xdr:to>
      <xdr:col>1</xdr:col>
      <xdr:colOff>2200275</xdr:colOff>
      <xdr:row>1327</xdr:row>
      <xdr:rowOff>66675</xdr:rowOff>
    </xdr:to>
    <xdr:sp macro="" textlink="">
      <xdr:nvSpPr>
        <xdr:cNvPr id="3044" name="Line 9"/>
        <xdr:cNvSpPr>
          <a:spLocks noChangeShapeType="1"/>
        </xdr:cNvSpPr>
      </xdr:nvSpPr>
      <xdr:spPr bwMode="auto">
        <a:xfrm>
          <a:off x="276225" y="41700450"/>
          <a:ext cx="2419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361950</xdr:colOff>
      <xdr:row>1336</xdr:row>
      <xdr:rowOff>66675</xdr:rowOff>
    </xdr:from>
    <xdr:to>
      <xdr:col>5</xdr:col>
      <xdr:colOff>685800</xdr:colOff>
      <xdr:row>1336</xdr:row>
      <xdr:rowOff>66675</xdr:rowOff>
    </xdr:to>
    <xdr:sp macro="" textlink="">
      <xdr:nvSpPr>
        <xdr:cNvPr id="3045" name="Line 2"/>
        <xdr:cNvSpPr>
          <a:spLocks noChangeShapeType="1"/>
        </xdr:cNvSpPr>
      </xdr:nvSpPr>
      <xdr:spPr bwMode="auto">
        <a:xfrm>
          <a:off x="3810000" y="43414950"/>
          <a:ext cx="2476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409575</xdr:colOff>
      <xdr:row>1327</xdr:row>
      <xdr:rowOff>47625</xdr:rowOff>
    </xdr:from>
    <xdr:to>
      <xdr:col>5</xdr:col>
      <xdr:colOff>733425</xdr:colOff>
      <xdr:row>1327</xdr:row>
      <xdr:rowOff>47625</xdr:rowOff>
    </xdr:to>
    <xdr:sp macro="" textlink="">
      <xdr:nvSpPr>
        <xdr:cNvPr id="3046" name="Line 2"/>
        <xdr:cNvSpPr>
          <a:spLocks noChangeShapeType="1"/>
        </xdr:cNvSpPr>
      </xdr:nvSpPr>
      <xdr:spPr bwMode="auto">
        <a:xfrm>
          <a:off x="3857625" y="41681400"/>
          <a:ext cx="2476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Caba&#241;as%20Turisticas%20en%20San%20Isidro\Caba4asTuristicas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Documents%20and%20Settings\Benjamin.DOMAIN\My%20Documents\Documentos%20en%20Benjamin\BenMis%20Documento\Bahia%20Principe%20Rio%20San%20Juan\Bahia%20Principe2\SPA%20Bahia%20Princip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Mis%20documentos\Analisis%20Karina\Documentos%20Varios\Caseta%20modelo%20(prefabricada).xls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1E846D7E" TargetMode="External"/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Edificio%20del%20Catastro\windows\TEMP\ETURSA%20BEACH%20RESORT\PRESUPUESTOS%20ETURS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onica\New%20Folder\PRESUPUESTO%20PM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My%20Documents\Data%20Banana%20T.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Benjamin.DOMAIN\My%20Documents\Documentos%20en%20Benjamin\BenMis%20Documento\Prefabricados%20Arquitectonicos\Cotizaciones%20Prefabricados\HERMIDA%20&amp;%20ASOCIADOS\Actualizacion%20cot.%20embajada\Divis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%20II%20area%20noble%20Benjamin%20corregid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Club%20de%20playa\Piscina%20y%20club%20de%20playa0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HERMIDA%20&amp;%20ASOCIADOS\Actualizacion%20cot.%20embajada\Divis2.xls" TargetMode="External"/></Relationships>
</file>

<file path=xl/externalLinks/_rels/externalLink29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22A946DD" TargetMode="External"/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COTIZA~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AJAJAJA\Desktop\PROYECTOS\colina%20definitivo2\G.A.1(07junio2005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Giovanna\Local%20Settings\Temporary%20Internet%20Files\OLK6D\Presupuesto%20Adicional%20No.6%20%20Liceo%20Pedro%20Henrriquez%20Ure&#241;a%20San%20Juan%20de%20la%20Maguana%20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FARNAU~1.INA\CONFIG~1\Temp\DOCUMENTOS%20ALMONTE\Analisis%20de%20Precios,%207ma%20Edicion,%202010,%20enero\2010%2011%20Ene%20tx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MIS%20DOCUMENTOS\PROYECTOS%20COBAUSA\SAN_FRANCISCO\SAN%20FCO_2007\PRESUPUESTO_REMITIDO_04Oct07_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ICITACION%20VILLAS%20TIPO%20PRESIDENCIAL%20BISONO\Villa%20%20Presidencial4,5,6%20BISONO-ultimo%20DEFINITIVO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Club%20de%20playa\Piscina%20y%20club%20de%20playa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BPB2Last\Presupuesto%20y%20medicion%20final2\Villa%20BPB%2024%20hab%20modiF.%20sistema%20fontaneria4%20separado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Bahia%20Principe%20Rio%20San%20Juan\Remodelacion%20piscina%2010junio0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AJAJAJA\Desktop\PROYECTOS\colina%20definitivo2\Presupuesto%20Colina%20ben\ACACIA%20ben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Hotel%20Laurel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BPB2Last\Cubicaciones\Cubicacion%20No.%203\Cubicacion%20Villa%20BPB%2024%20Hab2%20Villas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%20Documents\PRESUPUbahia%20principe%20modificado2xl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windows\TEMP\Paraiso%20Tropic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Plastbau%20Hispaniola\Analisis%20P2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Presup."/>
      <sheetName val="Analisis"/>
      <sheetName val="Pres. Adic.Y"/>
      <sheetName val="Ana"/>
      <sheetName val="LISTA DE PRECIO"/>
      <sheetName val="INSUMOS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</sheetNames>
    <sheetDataSet>
      <sheetData sheetId="0">
        <row r="1512">
          <cell r="G1512">
            <v>3526.1216021874998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391">
          <cell r="F391">
            <v>14781.061545997285</v>
          </cell>
        </row>
      </sheetData>
      <sheetData sheetId="8">
        <row r="14">
          <cell r="D14">
            <v>1240</v>
          </cell>
        </row>
      </sheetData>
      <sheetData sheetId="9" refreshError="1">
        <row r="1512">
          <cell r="G1512">
            <v>3526.1216021874998</v>
          </cell>
        </row>
      </sheetData>
      <sheetData sheetId="10"/>
      <sheetData sheetId="11">
        <row r="126">
          <cell r="C126">
            <v>55</v>
          </cell>
        </row>
      </sheetData>
      <sheetData sheetId="12"/>
      <sheetData sheetId="13">
        <row r="39">
          <cell r="D39">
            <v>4.37</v>
          </cell>
        </row>
      </sheetData>
      <sheetData sheetId="14"/>
      <sheetData sheetId="15"/>
      <sheetData sheetId="16">
        <row r="14">
          <cell r="D14">
            <v>0.3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1512">
          <cell r="G1512">
            <v>3526.1216021874998</v>
          </cell>
        </row>
      </sheetData>
      <sheetData sheetId="50"/>
      <sheetData sheetId="51"/>
      <sheetData sheetId="52"/>
      <sheetData sheetId="53"/>
      <sheetData sheetId="54"/>
      <sheetData sheetId="55">
        <row r="1512">
          <cell r="G1512">
            <v>3526.1216021874998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Resumen"/>
      <sheetName val="Flujo Cabañas"/>
      <sheetName val="Cronograma Cabañas"/>
      <sheetName val="Cabañas simple Tipo I"/>
      <sheetName val="Cabañas simple Tipo 2"/>
      <sheetName val="Cabañas simple Tipo 3"/>
      <sheetName val="Cabañas Presidenciales "/>
      <sheetName val="Cabañas Vice Presidenciales"/>
      <sheetName val="Calles, aceras y contenes"/>
      <sheetName val="Edificio de Entrada"/>
      <sheetName val="Análisis"/>
      <sheetName val="Insumos"/>
      <sheetName val="Hoja de presupuesto"/>
      <sheetName val="Edificio Administracion"/>
      <sheetName val="Cabañas Ejecutivas"/>
      <sheetName val="Caseta de planta"/>
      <sheetName val="Lomo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HOTEL SUNSCAPE EDF. I"/>
      <sheetName val="HOTEL SUNSCAPE EDF. I I Y V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HOTEL SUNSCAPE EDF. VIII"/>
      <sheetName val="Resumen Hotel Sunscape II"/>
      <sheetName val="Muros Interiores h=2.8 m "/>
      <sheetName val="HOTEL SUNSCAPE EDF. III"/>
      <sheetName val="HOTEL SUNSCAPE EDF. II"/>
      <sheetName val="HOTEL SUNSCAPE EDF. IX"/>
      <sheetName val="HOTEL SUNSCAPE EDF. V"/>
      <sheetName val="HOTEL SUNSCAPE EDF. IV"/>
      <sheetName val="Resumen Hotel Sunscape copia."/>
      <sheetName val="Presentacion Hotel Sunscape "/>
      <sheetName val="Hoja Presentacion "/>
      <sheetName val="Cubicación"/>
    </sheetNames>
    <sheetDataSet>
      <sheetData sheetId="0" refreshError="1"/>
      <sheetData sheetId="1" refreshError="1">
        <row r="21">
          <cell r="D21">
            <v>1314906.1857016287</v>
          </cell>
        </row>
        <row r="23">
          <cell r="D23">
            <v>2990883.649645336</v>
          </cell>
        </row>
        <row r="24">
          <cell r="D24">
            <v>1806093.8399999999</v>
          </cell>
        </row>
        <row r="25">
          <cell r="D25">
            <v>287006.09240701469</v>
          </cell>
        </row>
        <row r="26">
          <cell r="D26">
            <v>600000</v>
          </cell>
        </row>
        <row r="32">
          <cell r="F32">
            <v>59613800.43383681</v>
          </cell>
        </row>
      </sheetData>
      <sheetData sheetId="2" refreshError="1"/>
      <sheetData sheetId="3" refreshError="1"/>
      <sheetData sheetId="4" refreshError="1">
        <row r="106">
          <cell r="G106">
            <v>1452664.2717140752</v>
          </cell>
        </row>
      </sheetData>
      <sheetData sheetId="5" refreshError="1">
        <row r="106">
          <cell r="G106">
            <v>1421956.8064897507</v>
          </cell>
        </row>
      </sheetData>
      <sheetData sheetId="6" refreshError="1">
        <row r="107">
          <cell r="G107">
            <v>1409090.7024497506</v>
          </cell>
        </row>
      </sheetData>
      <sheetData sheetId="7" refreshError="1">
        <row r="161">
          <cell r="G161">
            <v>3341748.5683191428</v>
          </cell>
        </row>
      </sheetData>
      <sheetData sheetId="8" refreshError="1">
        <row r="157">
          <cell r="G157">
            <v>2629812.3714032574</v>
          </cell>
        </row>
      </sheetData>
      <sheetData sheetId="9" refreshError="1">
        <row r="77">
          <cell r="G77">
            <v>8359323.2016874002</v>
          </cell>
        </row>
      </sheetData>
      <sheetData sheetId="10" refreshError="1">
        <row r="77">
          <cell r="G77">
            <v>621140.25180400361</v>
          </cell>
        </row>
      </sheetData>
      <sheetData sheetId="11" refreshError="1">
        <row r="49">
          <cell r="D49">
            <v>150</v>
          </cell>
        </row>
        <row r="105">
          <cell r="D105">
            <v>2649.6400000000003</v>
          </cell>
        </row>
        <row r="120">
          <cell r="D120">
            <v>3084.55</v>
          </cell>
        </row>
        <row r="138">
          <cell r="D138">
            <v>3746.4657613846157</v>
          </cell>
        </row>
        <row r="148">
          <cell r="D148">
            <v>8759.6139999999996</v>
          </cell>
        </row>
        <row r="156">
          <cell r="D156">
            <v>7227.72</v>
          </cell>
        </row>
        <row r="164">
          <cell r="D164">
            <v>7365.95</v>
          </cell>
        </row>
        <row r="173">
          <cell r="D173">
            <v>5765.4363104433687</v>
          </cell>
        </row>
        <row r="182">
          <cell r="D182">
            <v>9313.451155384615</v>
          </cell>
        </row>
        <row r="200">
          <cell r="D200">
            <v>6693.3966666666665</v>
          </cell>
        </row>
        <row r="209">
          <cell r="D209">
            <v>5176.5506666666661</v>
          </cell>
        </row>
        <row r="218">
          <cell r="D218">
            <v>4991.54</v>
          </cell>
        </row>
        <row r="230">
          <cell r="D230">
            <v>4386.2560994538471</v>
          </cell>
        </row>
        <row r="241">
          <cell r="D241">
            <v>3070.48</v>
          </cell>
        </row>
        <row r="256">
          <cell r="D256">
            <v>4206.2299999999996</v>
          </cell>
        </row>
        <row r="274">
          <cell r="D274">
            <v>1777.8110323846156</v>
          </cell>
        </row>
        <row r="286">
          <cell r="D286">
            <v>4816.92</v>
          </cell>
        </row>
        <row r="306">
          <cell r="D306">
            <v>377.70847206000002</v>
          </cell>
        </row>
        <row r="365">
          <cell r="D365">
            <v>284.03647999999998</v>
          </cell>
        </row>
        <row r="415">
          <cell r="D415">
            <v>595.61825599999997</v>
          </cell>
        </row>
        <row r="427">
          <cell r="D427">
            <v>639.838256</v>
          </cell>
        </row>
        <row r="438">
          <cell r="D438">
            <v>693.07825600000001</v>
          </cell>
        </row>
        <row r="449">
          <cell r="D449">
            <v>563.11809600000004</v>
          </cell>
        </row>
        <row r="460">
          <cell r="D460">
            <v>493.52857599999993</v>
          </cell>
        </row>
        <row r="471">
          <cell r="D471">
            <v>1369.4382560000001</v>
          </cell>
        </row>
        <row r="491">
          <cell r="D491">
            <v>1053.4291840000001</v>
          </cell>
        </row>
        <row r="501">
          <cell r="D501">
            <v>156.43090943999999</v>
          </cell>
        </row>
        <row r="512">
          <cell r="D512">
            <v>1446.1291840000001</v>
          </cell>
        </row>
        <row r="522">
          <cell r="D522">
            <v>810.20918399999994</v>
          </cell>
        </row>
        <row r="532">
          <cell r="D532">
            <v>121.89090944</v>
          </cell>
        </row>
        <row r="541">
          <cell r="D541">
            <v>705.20918399999994</v>
          </cell>
        </row>
        <row r="551">
          <cell r="D551">
            <v>106.89090944</v>
          </cell>
        </row>
        <row r="560">
          <cell r="D560">
            <v>600.20918399999994</v>
          </cell>
        </row>
        <row r="570">
          <cell r="D570">
            <v>91.890909440000001</v>
          </cell>
        </row>
        <row r="580">
          <cell r="D580">
            <v>383.12918399999995</v>
          </cell>
        </row>
        <row r="591">
          <cell r="D591">
            <v>1075.2</v>
          </cell>
        </row>
        <row r="601">
          <cell r="D601">
            <v>402.22159319999997</v>
          </cell>
        </row>
        <row r="610">
          <cell r="D610">
            <v>1470.2215932000001</v>
          </cell>
        </row>
        <row r="620">
          <cell r="D620">
            <v>339.22159319999997</v>
          </cell>
        </row>
        <row r="629">
          <cell r="D629">
            <v>416.86012399999998</v>
          </cell>
        </row>
        <row r="638">
          <cell r="D638">
            <v>1204.0245920000002</v>
          </cell>
        </row>
        <row r="645">
          <cell r="D645">
            <v>506.42459200000008</v>
          </cell>
        </row>
        <row r="658">
          <cell r="D658">
            <v>19014.945350968199</v>
          </cell>
        </row>
        <row r="755">
          <cell r="D755">
            <v>7451.79</v>
          </cell>
        </row>
        <row r="765">
          <cell r="D765">
            <v>5604.04</v>
          </cell>
        </row>
        <row r="775">
          <cell r="D775">
            <v>7150.7099999999991</v>
          </cell>
        </row>
        <row r="785">
          <cell r="D785">
            <v>9347.5483000000004</v>
          </cell>
        </row>
        <row r="915">
          <cell r="D915">
            <v>320.57281386599999</v>
          </cell>
        </row>
        <row r="933">
          <cell r="D933">
            <v>5411.1733461538461</v>
          </cell>
        </row>
        <row r="1004">
          <cell r="D1004">
            <v>6508.3639569669222</v>
          </cell>
        </row>
        <row r="1018">
          <cell r="D1018">
            <v>5615.9402461538457</v>
          </cell>
        </row>
        <row r="1112">
          <cell r="D1112">
            <v>743.03258760000006</v>
          </cell>
        </row>
        <row r="1202">
          <cell r="D1202">
            <v>185.83776800000001</v>
          </cell>
        </row>
        <row r="1212">
          <cell r="D1212">
            <v>374.06856796207995</v>
          </cell>
        </row>
        <row r="1816">
          <cell r="F1816">
            <v>101540.4</v>
          </cell>
        </row>
        <row r="1956">
          <cell r="F1956">
            <v>75726.179999999993</v>
          </cell>
        </row>
      </sheetData>
      <sheetData sheetId="12" refreshError="1">
        <row r="21">
          <cell r="E21">
            <v>30</v>
          </cell>
        </row>
        <row r="25">
          <cell r="E25">
            <v>220</v>
          </cell>
        </row>
        <row r="35">
          <cell r="E35">
            <v>1960</v>
          </cell>
        </row>
        <row r="37">
          <cell r="E37">
            <v>2066</v>
          </cell>
        </row>
        <row r="39">
          <cell r="E39">
            <v>2156</v>
          </cell>
        </row>
        <row r="42">
          <cell r="E42">
            <v>28600</v>
          </cell>
        </row>
        <row r="48">
          <cell r="E48">
            <v>130</v>
          </cell>
        </row>
        <row r="60">
          <cell r="E60">
            <v>280</v>
          </cell>
        </row>
        <row r="61">
          <cell r="E61">
            <v>280</v>
          </cell>
        </row>
        <row r="62">
          <cell r="E62">
            <v>280</v>
          </cell>
        </row>
        <row r="63">
          <cell r="E63">
            <v>280</v>
          </cell>
        </row>
        <row r="64">
          <cell r="E64">
            <v>280</v>
          </cell>
        </row>
        <row r="66">
          <cell r="E66">
            <v>125</v>
          </cell>
        </row>
        <row r="69">
          <cell r="E69">
            <v>43.2</v>
          </cell>
        </row>
        <row r="70">
          <cell r="E70">
            <v>190</v>
          </cell>
        </row>
        <row r="71">
          <cell r="E71">
            <v>312</v>
          </cell>
        </row>
        <row r="84">
          <cell r="E84">
            <v>5</v>
          </cell>
        </row>
        <row r="91">
          <cell r="E91">
            <v>70</v>
          </cell>
        </row>
        <row r="108">
          <cell r="E108">
            <v>40</v>
          </cell>
        </row>
        <row r="112">
          <cell r="E112">
            <v>4.5</v>
          </cell>
        </row>
        <row r="136">
          <cell r="E136">
            <v>15</v>
          </cell>
        </row>
        <row r="137">
          <cell r="E137">
            <v>36.880000000000003</v>
          </cell>
        </row>
        <row r="142">
          <cell r="E142">
            <v>350</v>
          </cell>
        </row>
        <row r="155">
          <cell r="E155">
            <v>20</v>
          </cell>
        </row>
        <row r="162">
          <cell r="E162">
            <v>289.55</v>
          </cell>
        </row>
        <row r="164">
          <cell r="E164">
            <v>35</v>
          </cell>
        </row>
        <row r="167">
          <cell r="E167">
            <v>150</v>
          </cell>
        </row>
        <row r="168">
          <cell r="E168">
            <v>30</v>
          </cell>
        </row>
        <row r="170">
          <cell r="E170">
            <v>110</v>
          </cell>
        </row>
        <row r="171">
          <cell r="E171">
            <v>120</v>
          </cell>
        </row>
        <row r="172">
          <cell r="E172">
            <v>110</v>
          </cell>
        </row>
        <row r="173">
          <cell r="E173">
            <v>55</v>
          </cell>
        </row>
        <row r="174">
          <cell r="E174">
            <v>140</v>
          </cell>
        </row>
        <row r="175">
          <cell r="E175">
            <v>140</v>
          </cell>
        </row>
        <row r="176">
          <cell r="E176">
            <v>190</v>
          </cell>
        </row>
        <row r="177">
          <cell r="E177">
            <v>250</v>
          </cell>
        </row>
        <row r="178">
          <cell r="E178">
            <v>200</v>
          </cell>
        </row>
        <row r="179">
          <cell r="E179">
            <v>230</v>
          </cell>
        </row>
        <row r="180">
          <cell r="E180">
            <v>250</v>
          </cell>
        </row>
      </sheetData>
      <sheetData sheetId="13" refreshError="1">
        <row r="173">
          <cell r="G173">
            <v>0</v>
          </cell>
        </row>
      </sheetData>
      <sheetData sheetId="14" refreshError="1">
        <row r="112">
          <cell r="G112">
            <v>2990883.649645336</v>
          </cell>
        </row>
      </sheetData>
      <sheetData sheetId="15" refreshError="1">
        <row r="109">
          <cell r="G109">
            <v>1777509.2737094555</v>
          </cell>
        </row>
      </sheetData>
      <sheetData sheetId="16" refreshError="1">
        <row r="71">
          <cell r="H71">
            <v>287006.09240701469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Hoja1"/>
      <sheetName val="Hoja2"/>
      <sheetName val="Hoja3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>
        <row r="9">
          <cell r="C9">
            <v>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de Desembolsos"/>
      <sheetName val="INSUMOS"/>
      <sheetName val="Análisis"/>
      <sheetName val="SPA B.P. Modif. p I.M.B."/>
      <sheetName val="Resumen Cubicación "/>
      <sheetName val="Cubicación SPA R.S.J."/>
      <sheetName val="SPA B.P. Modif. p I.M.B. (2)"/>
      <sheetName val="SPA Bahia Principe "/>
      <sheetName val="SPA1 "/>
      <sheetName val="SPA2"/>
      <sheetName val="Hoja2"/>
      <sheetName val="Ventanas Ansa2"/>
      <sheetName val="Presentación"/>
      <sheetName val="Cronograma de Certificaci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Horm."/>
      <sheetName val="Insumos"/>
      <sheetName val="Análisis"/>
      <sheetName val="Presupuesto"/>
    </sheetNames>
    <sheetDataSet>
      <sheetData sheetId="0" refreshError="1"/>
      <sheetData sheetId="1" refreshError="1">
        <row r="14">
          <cell r="C14">
            <v>250</v>
          </cell>
        </row>
      </sheetData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Club Ejec."/>
      <sheetName val="Edif. Hab."/>
      <sheetName val="Edif. Hab. (Platea)"/>
      <sheetName val="Lobby"/>
      <sheetName val="Rest. Buf. y Cocina"/>
      <sheetName val="Poblado comercial"/>
      <sheetName val="Anfiteatro"/>
      <sheetName val="Casino"/>
      <sheetName val="Club de Tennis"/>
      <sheetName val="Club de Piscina"/>
      <sheetName val="Piscina"/>
      <sheetName val="Análisis"/>
      <sheetName val="Club de Playa"/>
      <sheetName val="VIAS"/>
      <sheetName val="Resumen"/>
      <sheetName val="Resumen (2)"/>
      <sheetName val="Salón de Conv."/>
      <sheetName val="Discoteca"/>
      <sheetName val="Rest. Especialidades"/>
      <sheetName val="Edificio de Servicios"/>
      <sheetName val="PLOM. EXTERIOR"/>
      <sheetName val="ILUM. EXTERIOR"/>
      <sheetName val="GENERACION"/>
      <sheetName val="A.C."/>
      <sheetName val="adicional elect."/>
      <sheetName val="Presentación"/>
    </sheetNames>
    <sheetDataSet>
      <sheetData sheetId="0" refreshError="1">
        <row r="30">
          <cell r="E30">
            <v>46.96</v>
          </cell>
        </row>
        <row r="31">
          <cell r="E31">
            <v>55.6</v>
          </cell>
        </row>
        <row r="32">
          <cell r="E32">
            <v>88</v>
          </cell>
        </row>
        <row r="78">
          <cell r="E78">
            <v>170</v>
          </cell>
        </row>
        <row r="79">
          <cell r="E79">
            <v>155</v>
          </cell>
        </row>
        <row r="90">
          <cell r="E90">
            <v>335</v>
          </cell>
        </row>
        <row r="91">
          <cell r="E91">
            <v>108</v>
          </cell>
        </row>
        <row r="198">
          <cell r="E198">
            <v>55</v>
          </cell>
        </row>
        <row r="199">
          <cell r="E199">
            <v>100</v>
          </cell>
        </row>
        <row r="200">
          <cell r="E200">
            <v>110</v>
          </cell>
        </row>
        <row r="201">
          <cell r="E201">
            <v>120</v>
          </cell>
        </row>
        <row r="202">
          <cell r="E202">
            <v>130</v>
          </cell>
        </row>
        <row r="203">
          <cell r="E203">
            <v>140</v>
          </cell>
        </row>
        <row r="204">
          <cell r="E204">
            <v>150</v>
          </cell>
        </row>
        <row r="205">
          <cell r="E205">
            <v>155</v>
          </cell>
        </row>
        <row r="206">
          <cell r="E206">
            <v>160</v>
          </cell>
        </row>
        <row r="208">
          <cell r="E208">
            <v>155</v>
          </cell>
        </row>
        <row r="209">
          <cell r="E209">
            <v>165</v>
          </cell>
        </row>
        <row r="211">
          <cell r="E211">
            <v>175</v>
          </cell>
        </row>
        <row r="212">
          <cell r="E212">
            <v>180</v>
          </cell>
        </row>
        <row r="213">
          <cell r="E213">
            <v>200</v>
          </cell>
        </row>
        <row r="215">
          <cell r="E215">
            <v>250</v>
          </cell>
        </row>
        <row r="216">
          <cell r="E216">
            <v>300</v>
          </cell>
        </row>
        <row r="217">
          <cell r="E217">
            <v>325</v>
          </cell>
        </row>
        <row r="218">
          <cell r="E218">
            <v>70</v>
          </cell>
        </row>
        <row r="219">
          <cell r="E219">
            <v>75</v>
          </cell>
        </row>
        <row r="222">
          <cell r="E222">
            <v>95</v>
          </cell>
        </row>
        <row r="223">
          <cell r="E223">
            <v>90</v>
          </cell>
        </row>
        <row r="225">
          <cell r="E225">
            <v>110</v>
          </cell>
        </row>
        <row r="226">
          <cell r="E226">
            <v>120</v>
          </cell>
        </row>
        <row r="227">
          <cell r="E227">
            <v>125</v>
          </cell>
        </row>
        <row r="229">
          <cell r="E229">
            <v>150</v>
          </cell>
        </row>
        <row r="230">
          <cell r="E230">
            <v>150</v>
          </cell>
        </row>
        <row r="231">
          <cell r="E231">
            <v>150</v>
          </cell>
        </row>
        <row r="232">
          <cell r="E232">
            <v>210</v>
          </cell>
        </row>
        <row r="233">
          <cell r="E233">
            <v>230</v>
          </cell>
        </row>
        <row r="235">
          <cell r="E235">
            <v>55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ADDENDA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"/>
      <sheetName val="insumo"/>
      <sheetName val="Mezcla"/>
      <sheetName val="ana.h.a"/>
      <sheetName val="analisis"/>
      <sheetName val="Resumen"/>
      <sheetName val="exteriores"/>
      <sheetName val="block .A"/>
      <sheetName val="block C"/>
      <sheetName val="v. exterior"/>
      <sheetName val="m.t C"/>
      <sheetName val="m y h.a. C"/>
      <sheetName val="term.C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D4">
            <v>2002</v>
          </cell>
        </row>
        <row r="5">
          <cell r="D5">
            <v>30</v>
          </cell>
        </row>
        <row r="6">
          <cell r="D6">
            <v>800</v>
          </cell>
        </row>
        <row r="7">
          <cell r="D7">
            <v>600</v>
          </cell>
        </row>
        <row r="8">
          <cell r="D8">
            <v>31.099599999999995</v>
          </cell>
        </row>
        <row r="9">
          <cell r="D9">
            <v>32.630799999999994</v>
          </cell>
        </row>
        <row r="10">
          <cell r="D10">
            <v>39.567599999999999</v>
          </cell>
        </row>
        <row r="11">
          <cell r="D11">
            <v>95</v>
          </cell>
        </row>
        <row r="12">
          <cell r="D12">
            <v>300</v>
          </cell>
        </row>
        <row r="13">
          <cell r="D13">
            <v>210</v>
          </cell>
        </row>
        <row r="14">
          <cell r="D14">
            <v>315</v>
          </cell>
        </row>
        <row r="15">
          <cell r="D15">
            <v>290</v>
          </cell>
        </row>
        <row r="16">
          <cell r="D16">
            <v>300</v>
          </cell>
        </row>
        <row r="17">
          <cell r="D17">
            <v>280</v>
          </cell>
        </row>
        <row r="18">
          <cell r="D18">
            <v>38</v>
          </cell>
        </row>
        <row r="19">
          <cell r="D19">
            <v>30</v>
          </cell>
        </row>
        <row r="20">
          <cell r="D20">
            <v>800</v>
          </cell>
        </row>
        <row r="21">
          <cell r="D21">
            <v>2030</v>
          </cell>
        </row>
        <row r="22">
          <cell r="D22">
            <v>670</v>
          </cell>
        </row>
        <row r="28">
          <cell r="D28">
            <v>37</v>
          </cell>
        </row>
        <row r="33">
          <cell r="D33">
            <v>4553</v>
          </cell>
        </row>
        <row r="36">
          <cell r="D36">
            <v>5208.3999999999996</v>
          </cell>
        </row>
      </sheetData>
      <sheetData sheetId="5" refreshError="1">
        <row r="10">
          <cell r="G10">
            <v>3351.62</v>
          </cell>
        </row>
        <row r="17">
          <cell r="G17">
            <v>2883.18</v>
          </cell>
        </row>
        <row r="29">
          <cell r="G29">
            <v>8588.86</v>
          </cell>
        </row>
        <row r="37">
          <cell r="G37">
            <v>3634.7700000000004</v>
          </cell>
        </row>
        <row r="45">
          <cell r="G45">
            <v>4097.26</v>
          </cell>
        </row>
        <row r="158">
          <cell r="G158">
            <v>6.9640000000000004</v>
          </cell>
        </row>
      </sheetData>
      <sheetData sheetId="6" refreshError="1"/>
      <sheetData sheetId="7" refreshError="1"/>
      <sheetData sheetId="8" refreshError="1"/>
      <sheetData sheetId="9" refreshError="1">
        <row r="66">
          <cell r="D66">
            <v>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Villa Crhist"/>
      <sheetName val="Villa Kurt"/>
      <sheetName val="Villa fRIDEL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Insumos"/>
      <sheetName val="HOTEL SUNSCAPE EDF. I I Y V"/>
      <sheetName val="HOTEL SUNSCAPE EDF. I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</sheetNames>
    <sheetDataSet>
      <sheetData sheetId="0" refreshError="1">
        <row r="439">
          <cell r="N439">
            <v>1730.989519230769</v>
          </cell>
        </row>
        <row r="808">
          <cell r="N808">
            <v>226.92368946153846</v>
          </cell>
        </row>
        <row r="821">
          <cell r="N821">
            <v>251.20814715384614</v>
          </cell>
        </row>
        <row r="845">
          <cell r="N845">
            <v>193.88830623076925</v>
          </cell>
        </row>
        <row r="890">
          <cell r="N890">
            <v>39.338457000000005</v>
          </cell>
        </row>
        <row r="906">
          <cell r="N906">
            <v>81.947692000000004</v>
          </cell>
        </row>
        <row r="957">
          <cell r="N957">
            <v>17.390142000000001</v>
          </cell>
        </row>
        <row r="988">
          <cell r="N988">
            <v>55.629141400000002</v>
          </cell>
        </row>
        <row r="1024">
          <cell r="N1024">
            <v>1337.1420170454546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Cornisa de 2.62 pie"/>
      <sheetName val="Volumetria piso 16"/>
      <sheetName val="Hoja de calculo Recubrimiento"/>
      <sheetName val="Calculo Metales NIVEL 17"/>
    </sheetNames>
    <sheetDataSet>
      <sheetData sheetId="0">
        <row r="30">
          <cell r="L30">
            <v>6.7</v>
          </cell>
        </row>
        <row r="31">
          <cell r="L31">
            <v>6.7</v>
          </cell>
        </row>
        <row r="35">
          <cell r="L35">
            <v>13.1976</v>
          </cell>
        </row>
        <row r="36">
          <cell r="L36">
            <v>7.3216000000000001</v>
          </cell>
        </row>
        <row r="38">
          <cell r="L38">
            <v>203.57</v>
          </cell>
        </row>
        <row r="40">
          <cell r="L40">
            <v>425</v>
          </cell>
        </row>
        <row r="41">
          <cell r="L41">
            <v>50.4</v>
          </cell>
        </row>
        <row r="43">
          <cell r="L43">
            <v>41.552000000000007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COSTO INDIRECTO"/>
      <sheetName val="OPERADORES EQUIPOS"/>
      <sheetName val="LISTADO INSUMOS DEL 2000"/>
      <sheetName val="Listado Equipos a utilizar"/>
      <sheetName val="Insumos"/>
      <sheetName val="Analisis Unit. "/>
      <sheetName val="Cargas Sociales"/>
      <sheetName val="EQUIP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Insumos"/>
      <sheetName val="Análisis"/>
      <sheetName val="HOTEL SUNSCAPE EDF. I"/>
      <sheetName val="Hormigones Bavaro"/>
      <sheetName val="Parte Electrica"/>
      <sheetName val="Arcos"/>
      <sheetName val="Cronograma"/>
    </sheetNames>
    <sheetDataSet>
      <sheetData sheetId="0"/>
      <sheetData sheetId="1" refreshError="1"/>
      <sheetData sheetId="2">
        <row r="261">
          <cell r="D261">
            <v>8760.1070946448017</v>
          </cell>
        </row>
        <row r="525">
          <cell r="D525">
            <v>6325.6686946448008</v>
          </cell>
        </row>
        <row r="1164">
          <cell r="D1164">
            <v>51.690176000000001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 Hotel Sunscape "/>
      <sheetName val="Presentacion Hotel Sunscape (2)"/>
      <sheetName val="Resumen Hotel Sunscape II"/>
      <sheetName val="LOBBY Y AREA DE OFICINAS"/>
      <sheetName val="BAR DE LOBBY"/>
      <sheetName val="AREA DE ESPECTACULOS"/>
      <sheetName val="COMEDOR RESTAURANT"/>
      <sheetName val="MODULO DE COCINA"/>
      <sheetName val="EXPLORERS CLUB"/>
      <sheetName val="RESTAURANT DE PLAYA"/>
      <sheetName val="CENTRO SPA Y GIMNASIO"/>
      <sheetName val="EDIF. VEST. Y OFICINAS DE PERS."/>
      <sheetName val="PISCINAS"/>
      <sheetName val="PALAPAS DEPORTES ACUATICOS"/>
      <sheetName val="EDIFICIO DE PERSONAL"/>
      <sheetName val="PALAPA WET BAR"/>
      <sheetName val="PALAPA BAR"/>
      <sheetName val="EDIFICIO DE EMPLEADOS I"/>
      <sheetName val="EDIFICIO DE EMPLEADOS II"/>
      <sheetName val="LAVANDERIA"/>
      <sheetName val="PALAPAS DEPORTES"/>
      <sheetName val="PALAPA WC Y TOALLAS"/>
      <sheetName val="TEMPLETE DE BODAS"/>
      <sheetName val="COFEE BAR"/>
      <sheetName val="AREAS EXT CAMINOSY CALLES HOTEL"/>
      <sheetName val="CANCHA DE FUBOLITO"/>
      <sheetName val="CANCHA DE TENNIS"/>
      <sheetName val="CASETA GUARDIAN"/>
      <sheetName val="CISTERNA"/>
      <sheetName val="Insumos"/>
      <sheetName val="Análisis"/>
      <sheetName val="Muros Interiores h=2.8 m "/>
      <sheetName val="Hormigones Bava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65">
          <cell r="C65">
            <v>3449.4880000000003</v>
          </cell>
        </row>
        <row r="207">
          <cell r="C207">
            <v>307.06319702602235</v>
          </cell>
        </row>
      </sheetData>
      <sheetData sheetId="30">
        <row r="163">
          <cell r="D163">
            <v>4173.9325396235208</v>
          </cell>
        </row>
        <row r="207">
          <cell r="D207">
            <v>1956.0864615839996</v>
          </cell>
        </row>
        <row r="242">
          <cell r="D242">
            <v>303.18600521235203</v>
          </cell>
        </row>
        <row r="324">
          <cell r="D324">
            <v>10743.444821990295</v>
          </cell>
        </row>
        <row r="345">
          <cell r="D345">
            <v>8896.8764318970934</v>
          </cell>
        </row>
        <row r="503">
          <cell r="D503">
            <v>3374.4886690559997</v>
          </cell>
        </row>
        <row r="557">
          <cell r="D557">
            <v>261.37686356797445</v>
          </cell>
        </row>
        <row r="624">
          <cell r="D624">
            <v>7246.458215866026</v>
          </cell>
        </row>
        <row r="653">
          <cell r="D653">
            <v>6874.6497891993595</v>
          </cell>
        </row>
        <row r="1042">
          <cell r="D1042">
            <v>24.834825970240004</v>
          </cell>
        </row>
        <row r="1256">
          <cell r="D1256">
            <v>589.12297128</v>
          </cell>
        </row>
        <row r="1266">
          <cell r="D1266">
            <v>72.449601096799995</v>
          </cell>
        </row>
        <row r="1340">
          <cell r="D1340">
            <v>353.10569752513288</v>
          </cell>
        </row>
        <row r="1549">
          <cell r="D1549">
            <v>51.690176000000001</v>
          </cell>
        </row>
        <row r="1556">
          <cell r="D1556">
            <v>79.600000000000009</v>
          </cell>
        </row>
      </sheetData>
      <sheetData sheetId="31"/>
      <sheetData sheetId="3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92">
          <cell r="D192">
            <v>4262.3431656800003</v>
          </cell>
        </row>
        <row r="200">
          <cell r="D200">
            <v>3629.3421656800001</v>
          </cell>
        </row>
        <row r="729">
          <cell r="D729">
            <v>6101.5641656799999</v>
          </cell>
        </row>
        <row r="1278">
          <cell r="D1278">
            <v>453.35550609000006</v>
          </cell>
        </row>
        <row r="1293">
          <cell r="D1293">
            <v>226.52595108666665</v>
          </cell>
        </row>
        <row r="1304">
          <cell r="D1304">
            <v>385.28506635666668</v>
          </cell>
        </row>
        <row r="1314">
          <cell r="D1314">
            <v>1091.3609376166667</v>
          </cell>
        </row>
        <row r="1324">
          <cell r="D1324">
            <v>991.92152743666668</v>
          </cell>
        </row>
        <row r="1334">
          <cell r="D1334">
            <v>892.4821172566667</v>
          </cell>
        </row>
        <row r="1344">
          <cell r="D1344">
            <v>693.60329689666662</v>
          </cell>
        </row>
        <row r="1354">
          <cell r="D1354">
            <v>589.16388671666675</v>
          </cell>
        </row>
        <row r="1562">
          <cell r="D1562">
            <v>75.459999999999994</v>
          </cell>
        </row>
        <row r="1570">
          <cell r="D1570">
            <v>204.21084000000002</v>
          </cell>
        </row>
        <row r="1625">
          <cell r="D1625">
            <v>1624.9403733333334</v>
          </cell>
        </row>
        <row r="1633">
          <cell r="D1633">
            <v>596.58149475465325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Factura (813)"/>
      <sheetName val="Cornisa de 2.62 pie"/>
      <sheetName val="Volumetria piso 16"/>
      <sheetName val="Hoja de calculo Recubrimiento"/>
      <sheetName val="Calculo Metales NIVEL 17"/>
    </sheetNames>
    <sheetDataSet>
      <sheetData sheetId="0"/>
      <sheetData sheetId="1"/>
      <sheetData sheetId="2">
        <row r="64">
          <cell r="E64">
            <v>490.21498365499457</v>
          </cell>
        </row>
      </sheetData>
      <sheetData sheetId="3">
        <row r="64">
          <cell r="E64">
            <v>659.64462033685038</v>
          </cell>
        </row>
      </sheetData>
      <sheetData sheetId="4">
        <row r="64">
          <cell r="E64">
            <v>828.71794233657636</v>
          </cell>
        </row>
      </sheetData>
      <sheetData sheetId="5">
        <row r="54">
          <cell r="E54">
            <v>281.22417445913197</v>
          </cell>
        </row>
      </sheetData>
      <sheetData sheetId="6">
        <row r="60">
          <cell r="E60">
            <v>512.8477123357377</v>
          </cell>
        </row>
      </sheetData>
      <sheetData sheetId="7"/>
      <sheetData sheetId="8">
        <row r="60">
          <cell r="E60">
            <v>519.29974515533274</v>
          </cell>
        </row>
      </sheetData>
      <sheetData sheetId="9"/>
      <sheetData sheetId="10"/>
      <sheetData sheetId="1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ar"/>
      <sheetName val="Hoja1"/>
      <sheetName val="Factura"/>
      <sheetName val="Factura (593)"/>
      <sheetName val="Hoja2"/>
      <sheetName val="Factura (594)"/>
      <sheetName val="Factura (595)"/>
      <sheetName val="Factura (596)"/>
      <sheetName val="Macros"/>
      <sheetName val="ATW"/>
      <sheetName val="Lock"/>
      <sheetName val="TemplateInformation"/>
      <sheetName val="COTIZA~2"/>
    </sheetNames>
    <sheetDataSet>
      <sheetData sheetId="0" refreshError="1"/>
      <sheetData sheetId="1">
        <row r="22">
          <cell r="G22" t="str">
            <v>Tarjeta 1</v>
          </cell>
        </row>
        <row r="23">
          <cell r="G23" t="str">
            <v>Tarjeta 2</v>
          </cell>
        </row>
        <row r="24">
          <cell r="G24" t="str">
            <v>Tarjeta 3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Incremento Precios"/>
      <sheetName val="PARTIDAS NUEVAS"/>
      <sheetName val="LISTA PRECIO"/>
      <sheetName val="caseta transformador"/>
      <sheetName val="ANALISIS STO DGO"/>
      <sheetName val="Ins 2"/>
      <sheetName val="Insumos (2)"/>
      <sheetName val="mov. tierra"/>
      <sheetName val="Ins"/>
      <sheetName val="Aceros_Vigas_Entrepiso"/>
      <sheetName val="Aceros_columnas_n1-2"/>
      <sheetName val="Acero_Zapata"/>
      <sheetName val="Res_Cuantia_N1-2"/>
      <sheetName val="Res_Cuantia_Z"/>
      <sheetName val="cot_puer_ven"/>
      <sheetName val="ORQUIDEA_TIPO_A"/>
      <sheetName val="med_mov_de_tierras"/>
      <sheetName val="med_superestruc_"/>
      <sheetName val="med_terminacion"/>
      <sheetName val="MOVIMIENTO_DE_TIERRAS"/>
      <sheetName val="analisis_unitarios"/>
      <sheetName val="R_CAYENA"/>
      <sheetName val="med_mov_de_tierras2"/>
      <sheetName val="CONTRARO_SEÑALIZACIONES"/>
      <sheetName val="Analisis_BC"/>
      <sheetName val="Incremento_Precios"/>
      <sheetName val="PARTIDAS_NUEVAS"/>
      <sheetName val="ANALISIS_STO_DGO"/>
      <sheetName val="LISTA_PRECIO"/>
      <sheetName val="caseta_transformador"/>
      <sheetName val="Ins_2"/>
      <sheetName val="Insumos_(2)"/>
      <sheetName val="Aceros_Vigas_Entrepiso1"/>
      <sheetName val="Aceros_columnas_n1-21"/>
      <sheetName val="Acero_Zapata1"/>
      <sheetName val="Res_Cuantia_N1-21"/>
      <sheetName val="Res_Cuantia_Z1"/>
      <sheetName val="cot_puer_ven1"/>
      <sheetName val="ORQUIDEA_TIPO_A1"/>
      <sheetName val="med_mov_de_tierras1"/>
      <sheetName val="med_superestruc_1"/>
      <sheetName val="med_terminacion1"/>
      <sheetName val="MOVIMIENTO_DE_TIERRAS1"/>
      <sheetName val="analisis_unitarios1"/>
      <sheetName val="R_CAYENA1"/>
      <sheetName val="med_mov_de_tierras21"/>
      <sheetName val="CONTRARO_SEÑALIZACIONES1"/>
      <sheetName val="Analisis_BC1"/>
      <sheetName val="Incremento_Precios1"/>
      <sheetName val="PARTIDAS_NUEVAS1"/>
      <sheetName val="ANALISIS_STO_DGO1"/>
      <sheetName val="LISTA_PRECIO1"/>
      <sheetName val="caseta_transformador1"/>
      <sheetName val="Ins_21"/>
      <sheetName val="Insumos_(2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D12">
            <v>0.3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 p"/>
      <sheetName val="Mezcla"/>
      <sheetName val="lista de materiales"/>
      <sheetName val="Aceros Vigas Entrepiso"/>
      <sheetName val="Res Cuantia N1-2"/>
      <sheetName val="Aceros columnas n1-2"/>
      <sheetName val="Acero Zapata"/>
      <sheetName val="Res Cuantia Z"/>
    </sheetNames>
    <sheetDataSet>
      <sheetData sheetId="0"/>
      <sheetData sheetId="1"/>
      <sheetData sheetId="2">
        <row r="81">
          <cell r="G81">
            <v>2337.2202857142856</v>
          </cell>
        </row>
        <row r="106">
          <cell r="G106">
            <v>2505.985285714286</v>
          </cell>
        </row>
        <row r="131">
          <cell r="G131">
            <v>2543.4602857142859</v>
          </cell>
        </row>
        <row r="156">
          <cell r="G156">
            <v>2635.300285714286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mto"/>
      <sheetName val="M.O."/>
      <sheetName val="Ana"/>
      <sheetName val="Indic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O"/>
      <sheetName val="HORM_MOR"/>
      <sheetName val="MUROS"/>
      <sheetName val="TERMI"/>
      <sheetName val="MEMORIA"/>
      <sheetName val="ANA"/>
      <sheetName val="PRESUPUESTO"/>
      <sheetName val="SEPAR"/>
    </sheetNames>
    <sheetDataSet>
      <sheetData sheetId="0"/>
      <sheetData sheetId="1"/>
      <sheetData sheetId="2" refreshError="1">
        <row r="7">
          <cell r="A7" t="str">
            <v>H.S. 1:2:4</v>
          </cell>
          <cell r="C7" t="str">
            <v>m3</v>
          </cell>
          <cell r="D7">
            <v>2901.45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/>
      <sheetData sheetId="1"/>
      <sheetData sheetId="2"/>
      <sheetData sheetId="3" refreshError="1">
        <row r="2">
          <cell r="G2">
            <v>1</v>
          </cell>
          <cell r="H2">
            <v>34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iscin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5">
          <cell r="C35">
            <v>23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Plafond Sheetrock "/>
      <sheetName val="Plafond Sheetrock2"/>
      <sheetName val="Plafond Sheetrock suspendido"/>
      <sheetName val="Plafond Sheetrock susp. Antihum"/>
      <sheetName val="VILLA BPB FUNDACION B.N.P."/>
      <sheetName val="Resumen"/>
      <sheetName val="VILLA BPB 2 NIV. SIN MOD. 1 Y 2"/>
      <sheetName val="VILLA BPB 2 NIV. 5,3,y 19"/>
      <sheetName val="VILLA BPB 2 NIV. 4,23,22,21Y20"/>
      <sheetName val="VILLA BPB 3 NIV. 6, 27 Y 25"/>
      <sheetName val="VILLA BPB 3 NIV. 7,9,8,24Y26"/>
      <sheetName val="VILLA BPB 3 NIV. 10 A LA 18 Y28"/>
      <sheetName val="Análisis"/>
      <sheetName val="Insumos"/>
      <sheetName val="Hormigones Bavaro"/>
      <sheetName val="VILLA BPB PLASTBAU 3 niv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Insumos"/>
      <sheetName val="Salón Ejecutivo"/>
      <sheetName val="Remodelación Piscina A"/>
      <sheetName val="Remodelación Piscina B"/>
      <sheetName val="Remodelación Piscina B.2"/>
      <sheetName val="Remodelación Piscina B.3"/>
      <sheetName val="Pasarela"/>
      <sheetName val="Análisi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rel(OBINSA)"/>
    </sheetNames>
    <sheetDataSet>
      <sheetData sheetId="0">
        <row r="107">
          <cell r="H107">
            <v>8351734.1800199989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"/>
      <sheetName val="Cubicación"/>
      <sheetName val="Resumen"/>
      <sheetName val="Flujograma 2"/>
      <sheetName val="Pago Cubicaciones"/>
    </sheetNames>
    <sheetDataSet>
      <sheetData sheetId="0" refreshError="1"/>
      <sheetData sheetId="1">
        <row r="138">
          <cell r="P138">
            <v>91254.508800000011</v>
          </cell>
        </row>
        <row r="269">
          <cell r="P269">
            <v>88180.369600000005</v>
          </cell>
        </row>
        <row r="401">
          <cell r="P401">
            <v>66039.507599999997</v>
          </cell>
        </row>
        <row r="535">
          <cell r="P535">
            <v>67281.496400000004</v>
          </cell>
        </row>
        <row r="653">
          <cell r="P653">
            <v>73941.508800000011</v>
          </cell>
        </row>
        <row r="768">
          <cell r="P768">
            <v>86583.652799999996</v>
          </cell>
        </row>
        <row r="883">
          <cell r="P883">
            <v>101637.17000000001</v>
          </cell>
        </row>
        <row r="998">
          <cell r="P998">
            <v>73941.508800000011</v>
          </cell>
        </row>
        <row r="1113">
          <cell r="P1113">
            <v>73941.508800000011</v>
          </cell>
        </row>
        <row r="1231">
          <cell r="P1231">
            <v>74255.358400000012</v>
          </cell>
        </row>
        <row r="1346">
          <cell r="P1346">
            <v>74993.118400000007</v>
          </cell>
        </row>
        <row r="1461">
          <cell r="P1461">
            <v>74993.118400000007</v>
          </cell>
        </row>
        <row r="1576">
          <cell r="P1576">
            <v>65108.816400000003</v>
          </cell>
        </row>
        <row r="1690">
          <cell r="P1690">
            <v>74255.358400000012</v>
          </cell>
        </row>
        <row r="1805">
          <cell r="P1805">
            <v>66975.940800000011</v>
          </cell>
        </row>
        <row r="1920">
          <cell r="P1920">
            <v>74255.358400000012</v>
          </cell>
        </row>
        <row r="2037">
          <cell r="P2037">
            <v>102212.40239999999</v>
          </cell>
        </row>
        <row r="2150">
          <cell r="P2150">
            <v>137598.35320000001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Villas"/>
      <sheetName val="Piscina"/>
      <sheetName val="Análisis"/>
      <sheetName val="Palapas"/>
      <sheetName val="Presentación"/>
    </sheetNames>
    <sheetDataSet>
      <sheetData sheetId="0">
        <row r="80">
          <cell r="E80">
            <v>44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"/>
      <sheetName val="Detalle Acero"/>
      <sheetName val="Villas (Platea)"/>
      <sheetName val="Villa Zona 1"/>
      <sheetName val="Villa Zona 2"/>
      <sheetName val="Cocina "/>
      <sheetName val="Lavandería"/>
      <sheetName val="Comedor"/>
      <sheetName val="Area Noble"/>
      <sheetName val="Administración"/>
      <sheetName val="Espectáculos"/>
      <sheetName val="Exterior A. N."/>
      <sheetName val="Exteriores Gral."/>
      <sheetName val="Prelim.Fase I"/>
      <sheetName val="Prelim.A.N."/>
    </sheetNames>
    <sheetDataSet>
      <sheetData sheetId="0">
        <row r="16">
          <cell r="E16">
            <v>320</v>
          </cell>
        </row>
      </sheetData>
      <sheetData sheetId="1" refreshError="1"/>
      <sheetData sheetId="2">
        <row r="26">
          <cell r="D26">
            <v>177.75200000000001</v>
          </cell>
          <cell r="F26">
            <v>28.836999999999996</v>
          </cell>
          <cell r="H26">
            <v>0.55119999999999991</v>
          </cell>
          <cell r="L26">
            <v>1.5490799999999998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PRECIO"/>
      <sheetName val="Insumo plastbau"/>
      <sheetName val="Plastbau 22"/>
      <sheetName val="Resumen Plastbau 22"/>
    </sheetNames>
    <sheetDataSet>
      <sheetData sheetId="0" refreshError="1">
        <row r="16">
          <cell r="C16" t="str">
            <v>13/7 -</v>
          </cell>
        </row>
      </sheetData>
      <sheetData sheetId="1"/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</sheetNames>
    <sheetDataSet>
      <sheetData sheetId="0">
        <row r="561">
          <cell r="D561">
            <v>36.01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56"/>
  <sheetViews>
    <sheetView showZeros="0" tabSelected="1" view="pageBreakPreview" zoomScaleNormal="100" zoomScaleSheetLayoutView="100" workbookViewId="0">
      <selection activeCell="P8" sqref="P8"/>
    </sheetView>
  </sheetViews>
  <sheetFormatPr baseColWidth="10" defaultColWidth="10.85546875" defaultRowHeight="12.75" x14ac:dyDescent="0.2"/>
  <cols>
    <col min="1" max="1" width="7.140625" style="76" customWidth="1"/>
    <col min="2" max="2" width="47.85546875" style="76" customWidth="1"/>
    <col min="3" max="3" width="10.28515625" style="76" customWidth="1"/>
    <col min="4" max="4" width="6.140625" style="76" customWidth="1"/>
    <col min="5" max="5" width="11.7109375" style="76" customWidth="1"/>
    <col min="6" max="6" width="13.5703125" style="76" customWidth="1"/>
    <col min="7" max="29" width="10.85546875" style="297"/>
    <col min="30" max="244" width="10.85546875" style="76"/>
    <col min="245" max="245" width="9.42578125" style="76" customWidth="1"/>
    <col min="246" max="246" width="48.5703125" style="76" customWidth="1"/>
    <col min="247" max="247" width="13.42578125" style="76" customWidth="1"/>
    <col min="248" max="248" width="10.85546875" style="76"/>
    <col min="249" max="249" width="19.42578125" style="76" customWidth="1"/>
    <col min="250" max="250" width="19.85546875" style="76" customWidth="1"/>
    <col min="251" max="251" width="14.28515625" style="76" customWidth="1"/>
    <col min="252" max="252" width="14.5703125" style="76" customWidth="1"/>
    <col min="253" max="253" width="28.42578125" style="76" customWidth="1"/>
    <col min="254" max="254" width="13.85546875" style="76" customWidth="1"/>
    <col min="255" max="255" width="14.28515625" style="76" customWidth="1"/>
    <col min="256" max="500" width="10.85546875" style="76"/>
    <col min="501" max="501" width="9.42578125" style="76" customWidth="1"/>
    <col min="502" max="502" width="48.5703125" style="76" customWidth="1"/>
    <col min="503" max="503" width="13.42578125" style="76" customWidth="1"/>
    <col min="504" max="504" width="10.85546875" style="76"/>
    <col min="505" max="505" width="19.42578125" style="76" customWidth="1"/>
    <col min="506" max="506" width="19.85546875" style="76" customWidth="1"/>
    <col min="507" max="507" width="14.28515625" style="76" customWidth="1"/>
    <col min="508" max="508" width="14.5703125" style="76" customWidth="1"/>
    <col min="509" max="509" width="28.42578125" style="76" customWidth="1"/>
    <col min="510" max="510" width="13.85546875" style="76" customWidth="1"/>
    <col min="511" max="511" width="14.28515625" style="76" customWidth="1"/>
    <col min="512" max="756" width="10.85546875" style="76"/>
    <col min="757" max="757" width="9.42578125" style="76" customWidth="1"/>
    <col min="758" max="758" width="48.5703125" style="76" customWidth="1"/>
    <col min="759" max="759" width="13.42578125" style="76" customWidth="1"/>
    <col min="760" max="760" width="10.85546875" style="76"/>
    <col min="761" max="761" width="19.42578125" style="76" customWidth="1"/>
    <col min="762" max="762" width="19.85546875" style="76" customWidth="1"/>
    <col min="763" max="763" width="14.28515625" style="76" customWidth="1"/>
    <col min="764" max="764" width="14.5703125" style="76" customWidth="1"/>
    <col min="765" max="765" width="28.42578125" style="76" customWidth="1"/>
    <col min="766" max="766" width="13.85546875" style="76" customWidth="1"/>
    <col min="767" max="767" width="14.28515625" style="76" customWidth="1"/>
    <col min="768" max="1012" width="10.85546875" style="76"/>
    <col min="1013" max="1013" width="9.42578125" style="76" customWidth="1"/>
    <col min="1014" max="1014" width="48.5703125" style="76" customWidth="1"/>
    <col min="1015" max="1015" width="13.42578125" style="76" customWidth="1"/>
    <col min="1016" max="1016" width="10.85546875" style="76"/>
    <col min="1017" max="1017" width="19.42578125" style="76" customWidth="1"/>
    <col min="1018" max="1018" width="19.85546875" style="76" customWidth="1"/>
    <col min="1019" max="1019" width="14.28515625" style="76" customWidth="1"/>
    <col min="1020" max="1020" width="14.5703125" style="76" customWidth="1"/>
    <col min="1021" max="1021" width="28.42578125" style="76" customWidth="1"/>
    <col min="1022" max="1022" width="13.85546875" style="76" customWidth="1"/>
    <col min="1023" max="1023" width="14.28515625" style="76" customWidth="1"/>
    <col min="1024" max="1268" width="10.85546875" style="76"/>
    <col min="1269" max="1269" width="9.42578125" style="76" customWidth="1"/>
    <col min="1270" max="1270" width="48.5703125" style="76" customWidth="1"/>
    <col min="1271" max="1271" width="13.42578125" style="76" customWidth="1"/>
    <col min="1272" max="1272" width="10.85546875" style="76"/>
    <col min="1273" max="1273" width="19.42578125" style="76" customWidth="1"/>
    <col min="1274" max="1274" width="19.85546875" style="76" customWidth="1"/>
    <col min="1275" max="1275" width="14.28515625" style="76" customWidth="1"/>
    <col min="1276" max="1276" width="14.5703125" style="76" customWidth="1"/>
    <col min="1277" max="1277" width="28.42578125" style="76" customWidth="1"/>
    <col min="1278" max="1278" width="13.85546875" style="76" customWidth="1"/>
    <col min="1279" max="1279" width="14.28515625" style="76" customWidth="1"/>
    <col min="1280" max="1524" width="10.85546875" style="76"/>
    <col min="1525" max="1525" width="9.42578125" style="76" customWidth="1"/>
    <col min="1526" max="1526" width="48.5703125" style="76" customWidth="1"/>
    <col min="1527" max="1527" width="13.42578125" style="76" customWidth="1"/>
    <col min="1528" max="1528" width="10.85546875" style="76"/>
    <col min="1529" max="1529" width="19.42578125" style="76" customWidth="1"/>
    <col min="1530" max="1530" width="19.85546875" style="76" customWidth="1"/>
    <col min="1531" max="1531" width="14.28515625" style="76" customWidth="1"/>
    <col min="1532" max="1532" width="14.5703125" style="76" customWidth="1"/>
    <col min="1533" max="1533" width="28.42578125" style="76" customWidth="1"/>
    <col min="1534" max="1534" width="13.85546875" style="76" customWidth="1"/>
    <col min="1535" max="1535" width="14.28515625" style="76" customWidth="1"/>
    <col min="1536" max="1780" width="10.85546875" style="76"/>
    <col min="1781" max="1781" width="9.42578125" style="76" customWidth="1"/>
    <col min="1782" max="1782" width="48.5703125" style="76" customWidth="1"/>
    <col min="1783" max="1783" width="13.42578125" style="76" customWidth="1"/>
    <col min="1784" max="1784" width="10.85546875" style="76"/>
    <col min="1785" max="1785" width="19.42578125" style="76" customWidth="1"/>
    <col min="1786" max="1786" width="19.85546875" style="76" customWidth="1"/>
    <col min="1787" max="1787" width="14.28515625" style="76" customWidth="1"/>
    <col min="1788" max="1788" width="14.5703125" style="76" customWidth="1"/>
    <col min="1789" max="1789" width="28.42578125" style="76" customWidth="1"/>
    <col min="1790" max="1790" width="13.85546875" style="76" customWidth="1"/>
    <col min="1791" max="1791" width="14.28515625" style="76" customWidth="1"/>
    <col min="1792" max="2036" width="10.85546875" style="76"/>
    <col min="2037" max="2037" width="9.42578125" style="76" customWidth="1"/>
    <col min="2038" max="2038" width="48.5703125" style="76" customWidth="1"/>
    <col min="2039" max="2039" width="13.42578125" style="76" customWidth="1"/>
    <col min="2040" max="2040" width="10.85546875" style="76"/>
    <col min="2041" max="2041" width="19.42578125" style="76" customWidth="1"/>
    <col min="2042" max="2042" width="19.85546875" style="76" customWidth="1"/>
    <col min="2043" max="2043" width="14.28515625" style="76" customWidth="1"/>
    <col min="2044" max="2044" width="14.5703125" style="76" customWidth="1"/>
    <col min="2045" max="2045" width="28.42578125" style="76" customWidth="1"/>
    <col min="2046" max="2046" width="13.85546875" style="76" customWidth="1"/>
    <col min="2047" max="2047" width="14.28515625" style="76" customWidth="1"/>
    <col min="2048" max="2292" width="10.85546875" style="76"/>
    <col min="2293" max="2293" width="9.42578125" style="76" customWidth="1"/>
    <col min="2294" max="2294" width="48.5703125" style="76" customWidth="1"/>
    <col min="2295" max="2295" width="13.42578125" style="76" customWidth="1"/>
    <col min="2296" max="2296" width="10.85546875" style="76"/>
    <col min="2297" max="2297" width="19.42578125" style="76" customWidth="1"/>
    <col min="2298" max="2298" width="19.85546875" style="76" customWidth="1"/>
    <col min="2299" max="2299" width="14.28515625" style="76" customWidth="1"/>
    <col min="2300" max="2300" width="14.5703125" style="76" customWidth="1"/>
    <col min="2301" max="2301" width="28.42578125" style="76" customWidth="1"/>
    <col min="2302" max="2302" width="13.85546875" style="76" customWidth="1"/>
    <col min="2303" max="2303" width="14.28515625" style="76" customWidth="1"/>
    <col min="2304" max="2548" width="10.85546875" style="76"/>
    <col min="2549" max="2549" width="9.42578125" style="76" customWidth="1"/>
    <col min="2550" max="2550" width="48.5703125" style="76" customWidth="1"/>
    <col min="2551" max="2551" width="13.42578125" style="76" customWidth="1"/>
    <col min="2552" max="2552" width="10.85546875" style="76"/>
    <col min="2553" max="2553" width="19.42578125" style="76" customWidth="1"/>
    <col min="2554" max="2554" width="19.85546875" style="76" customWidth="1"/>
    <col min="2555" max="2555" width="14.28515625" style="76" customWidth="1"/>
    <col min="2556" max="2556" width="14.5703125" style="76" customWidth="1"/>
    <col min="2557" max="2557" width="28.42578125" style="76" customWidth="1"/>
    <col min="2558" max="2558" width="13.85546875" style="76" customWidth="1"/>
    <col min="2559" max="2559" width="14.28515625" style="76" customWidth="1"/>
    <col min="2560" max="2804" width="10.85546875" style="76"/>
    <col min="2805" max="2805" width="9.42578125" style="76" customWidth="1"/>
    <col min="2806" max="2806" width="48.5703125" style="76" customWidth="1"/>
    <col min="2807" max="2807" width="13.42578125" style="76" customWidth="1"/>
    <col min="2808" max="2808" width="10.85546875" style="76"/>
    <col min="2809" max="2809" width="19.42578125" style="76" customWidth="1"/>
    <col min="2810" max="2810" width="19.85546875" style="76" customWidth="1"/>
    <col min="2811" max="2811" width="14.28515625" style="76" customWidth="1"/>
    <col min="2812" max="2812" width="14.5703125" style="76" customWidth="1"/>
    <col min="2813" max="2813" width="28.42578125" style="76" customWidth="1"/>
    <col min="2814" max="2814" width="13.85546875" style="76" customWidth="1"/>
    <col min="2815" max="2815" width="14.28515625" style="76" customWidth="1"/>
    <col min="2816" max="3060" width="10.85546875" style="76"/>
    <col min="3061" max="3061" width="9.42578125" style="76" customWidth="1"/>
    <col min="3062" max="3062" width="48.5703125" style="76" customWidth="1"/>
    <col min="3063" max="3063" width="13.42578125" style="76" customWidth="1"/>
    <col min="3064" max="3064" width="10.85546875" style="76"/>
    <col min="3065" max="3065" width="19.42578125" style="76" customWidth="1"/>
    <col min="3066" max="3066" width="19.85546875" style="76" customWidth="1"/>
    <col min="3067" max="3067" width="14.28515625" style="76" customWidth="1"/>
    <col min="3068" max="3068" width="14.5703125" style="76" customWidth="1"/>
    <col min="3069" max="3069" width="28.42578125" style="76" customWidth="1"/>
    <col min="3070" max="3070" width="13.85546875" style="76" customWidth="1"/>
    <col min="3071" max="3071" width="14.28515625" style="76" customWidth="1"/>
    <col min="3072" max="3316" width="10.85546875" style="76"/>
    <col min="3317" max="3317" width="9.42578125" style="76" customWidth="1"/>
    <col min="3318" max="3318" width="48.5703125" style="76" customWidth="1"/>
    <col min="3319" max="3319" width="13.42578125" style="76" customWidth="1"/>
    <col min="3320" max="3320" width="10.85546875" style="76"/>
    <col min="3321" max="3321" width="19.42578125" style="76" customWidth="1"/>
    <col min="3322" max="3322" width="19.85546875" style="76" customWidth="1"/>
    <col min="3323" max="3323" width="14.28515625" style="76" customWidth="1"/>
    <col min="3324" max="3324" width="14.5703125" style="76" customWidth="1"/>
    <col min="3325" max="3325" width="28.42578125" style="76" customWidth="1"/>
    <col min="3326" max="3326" width="13.85546875" style="76" customWidth="1"/>
    <col min="3327" max="3327" width="14.28515625" style="76" customWidth="1"/>
    <col min="3328" max="3572" width="10.85546875" style="76"/>
    <col min="3573" max="3573" width="9.42578125" style="76" customWidth="1"/>
    <col min="3574" max="3574" width="48.5703125" style="76" customWidth="1"/>
    <col min="3575" max="3575" width="13.42578125" style="76" customWidth="1"/>
    <col min="3576" max="3576" width="10.85546875" style="76"/>
    <col min="3577" max="3577" width="19.42578125" style="76" customWidth="1"/>
    <col min="3578" max="3578" width="19.85546875" style="76" customWidth="1"/>
    <col min="3579" max="3579" width="14.28515625" style="76" customWidth="1"/>
    <col min="3580" max="3580" width="14.5703125" style="76" customWidth="1"/>
    <col min="3581" max="3581" width="28.42578125" style="76" customWidth="1"/>
    <col min="3582" max="3582" width="13.85546875" style="76" customWidth="1"/>
    <col min="3583" max="3583" width="14.28515625" style="76" customWidth="1"/>
    <col min="3584" max="3828" width="10.85546875" style="76"/>
    <col min="3829" max="3829" width="9.42578125" style="76" customWidth="1"/>
    <col min="3830" max="3830" width="48.5703125" style="76" customWidth="1"/>
    <col min="3831" max="3831" width="13.42578125" style="76" customWidth="1"/>
    <col min="3832" max="3832" width="10.85546875" style="76"/>
    <col min="3833" max="3833" width="19.42578125" style="76" customWidth="1"/>
    <col min="3834" max="3834" width="19.85546875" style="76" customWidth="1"/>
    <col min="3835" max="3835" width="14.28515625" style="76" customWidth="1"/>
    <col min="3836" max="3836" width="14.5703125" style="76" customWidth="1"/>
    <col min="3837" max="3837" width="28.42578125" style="76" customWidth="1"/>
    <col min="3838" max="3838" width="13.85546875" style="76" customWidth="1"/>
    <col min="3839" max="3839" width="14.28515625" style="76" customWidth="1"/>
    <col min="3840" max="4084" width="10.85546875" style="76"/>
    <col min="4085" max="4085" width="9.42578125" style="76" customWidth="1"/>
    <col min="4086" max="4086" width="48.5703125" style="76" customWidth="1"/>
    <col min="4087" max="4087" width="13.42578125" style="76" customWidth="1"/>
    <col min="4088" max="4088" width="10.85546875" style="76"/>
    <col min="4089" max="4089" width="19.42578125" style="76" customWidth="1"/>
    <col min="4090" max="4090" width="19.85546875" style="76" customWidth="1"/>
    <col min="4091" max="4091" width="14.28515625" style="76" customWidth="1"/>
    <col min="4092" max="4092" width="14.5703125" style="76" customWidth="1"/>
    <col min="4093" max="4093" width="28.42578125" style="76" customWidth="1"/>
    <col min="4094" max="4094" width="13.85546875" style="76" customWidth="1"/>
    <col min="4095" max="4095" width="14.28515625" style="76" customWidth="1"/>
    <col min="4096" max="4340" width="10.85546875" style="76"/>
    <col min="4341" max="4341" width="9.42578125" style="76" customWidth="1"/>
    <col min="4342" max="4342" width="48.5703125" style="76" customWidth="1"/>
    <col min="4343" max="4343" width="13.42578125" style="76" customWidth="1"/>
    <col min="4344" max="4344" width="10.85546875" style="76"/>
    <col min="4345" max="4345" width="19.42578125" style="76" customWidth="1"/>
    <col min="4346" max="4346" width="19.85546875" style="76" customWidth="1"/>
    <col min="4347" max="4347" width="14.28515625" style="76" customWidth="1"/>
    <col min="4348" max="4348" width="14.5703125" style="76" customWidth="1"/>
    <col min="4349" max="4349" width="28.42578125" style="76" customWidth="1"/>
    <col min="4350" max="4350" width="13.85546875" style="76" customWidth="1"/>
    <col min="4351" max="4351" width="14.28515625" style="76" customWidth="1"/>
    <col min="4352" max="4596" width="10.85546875" style="76"/>
    <col min="4597" max="4597" width="9.42578125" style="76" customWidth="1"/>
    <col min="4598" max="4598" width="48.5703125" style="76" customWidth="1"/>
    <col min="4599" max="4599" width="13.42578125" style="76" customWidth="1"/>
    <col min="4600" max="4600" width="10.85546875" style="76"/>
    <col min="4601" max="4601" width="19.42578125" style="76" customWidth="1"/>
    <col min="4602" max="4602" width="19.85546875" style="76" customWidth="1"/>
    <col min="4603" max="4603" width="14.28515625" style="76" customWidth="1"/>
    <col min="4604" max="4604" width="14.5703125" style="76" customWidth="1"/>
    <col min="4605" max="4605" width="28.42578125" style="76" customWidth="1"/>
    <col min="4606" max="4606" width="13.85546875" style="76" customWidth="1"/>
    <col min="4607" max="4607" width="14.28515625" style="76" customWidth="1"/>
    <col min="4608" max="4852" width="10.85546875" style="76"/>
    <col min="4853" max="4853" width="9.42578125" style="76" customWidth="1"/>
    <col min="4854" max="4854" width="48.5703125" style="76" customWidth="1"/>
    <col min="4855" max="4855" width="13.42578125" style="76" customWidth="1"/>
    <col min="4856" max="4856" width="10.85546875" style="76"/>
    <col min="4857" max="4857" width="19.42578125" style="76" customWidth="1"/>
    <col min="4858" max="4858" width="19.85546875" style="76" customWidth="1"/>
    <col min="4859" max="4859" width="14.28515625" style="76" customWidth="1"/>
    <col min="4860" max="4860" width="14.5703125" style="76" customWidth="1"/>
    <col min="4861" max="4861" width="28.42578125" style="76" customWidth="1"/>
    <col min="4862" max="4862" width="13.85546875" style="76" customWidth="1"/>
    <col min="4863" max="4863" width="14.28515625" style="76" customWidth="1"/>
    <col min="4864" max="5108" width="10.85546875" style="76"/>
    <col min="5109" max="5109" width="9.42578125" style="76" customWidth="1"/>
    <col min="5110" max="5110" width="48.5703125" style="76" customWidth="1"/>
    <col min="5111" max="5111" width="13.42578125" style="76" customWidth="1"/>
    <col min="5112" max="5112" width="10.85546875" style="76"/>
    <col min="5113" max="5113" width="19.42578125" style="76" customWidth="1"/>
    <col min="5114" max="5114" width="19.85546875" style="76" customWidth="1"/>
    <col min="5115" max="5115" width="14.28515625" style="76" customWidth="1"/>
    <col min="5116" max="5116" width="14.5703125" style="76" customWidth="1"/>
    <col min="5117" max="5117" width="28.42578125" style="76" customWidth="1"/>
    <col min="5118" max="5118" width="13.85546875" style="76" customWidth="1"/>
    <col min="5119" max="5119" width="14.28515625" style="76" customWidth="1"/>
    <col min="5120" max="5364" width="10.85546875" style="76"/>
    <col min="5365" max="5365" width="9.42578125" style="76" customWidth="1"/>
    <col min="5366" max="5366" width="48.5703125" style="76" customWidth="1"/>
    <col min="5367" max="5367" width="13.42578125" style="76" customWidth="1"/>
    <col min="5368" max="5368" width="10.85546875" style="76"/>
    <col min="5369" max="5369" width="19.42578125" style="76" customWidth="1"/>
    <col min="5370" max="5370" width="19.85546875" style="76" customWidth="1"/>
    <col min="5371" max="5371" width="14.28515625" style="76" customWidth="1"/>
    <col min="5372" max="5372" width="14.5703125" style="76" customWidth="1"/>
    <col min="5373" max="5373" width="28.42578125" style="76" customWidth="1"/>
    <col min="5374" max="5374" width="13.85546875" style="76" customWidth="1"/>
    <col min="5375" max="5375" width="14.28515625" style="76" customWidth="1"/>
    <col min="5376" max="5620" width="10.85546875" style="76"/>
    <col min="5621" max="5621" width="9.42578125" style="76" customWidth="1"/>
    <col min="5622" max="5622" width="48.5703125" style="76" customWidth="1"/>
    <col min="5623" max="5623" width="13.42578125" style="76" customWidth="1"/>
    <col min="5624" max="5624" width="10.85546875" style="76"/>
    <col min="5625" max="5625" width="19.42578125" style="76" customWidth="1"/>
    <col min="5626" max="5626" width="19.85546875" style="76" customWidth="1"/>
    <col min="5627" max="5627" width="14.28515625" style="76" customWidth="1"/>
    <col min="5628" max="5628" width="14.5703125" style="76" customWidth="1"/>
    <col min="5629" max="5629" width="28.42578125" style="76" customWidth="1"/>
    <col min="5630" max="5630" width="13.85546875" style="76" customWidth="1"/>
    <col min="5631" max="5631" width="14.28515625" style="76" customWidth="1"/>
    <col min="5632" max="5876" width="10.85546875" style="76"/>
    <col min="5877" max="5877" width="9.42578125" style="76" customWidth="1"/>
    <col min="5878" max="5878" width="48.5703125" style="76" customWidth="1"/>
    <col min="5879" max="5879" width="13.42578125" style="76" customWidth="1"/>
    <col min="5880" max="5880" width="10.85546875" style="76"/>
    <col min="5881" max="5881" width="19.42578125" style="76" customWidth="1"/>
    <col min="5882" max="5882" width="19.85546875" style="76" customWidth="1"/>
    <col min="5883" max="5883" width="14.28515625" style="76" customWidth="1"/>
    <col min="5884" max="5884" width="14.5703125" style="76" customWidth="1"/>
    <col min="5885" max="5885" width="28.42578125" style="76" customWidth="1"/>
    <col min="5886" max="5886" width="13.85546875" style="76" customWidth="1"/>
    <col min="5887" max="5887" width="14.28515625" style="76" customWidth="1"/>
    <col min="5888" max="6132" width="10.85546875" style="76"/>
    <col min="6133" max="6133" width="9.42578125" style="76" customWidth="1"/>
    <col min="6134" max="6134" width="48.5703125" style="76" customWidth="1"/>
    <col min="6135" max="6135" width="13.42578125" style="76" customWidth="1"/>
    <col min="6136" max="6136" width="10.85546875" style="76"/>
    <col min="6137" max="6137" width="19.42578125" style="76" customWidth="1"/>
    <col min="6138" max="6138" width="19.85546875" style="76" customWidth="1"/>
    <col min="6139" max="6139" width="14.28515625" style="76" customWidth="1"/>
    <col min="6140" max="6140" width="14.5703125" style="76" customWidth="1"/>
    <col min="6141" max="6141" width="28.42578125" style="76" customWidth="1"/>
    <col min="6142" max="6142" width="13.85546875" style="76" customWidth="1"/>
    <col min="6143" max="6143" width="14.28515625" style="76" customWidth="1"/>
    <col min="6144" max="6388" width="10.85546875" style="76"/>
    <col min="6389" max="6389" width="9.42578125" style="76" customWidth="1"/>
    <col min="6390" max="6390" width="48.5703125" style="76" customWidth="1"/>
    <col min="6391" max="6391" width="13.42578125" style="76" customWidth="1"/>
    <col min="6392" max="6392" width="10.85546875" style="76"/>
    <col min="6393" max="6393" width="19.42578125" style="76" customWidth="1"/>
    <col min="6394" max="6394" width="19.85546875" style="76" customWidth="1"/>
    <col min="6395" max="6395" width="14.28515625" style="76" customWidth="1"/>
    <col min="6396" max="6396" width="14.5703125" style="76" customWidth="1"/>
    <col min="6397" max="6397" width="28.42578125" style="76" customWidth="1"/>
    <col min="6398" max="6398" width="13.85546875" style="76" customWidth="1"/>
    <col min="6399" max="6399" width="14.28515625" style="76" customWidth="1"/>
    <col min="6400" max="6644" width="10.85546875" style="76"/>
    <col min="6645" max="6645" width="9.42578125" style="76" customWidth="1"/>
    <col min="6646" max="6646" width="48.5703125" style="76" customWidth="1"/>
    <col min="6647" max="6647" width="13.42578125" style="76" customWidth="1"/>
    <col min="6648" max="6648" width="10.85546875" style="76"/>
    <col min="6649" max="6649" width="19.42578125" style="76" customWidth="1"/>
    <col min="6650" max="6650" width="19.85546875" style="76" customWidth="1"/>
    <col min="6651" max="6651" width="14.28515625" style="76" customWidth="1"/>
    <col min="6652" max="6652" width="14.5703125" style="76" customWidth="1"/>
    <col min="6653" max="6653" width="28.42578125" style="76" customWidth="1"/>
    <col min="6654" max="6654" width="13.85546875" style="76" customWidth="1"/>
    <col min="6655" max="6655" width="14.28515625" style="76" customWidth="1"/>
    <col min="6656" max="6900" width="10.85546875" style="76"/>
    <col min="6901" max="6901" width="9.42578125" style="76" customWidth="1"/>
    <col min="6902" max="6902" width="48.5703125" style="76" customWidth="1"/>
    <col min="6903" max="6903" width="13.42578125" style="76" customWidth="1"/>
    <col min="6904" max="6904" width="10.85546875" style="76"/>
    <col min="6905" max="6905" width="19.42578125" style="76" customWidth="1"/>
    <col min="6906" max="6906" width="19.85546875" style="76" customWidth="1"/>
    <col min="6907" max="6907" width="14.28515625" style="76" customWidth="1"/>
    <col min="6908" max="6908" width="14.5703125" style="76" customWidth="1"/>
    <col min="6909" max="6909" width="28.42578125" style="76" customWidth="1"/>
    <col min="6910" max="6910" width="13.85546875" style="76" customWidth="1"/>
    <col min="6911" max="6911" width="14.28515625" style="76" customWidth="1"/>
    <col min="6912" max="7156" width="10.85546875" style="76"/>
    <col min="7157" max="7157" width="9.42578125" style="76" customWidth="1"/>
    <col min="7158" max="7158" width="48.5703125" style="76" customWidth="1"/>
    <col min="7159" max="7159" width="13.42578125" style="76" customWidth="1"/>
    <col min="7160" max="7160" width="10.85546875" style="76"/>
    <col min="7161" max="7161" width="19.42578125" style="76" customWidth="1"/>
    <col min="7162" max="7162" width="19.85546875" style="76" customWidth="1"/>
    <col min="7163" max="7163" width="14.28515625" style="76" customWidth="1"/>
    <col min="7164" max="7164" width="14.5703125" style="76" customWidth="1"/>
    <col min="7165" max="7165" width="28.42578125" style="76" customWidth="1"/>
    <col min="7166" max="7166" width="13.85546875" style="76" customWidth="1"/>
    <col min="7167" max="7167" width="14.28515625" style="76" customWidth="1"/>
    <col min="7168" max="7412" width="10.85546875" style="76"/>
    <col min="7413" max="7413" width="9.42578125" style="76" customWidth="1"/>
    <col min="7414" max="7414" width="48.5703125" style="76" customWidth="1"/>
    <col min="7415" max="7415" width="13.42578125" style="76" customWidth="1"/>
    <col min="7416" max="7416" width="10.85546875" style="76"/>
    <col min="7417" max="7417" width="19.42578125" style="76" customWidth="1"/>
    <col min="7418" max="7418" width="19.85546875" style="76" customWidth="1"/>
    <col min="7419" max="7419" width="14.28515625" style="76" customWidth="1"/>
    <col min="7420" max="7420" width="14.5703125" style="76" customWidth="1"/>
    <col min="7421" max="7421" width="28.42578125" style="76" customWidth="1"/>
    <col min="7422" max="7422" width="13.85546875" style="76" customWidth="1"/>
    <col min="7423" max="7423" width="14.28515625" style="76" customWidth="1"/>
    <col min="7424" max="7668" width="10.85546875" style="76"/>
    <col min="7669" max="7669" width="9.42578125" style="76" customWidth="1"/>
    <col min="7670" max="7670" width="48.5703125" style="76" customWidth="1"/>
    <col min="7671" max="7671" width="13.42578125" style="76" customWidth="1"/>
    <col min="7672" max="7672" width="10.85546875" style="76"/>
    <col min="7673" max="7673" width="19.42578125" style="76" customWidth="1"/>
    <col min="7674" max="7674" width="19.85546875" style="76" customWidth="1"/>
    <col min="7675" max="7675" width="14.28515625" style="76" customWidth="1"/>
    <col min="7676" max="7676" width="14.5703125" style="76" customWidth="1"/>
    <col min="7677" max="7677" width="28.42578125" style="76" customWidth="1"/>
    <col min="7678" max="7678" width="13.85546875" style="76" customWidth="1"/>
    <col min="7679" max="7679" width="14.28515625" style="76" customWidth="1"/>
    <col min="7680" max="7924" width="10.85546875" style="76"/>
    <col min="7925" max="7925" width="9.42578125" style="76" customWidth="1"/>
    <col min="7926" max="7926" width="48.5703125" style="76" customWidth="1"/>
    <col min="7927" max="7927" width="13.42578125" style="76" customWidth="1"/>
    <col min="7928" max="7928" width="10.85546875" style="76"/>
    <col min="7929" max="7929" width="19.42578125" style="76" customWidth="1"/>
    <col min="7930" max="7930" width="19.85546875" style="76" customWidth="1"/>
    <col min="7931" max="7931" width="14.28515625" style="76" customWidth="1"/>
    <col min="7932" max="7932" width="14.5703125" style="76" customWidth="1"/>
    <col min="7933" max="7933" width="28.42578125" style="76" customWidth="1"/>
    <col min="7934" max="7934" width="13.85546875" style="76" customWidth="1"/>
    <col min="7935" max="7935" width="14.28515625" style="76" customWidth="1"/>
    <col min="7936" max="8180" width="10.85546875" style="76"/>
    <col min="8181" max="8181" width="9.42578125" style="76" customWidth="1"/>
    <col min="8182" max="8182" width="48.5703125" style="76" customWidth="1"/>
    <col min="8183" max="8183" width="13.42578125" style="76" customWidth="1"/>
    <col min="8184" max="8184" width="10.85546875" style="76"/>
    <col min="8185" max="8185" width="19.42578125" style="76" customWidth="1"/>
    <col min="8186" max="8186" width="19.85546875" style="76" customWidth="1"/>
    <col min="8187" max="8187" width="14.28515625" style="76" customWidth="1"/>
    <col min="8188" max="8188" width="14.5703125" style="76" customWidth="1"/>
    <col min="8189" max="8189" width="28.42578125" style="76" customWidth="1"/>
    <col min="8190" max="8190" width="13.85546875" style="76" customWidth="1"/>
    <col min="8191" max="8191" width="14.28515625" style="76" customWidth="1"/>
    <col min="8192" max="8436" width="10.85546875" style="76"/>
    <col min="8437" max="8437" width="9.42578125" style="76" customWidth="1"/>
    <col min="8438" max="8438" width="48.5703125" style="76" customWidth="1"/>
    <col min="8439" max="8439" width="13.42578125" style="76" customWidth="1"/>
    <col min="8440" max="8440" width="10.85546875" style="76"/>
    <col min="8441" max="8441" width="19.42578125" style="76" customWidth="1"/>
    <col min="8442" max="8442" width="19.85546875" style="76" customWidth="1"/>
    <col min="8443" max="8443" width="14.28515625" style="76" customWidth="1"/>
    <col min="8444" max="8444" width="14.5703125" style="76" customWidth="1"/>
    <col min="8445" max="8445" width="28.42578125" style="76" customWidth="1"/>
    <col min="8446" max="8446" width="13.85546875" style="76" customWidth="1"/>
    <col min="8447" max="8447" width="14.28515625" style="76" customWidth="1"/>
    <col min="8448" max="8692" width="10.85546875" style="76"/>
    <col min="8693" max="8693" width="9.42578125" style="76" customWidth="1"/>
    <col min="8694" max="8694" width="48.5703125" style="76" customWidth="1"/>
    <col min="8695" max="8695" width="13.42578125" style="76" customWidth="1"/>
    <col min="8696" max="8696" width="10.85546875" style="76"/>
    <col min="8697" max="8697" width="19.42578125" style="76" customWidth="1"/>
    <col min="8698" max="8698" width="19.85546875" style="76" customWidth="1"/>
    <col min="8699" max="8699" width="14.28515625" style="76" customWidth="1"/>
    <col min="8700" max="8700" width="14.5703125" style="76" customWidth="1"/>
    <col min="8701" max="8701" width="28.42578125" style="76" customWidth="1"/>
    <col min="8702" max="8702" width="13.85546875" style="76" customWidth="1"/>
    <col min="8703" max="8703" width="14.28515625" style="76" customWidth="1"/>
    <col min="8704" max="8948" width="10.85546875" style="76"/>
    <col min="8949" max="8949" width="9.42578125" style="76" customWidth="1"/>
    <col min="8950" max="8950" width="48.5703125" style="76" customWidth="1"/>
    <col min="8951" max="8951" width="13.42578125" style="76" customWidth="1"/>
    <col min="8952" max="8952" width="10.85546875" style="76"/>
    <col min="8953" max="8953" width="19.42578125" style="76" customWidth="1"/>
    <col min="8954" max="8954" width="19.85546875" style="76" customWidth="1"/>
    <col min="8955" max="8955" width="14.28515625" style="76" customWidth="1"/>
    <col min="8956" max="8956" width="14.5703125" style="76" customWidth="1"/>
    <col min="8957" max="8957" width="28.42578125" style="76" customWidth="1"/>
    <col min="8958" max="8958" width="13.85546875" style="76" customWidth="1"/>
    <col min="8959" max="8959" width="14.28515625" style="76" customWidth="1"/>
    <col min="8960" max="9204" width="10.85546875" style="76"/>
    <col min="9205" max="9205" width="9.42578125" style="76" customWidth="1"/>
    <col min="9206" max="9206" width="48.5703125" style="76" customWidth="1"/>
    <col min="9207" max="9207" width="13.42578125" style="76" customWidth="1"/>
    <col min="9208" max="9208" width="10.85546875" style="76"/>
    <col min="9209" max="9209" width="19.42578125" style="76" customWidth="1"/>
    <col min="9210" max="9210" width="19.85546875" style="76" customWidth="1"/>
    <col min="9211" max="9211" width="14.28515625" style="76" customWidth="1"/>
    <col min="9212" max="9212" width="14.5703125" style="76" customWidth="1"/>
    <col min="9213" max="9213" width="28.42578125" style="76" customWidth="1"/>
    <col min="9214" max="9214" width="13.85546875" style="76" customWidth="1"/>
    <col min="9215" max="9215" width="14.28515625" style="76" customWidth="1"/>
    <col min="9216" max="9460" width="10.85546875" style="76"/>
    <col min="9461" max="9461" width="9.42578125" style="76" customWidth="1"/>
    <col min="9462" max="9462" width="48.5703125" style="76" customWidth="1"/>
    <col min="9463" max="9463" width="13.42578125" style="76" customWidth="1"/>
    <col min="9464" max="9464" width="10.85546875" style="76"/>
    <col min="9465" max="9465" width="19.42578125" style="76" customWidth="1"/>
    <col min="9466" max="9466" width="19.85546875" style="76" customWidth="1"/>
    <col min="9467" max="9467" width="14.28515625" style="76" customWidth="1"/>
    <col min="9468" max="9468" width="14.5703125" style="76" customWidth="1"/>
    <col min="9469" max="9469" width="28.42578125" style="76" customWidth="1"/>
    <col min="9470" max="9470" width="13.85546875" style="76" customWidth="1"/>
    <col min="9471" max="9471" width="14.28515625" style="76" customWidth="1"/>
    <col min="9472" max="9716" width="10.85546875" style="76"/>
    <col min="9717" max="9717" width="9.42578125" style="76" customWidth="1"/>
    <col min="9718" max="9718" width="48.5703125" style="76" customWidth="1"/>
    <col min="9719" max="9719" width="13.42578125" style="76" customWidth="1"/>
    <col min="9720" max="9720" width="10.85546875" style="76"/>
    <col min="9721" max="9721" width="19.42578125" style="76" customWidth="1"/>
    <col min="9722" max="9722" width="19.85546875" style="76" customWidth="1"/>
    <col min="9723" max="9723" width="14.28515625" style="76" customWidth="1"/>
    <col min="9724" max="9724" width="14.5703125" style="76" customWidth="1"/>
    <col min="9725" max="9725" width="28.42578125" style="76" customWidth="1"/>
    <col min="9726" max="9726" width="13.85546875" style="76" customWidth="1"/>
    <col min="9727" max="9727" width="14.28515625" style="76" customWidth="1"/>
    <col min="9728" max="9972" width="10.85546875" style="76"/>
    <col min="9973" max="9973" width="9.42578125" style="76" customWidth="1"/>
    <col min="9974" max="9974" width="48.5703125" style="76" customWidth="1"/>
    <col min="9975" max="9975" width="13.42578125" style="76" customWidth="1"/>
    <col min="9976" max="9976" width="10.85546875" style="76"/>
    <col min="9977" max="9977" width="19.42578125" style="76" customWidth="1"/>
    <col min="9978" max="9978" width="19.85546875" style="76" customWidth="1"/>
    <col min="9979" max="9979" width="14.28515625" style="76" customWidth="1"/>
    <col min="9980" max="9980" width="14.5703125" style="76" customWidth="1"/>
    <col min="9981" max="9981" width="28.42578125" style="76" customWidth="1"/>
    <col min="9982" max="9982" width="13.85546875" style="76" customWidth="1"/>
    <col min="9983" max="9983" width="14.28515625" style="76" customWidth="1"/>
    <col min="9984" max="10228" width="10.85546875" style="76"/>
    <col min="10229" max="10229" width="9.42578125" style="76" customWidth="1"/>
    <col min="10230" max="10230" width="48.5703125" style="76" customWidth="1"/>
    <col min="10231" max="10231" width="13.42578125" style="76" customWidth="1"/>
    <col min="10232" max="10232" width="10.85546875" style="76"/>
    <col min="10233" max="10233" width="19.42578125" style="76" customWidth="1"/>
    <col min="10234" max="10234" width="19.85546875" style="76" customWidth="1"/>
    <col min="10235" max="10235" width="14.28515625" style="76" customWidth="1"/>
    <col min="10236" max="10236" width="14.5703125" style="76" customWidth="1"/>
    <col min="10237" max="10237" width="28.42578125" style="76" customWidth="1"/>
    <col min="10238" max="10238" width="13.85546875" style="76" customWidth="1"/>
    <col min="10239" max="10239" width="14.28515625" style="76" customWidth="1"/>
    <col min="10240" max="10484" width="10.85546875" style="76"/>
    <col min="10485" max="10485" width="9.42578125" style="76" customWidth="1"/>
    <col min="10486" max="10486" width="48.5703125" style="76" customWidth="1"/>
    <col min="10487" max="10487" width="13.42578125" style="76" customWidth="1"/>
    <col min="10488" max="10488" width="10.85546875" style="76"/>
    <col min="10489" max="10489" width="19.42578125" style="76" customWidth="1"/>
    <col min="10490" max="10490" width="19.85546875" style="76" customWidth="1"/>
    <col min="10491" max="10491" width="14.28515625" style="76" customWidth="1"/>
    <col min="10492" max="10492" width="14.5703125" style="76" customWidth="1"/>
    <col min="10493" max="10493" width="28.42578125" style="76" customWidth="1"/>
    <col min="10494" max="10494" width="13.85546875" style="76" customWidth="1"/>
    <col min="10495" max="10495" width="14.28515625" style="76" customWidth="1"/>
    <col min="10496" max="10740" width="10.85546875" style="76"/>
    <col min="10741" max="10741" width="9.42578125" style="76" customWidth="1"/>
    <col min="10742" max="10742" width="48.5703125" style="76" customWidth="1"/>
    <col min="10743" max="10743" width="13.42578125" style="76" customWidth="1"/>
    <col min="10744" max="10744" width="10.85546875" style="76"/>
    <col min="10745" max="10745" width="19.42578125" style="76" customWidth="1"/>
    <col min="10746" max="10746" width="19.85546875" style="76" customWidth="1"/>
    <col min="10747" max="10747" width="14.28515625" style="76" customWidth="1"/>
    <col min="10748" max="10748" width="14.5703125" style="76" customWidth="1"/>
    <col min="10749" max="10749" width="28.42578125" style="76" customWidth="1"/>
    <col min="10750" max="10750" width="13.85546875" style="76" customWidth="1"/>
    <col min="10751" max="10751" width="14.28515625" style="76" customWidth="1"/>
    <col min="10752" max="10996" width="10.85546875" style="76"/>
    <col min="10997" max="10997" width="9.42578125" style="76" customWidth="1"/>
    <col min="10998" max="10998" width="48.5703125" style="76" customWidth="1"/>
    <col min="10999" max="10999" width="13.42578125" style="76" customWidth="1"/>
    <col min="11000" max="11000" width="10.85546875" style="76"/>
    <col min="11001" max="11001" width="19.42578125" style="76" customWidth="1"/>
    <col min="11002" max="11002" width="19.85546875" style="76" customWidth="1"/>
    <col min="11003" max="11003" width="14.28515625" style="76" customWidth="1"/>
    <col min="11004" max="11004" width="14.5703125" style="76" customWidth="1"/>
    <col min="11005" max="11005" width="28.42578125" style="76" customWidth="1"/>
    <col min="11006" max="11006" width="13.85546875" style="76" customWidth="1"/>
    <col min="11007" max="11007" width="14.28515625" style="76" customWidth="1"/>
    <col min="11008" max="11252" width="10.85546875" style="76"/>
    <col min="11253" max="11253" width="9.42578125" style="76" customWidth="1"/>
    <col min="11254" max="11254" width="48.5703125" style="76" customWidth="1"/>
    <col min="11255" max="11255" width="13.42578125" style="76" customWidth="1"/>
    <col min="11256" max="11256" width="10.85546875" style="76"/>
    <col min="11257" max="11257" width="19.42578125" style="76" customWidth="1"/>
    <col min="11258" max="11258" width="19.85546875" style="76" customWidth="1"/>
    <col min="11259" max="11259" width="14.28515625" style="76" customWidth="1"/>
    <col min="11260" max="11260" width="14.5703125" style="76" customWidth="1"/>
    <col min="11261" max="11261" width="28.42578125" style="76" customWidth="1"/>
    <col min="11262" max="11262" width="13.85546875" style="76" customWidth="1"/>
    <col min="11263" max="11263" width="14.28515625" style="76" customWidth="1"/>
    <col min="11264" max="11508" width="10.85546875" style="76"/>
    <col min="11509" max="11509" width="9.42578125" style="76" customWidth="1"/>
    <col min="11510" max="11510" width="48.5703125" style="76" customWidth="1"/>
    <col min="11511" max="11511" width="13.42578125" style="76" customWidth="1"/>
    <col min="11512" max="11512" width="10.85546875" style="76"/>
    <col min="11513" max="11513" width="19.42578125" style="76" customWidth="1"/>
    <col min="11514" max="11514" width="19.85546875" style="76" customWidth="1"/>
    <col min="11515" max="11515" width="14.28515625" style="76" customWidth="1"/>
    <col min="11516" max="11516" width="14.5703125" style="76" customWidth="1"/>
    <col min="11517" max="11517" width="28.42578125" style="76" customWidth="1"/>
    <col min="11518" max="11518" width="13.85546875" style="76" customWidth="1"/>
    <col min="11519" max="11519" width="14.28515625" style="76" customWidth="1"/>
    <col min="11520" max="11764" width="10.85546875" style="76"/>
    <col min="11765" max="11765" width="9.42578125" style="76" customWidth="1"/>
    <col min="11766" max="11766" width="48.5703125" style="76" customWidth="1"/>
    <col min="11767" max="11767" width="13.42578125" style="76" customWidth="1"/>
    <col min="11768" max="11768" width="10.85546875" style="76"/>
    <col min="11769" max="11769" width="19.42578125" style="76" customWidth="1"/>
    <col min="11770" max="11770" width="19.85546875" style="76" customWidth="1"/>
    <col min="11771" max="11771" width="14.28515625" style="76" customWidth="1"/>
    <col min="11772" max="11772" width="14.5703125" style="76" customWidth="1"/>
    <col min="11773" max="11773" width="28.42578125" style="76" customWidth="1"/>
    <col min="11774" max="11774" width="13.85546875" style="76" customWidth="1"/>
    <col min="11775" max="11775" width="14.28515625" style="76" customWidth="1"/>
    <col min="11776" max="12020" width="10.85546875" style="76"/>
    <col min="12021" max="12021" width="9.42578125" style="76" customWidth="1"/>
    <col min="12022" max="12022" width="48.5703125" style="76" customWidth="1"/>
    <col min="12023" max="12023" width="13.42578125" style="76" customWidth="1"/>
    <col min="12024" max="12024" width="10.85546875" style="76"/>
    <col min="12025" max="12025" width="19.42578125" style="76" customWidth="1"/>
    <col min="12026" max="12026" width="19.85546875" style="76" customWidth="1"/>
    <col min="12027" max="12027" width="14.28515625" style="76" customWidth="1"/>
    <col min="12028" max="12028" width="14.5703125" style="76" customWidth="1"/>
    <col min="12029" max="12029" width="28.42578125" style="76" customWidth="1"/>
    <col min="12030" max="12030" width="13.85546875" style="76" customWidth="1"/>
    <col min="12031" max="12031" width="14.28515625" style="76" customWidth="1"/>
    <col min="12032" max="12276" width="10.85546875" style="76"/>
    <col min="12277" max="12277" width="9.42578125" style="76" customWidth="1"/>
    <col min="12278" max="12278" width="48.5703125" style="76" customWidth="1"/>
    <col min="12279" max="12279" width="13.42578125" style="76" customWidth="1"/>
    <col min="12280" max="12280" width="10.85546875" style="76"/>
    <col min="12281" max="12281" width="19.42578125" style="76" customWidth="1"/>
    <col min="12282" max="12282" width="19.85546875" style="76" customWidth="1"/>
    <col min="12283" max="12283" width="14.28515625" style="76" customWidth="1"/>
    <col min="12284" max="12284" width="14.5703125" style="76" customWidth="1"/>
    <col min="12285" max="12285" width="28.42578125" style="76" customWidth="1"/>
    <col min="12286" max="12286" width="13.85546875" style="76" customWidth="1"/>
    <col min="12287" max="12287" width="14.28515625" style="76" customWidth="1"/>
    <col min="12288" max="12532" width="10.85546875" style="76"/>
    <col min="12533" max="12533" width="9.42578125" style="76" customWidth="1"/>
    <col min="12534" max="12534" width="48.5703125" style="76" customWidth="1"/>
    <col min="12535" max="12535" width="13.42578125" style="76" customWidth="1"/>
    <col min="12536" max="12536" width="10.85546875" style="76"/>
    <col min="12537" max="12537" width="19.42578125" style="76" customWidth="1"/>
    <col min="12538" max="12538" width="19.85546875" style="76" customWidth="1"/>
    <col min="12539" max="12539" width="14.28515625" style="76" customWidth="1"/>
    <col min="12540" max="12540" width="14.5703125" style="76" customWidth="1"/>
    <col min="12541" max="12541" width="28.42578125" style="76" customWidth="1"/>
    <col min="12542" max="12542" width="13.85546875" style="76" customWidth="1"/>
    <col min="12543" max="12543" width="14.28515625" style="76" customWidth="1"/>
    <col min="12544" max="12788" width="10.85546875" style="76"/>
    <col min="12789" max="12789" width="9.42578125" style="76" customWidth="1"/>
    <col min="12790" max="12790" width="48.5703125" style="76" customWidth="1"/>
    <col min="12791" max="12791" width="13.42578125" style="76" customWidth="1"/>
    <col min="12792" max="12792" width="10.85546875" style="76"/>
    <col min="12793" max="12793" width="19.42578125" style="76" customWidth="1"/>
    <col min="12794" max="12794" width="19.85546875" style="76" customWidth="1"/>
    <col min="12795" max="12795" width="14.28515625" style="76" customWidth="1"/>
    <col min="12796" max="12796" width="14.5703125" style="76" customWidth="1"/>
    <col min="12797" max="12797" width="28.42578125" style="76" customWidth="1"/>
    <col min="12798" max="12798" width="13.85546875" style="76" customWidth="1"/>
    <col min="12799" max="12799" width="14.28515625" style="76" customWidth="1"/>
    <col min="12800" max="13044" width="10.85546875" style="76"/>
    <col min="13045" max="13045" width="9.42578125" style="76" customWidth="1"/>
    <col min="13046" max="13046" width="48.5703125" style="76" customWidth="1"/>
    <col min="13047" max="13047" width="13.42578125" style="76" customWidth="1"/>
    <col min="13048" max="13048" width="10.85546875" style="76"/>
    <col min="13049" max="13049" width="19.42578125" style="76" customWidth="1"/>
    <col min="13050" max="13050" width="19.85546875" style="76" customWidth="1"/>
    <col min="13051" max="13051" width="14.28515625" style="76" customWidth="1"/>
    <col min="13052" max="13052" width="14.5703125" style="76" customWidth="1"/>
    <col min="13053" max="13053" width="28.42578125" style="76" customWidth="1"/>
    <col min="13054" max="13054" width="13.85546875" style="76" customWidth="1"/>
    <col min="13055" max="13055" width="14.28515625" style="76" customWidth="1"/>
    <col min="13056" max="13300" width="10.85546875" style="76"/>
    <col min="13301" max="13301" width="9.42578125" style="76" customWidth="1"/>
    <col min="13302" max="13302" width="48.5703125" style="76" customWidth="1"/>
    <col min="13303" max="13303" width="13.42578125" style="76" customWidth="1"/>
    <col min="13304" max="13304" width="10.85546875" style="76"/>
    <col min="13305" max="13305" width="19.42578125" style="76" customWidth="1"/>
    <col min="13306" max="13306" width="19.85546875" style="76" customWidth="1"/>
    <col min="13307" max="13307" width="14.28515625" style="76" customWidth="1"/>
    <col min="13308" max="13308" width="14.5703125" style="76" customWidth="1"/>
    <col min="13309" max="13309" width="28.42578125" style="76" customWidth="1"/>
    <col min="13310" max="13310" width="13.85546875" style="76" customWidth="1"/>
    <col min="13311" max="13311" width="14.28515625" style="76" customWidth="1"/>
    <col min="13312" max="13556" width="10.85546875" style="76"/>
    <col min="13557" max="13557" width="9.42578125" style="76" customWidth="1"/>
    <col min="13558" max="13558" width="48.5703125" style="76" customWidth="1"/>
    <col min="13559" max="13559" width="13.42578125" style="76" customWidth="1"/>
    <col min="13560" max="13560" width="10.85546875" style="76"/>
    <col min="13561" max="13561" width="19.42578125" style="76" customWidth="1"/>
    <col min="13562" max="13562" width="19.85546875" style="76" customWidth="1"/>
    <col min="13563" max="13563" width="14.28515625" style="76" customWidth="1"/>
    <col min="13564" max="13564" width="14.5703125" style="76" customWidth="1"/>
    <col min="13565" max="13565" width="28.42578125" style="76" customWidth="1"/>
    <col min="13566" max="13566" width="13.85546875" style="76" customWidth="1"/>
    <col min="13567" max="13567" width="14.28515625" style="76" customWidth="1"/>
    <col min="13568" max="13812" width="10.85546875" style="76"/>
    <col min="13813" max="13813" width="9.42578125" style="76" customWidth="1"/>
    <col min="13814" max="13814" width="48.5703125" style="76" customWidth="1"/>
    <col min="13815" max="13815" width="13.42578125" style="76" customWidth="1"/>
    <col min="13816" max="13816" width="10.85546875" style="76"/>
    <col min="13817" max="13817" width="19.42578125" style="76" customWidth="1"/>
    <col min="13818" max="13818" width="19.85546875" style="76" customWidth="1"/>
    <col min="13819" max="13819" width="14.28515625" style="76" customWidth="1"/>
    <col min="13820" max="13820" width="14.5703125" style="76" customWidth="1"/>
    <col min="13821" max="13821" width="28.42578125" style="76" customWidth="1"/>
    <col min="13822" max="13822" width="13.85546875" style="76" customWidth="1"/>
    <col min="13823" max="13823" width="14.28515625" style="76" customWidth="1"/>
    <col min="13824" max="14068" width="10.85546875" style="76"/>
    <col min="14069" max="14069" width="9.42578125" style="76" customWidth="1"/>
    <col min="14070" max="14070" width="48.5703125" style="76" customWidth="1"/>
    <col min="14071" max="14071" width="13.42578125" style="76" customWidth="1"/>
    <col min="14072" max="14072" width="10.85546875" style="76"/>
    <col min="14073" max="14073" width="19.42578125" style="76" customWidth="1"/>
    <col min="14074" max="14074" width="19.85546875" style="76" customWidth="1"/>
    <col min="14075" max="14075" width="14.28515625" style="76" customWidth="1"/>
    <col min="14076" max="14076" width="14.5703125" style="76" customWidth="1"/>
    <col min="14077" max="14077" width="28.42578125" style="76" customWidth="1"/>
    <col min="14078" max="14078" width="13.85546875" style="76" customWidth="1"/>
    <col min="14079" max="14079" width="14.28515625" style="76" customWidth="1"/>
    <col min="14080" max="14324" width="10.85546875" style="76"/>
    <col min="14325" max="14325" width="9.42578125" style="76" customWidth="1"/>
    <col min="14326" max="14326" width="48.5703125" style="76" customWidth="1"/>
    <col min="14327" max="14327" width="13.42578125" style="76" customWidth="1"/>
    <col min="14328" max="14328" width="10.85546875" style="76"/>
    <col min="14329" max="14329" width="19.42578125" style="76" customWidth="1"/>
    <col min="14330" max="14330" width="19.85546875" style="76" customWidth="1"/>
    <col min="14331" max="14331" width="14.28515625" style="76" customWidth="1"/>
    <col min="14332" max="14332" width="14.5703125" style="76" customWidth="1"/>
    <col min="14333" max="14333" width="28.42578125" style="76" customWidth="1"/>
    <col min="14334" max="14334" width="13.85546875" style="76" customWidth="1"/>
    <col min="14335" max="14335" width="14.28515625" style="76" customWidth="1"/>
    <col min="14336" max="14580" width="10.85546875" style="76"/>
    <col min="14581" max="14581" width="9.42578125" style="76" customWidth="1"/>
    <col min="14582" max="14582" width="48.5703125" style="76" customWidth="1"/>
    <col min="14583" max="14583" width="13.42578125" style="76" customWidth="1"/>
    <col min="14584" max="14584" width="10.85546875" style="76"/>
    <col min="14585" max="14585" width="19.42578125" style="76" customWidth="1"/>
    <col min="14586" max="14586" width="19.85546875" style="76" customWidth="1"/>
    <col min="14587" max="14587" width="14.28515625" style="76" customWidth="1"/>
    <col min="14588" max="14588" width="14.5703125" style="76" customWidth="1"/>
    <col min="14589" max="14589" width="28.42578125" style="76" customWidth="1"/>
    <col min="14590" max="14590" width="13.85546875" style="76" customWidth="1"/>
    <col min="14591" max="14591" width="14.28515625" style="76" customWidth="1"/>
    <col min="14592" max="14836" width="10.85546875" style="76"/>
    <col min="14837" max="14837" width="9.42578125" style="76" customWidth="1"/>
    <col min="14838" max="14838" width="48.5703125" style="76" customWidth="1"/>
    <col min="14839" max="14839" width="13.42578125" style="76" customWidth="1"/>
    <col min="14840" max="14840" width="10.85546875" style="76"/>
    <col min="14841" max="14841" width="19.42578125" style="76" customWidth="1"/>
    <col min="14842" max="14842" width="19.85546875" style="76" customWidth="1"/>
    <col min="14843" max="14843" width="14.28515625" style="76" customWidth="1"/>
    <col min="14844" max="14844" width="14.5703125" style="76" customWidth="1"/>
    <col min="14845" max="14845" width="28.42578125" style="76" customWidth="1"/>
    <col min="14846" max="14846" width="13.85546875" style="76" customWidth="1"/>
    <col min="14847" max="14847" width="14.28515625" style="76" customWidth="1"/>
    <col min="14848" max="15092" width="10.85546875" style="76"/>
    <col min="15093" max="15093" width="9.42578125" style="76" customWidth="1"/>
    <col min="15094" max="15094" width="48.5703125" style="76" customWidth="1"/>
    <col min="15095" max="15095" width="13.42578125" style="76" customWidth="1"/>
    <col min="15096" max="15096" width="10.85546875" style="76"/>
    <col min="15097" max="15097" width="19.42578125" style="76" customWidth="1"/>
    <col min="15098" max="15098" width="19.85546875" style="76" customWidth="1"/>
    <col min="15099" max="15099" width="14.28515625" style="76" customWidth="1"/>
    <col min="15100" max="15100" width="14.5703125" style="76" customWidth="1"/>
    <col min="15101" max="15101" width="28.42578125" style="76" customWidth="1"/>
    <col min="15102" max="15102" width="13.85546875" style="76" customWidth="1"/>
    <col min="15103" max="15103" width="14.28515625" style="76" customWidth="1"/>
    <col min="15104" max="15348" width="10.85546875" style="76"/>
    <col min="15349" max="15349" width="9.42578125" style="76" customWidth="1"/>
    <col min="15350" max="15350" width="48.5703125" style="76" customWidth="1"/>
    <col min="15351" max="15351" width="13.42578125" style="76" customWidth="1"/>
    <col min="15352" max="15352" width="10.85546875" style="76"/>
    <col min="15353" max="15353" width="19.42578125" style="76" customWidth="1"/>
    <col min="15354" max="15354" width="19.85546875" style="76" customWidth="1"/>
    <col min="15355" max="15355" width="14.28515625" style="76" customWidth="1"/>
    <col min="15356" max="15356" width="14.5703125" style="76" customWidth="1"/>
    <col min="15357" max="15357" width="28.42578125" style="76" customWidth="1"/>
    <col min="15358" max="15358" width="13.85546875" style="76" customWidth="1"/>
    <col min="15359" max="15359" width="14.28515625" style="76" customWidth="1"/>
    <col min="15360" max="15604" width="10.85546875" style="76"/>
    <col min="15605" max="15605" width="9.42578125" style="76" customWidth="1"/>
    <col min="15606" max="15606" width="48.5703125" style="76" customWidth="1"/>
    <col min="15607" max="15607" width="13.42578125" style="76" customWidth="1"/>
    <col min="15608" max="15608" width="10.85546875" style="76"/>
    <col min="15609" max="15609" width="19.42578125" style="76" customWidth="1"/>
    <col min="15610" max="15610" width="19.85546875" style="76" customWidth="1"/>
    <col min="15611" max="15611" width="14.28515625" style="76" customWidth="1"/>
    <col min="15612" max="15612" width="14.5703125" style="76" customWidth="1"/>
    <col min="15613" max="15613" width="28.42578125" style="76" customWidth="1"/>
    <col min="15614" max="15614" width="13.85546875" style="76" customWidth="1"/>
    <col min="15615" max="15615" width="14.28515625" style="76" customWidth="1"/>
    <col min="15616" max="15860" width="10.85546875" style="76"/>
    <col min="15861" max="15861" width="9.42578125" style="76" customWidth="1"/>
    <col min="15862" max="15862" width="48.5703125" style="76" customWidth="1"/>
    <col min="15863" max="15863" width="13.42578125" style="76" customWidth="1"/>
    <col min="15864" max="15864" width="10.85546875" style="76"/>
    <col min="15865" max="15865" width="19.42578125" style="76" customWidth="1"/>
    <col min="15866" max="15866" width="19.85546875" style="76" customWidth="1"/>
    <col min="15867" max="15867" width="14.28515625" style="76" customWidth="1"/>
    <col min="15868" max="15868" width="14.5703125" style="76" customWidth="1"/>
    <col min="15869" max="15869" width="28.42578125" style="76" customWidth="1"/>
    <col min="15870" max="15870" width="13.85546875" style="76" customWidth="1"/>
    <col min="15871" max="15871" width="14.28515625" style="76" customWidth="1"/>
    <col min="15872" max="16116" width="10.85546875" style="76"/>
    <col min="16117" max="16117" width="9.42578125" style="76" customWidth="1"/>
    <col min="16118" max="16118" width="48.5703125" style="76" customWidth="1"/>
    <col min="16119" max="16119" width="13.42578125" style="76" customWidth="1"/>
    <col min="16120" max="16120" width="10.85546875" style="76"/>
    <col min="16121" max="16121" width="19.42578125" style="76" customWidth="1"/>
    <col min="16122" max="16122" width="19.85546875" style="76" customWidth="1"/>
    <col min="16123" max="16123" width="14.28515625" style="76" customWidth="1"/>
    <col min="16124" max="16124" width="14.5703125" style="76" customWidth="1"/>
    <col min="16125" max="16125" width="28.42578125" style="76" customWidth="1"/>
    <col min="16126" max="16126" width="13.85546875" style="76" customWidth="1"/>
    <col min="16127" max="16127" width="14.28515625" style="76" customWidth="1"/>
    <col min="16128" max="16384" width="10.85546875" style="76"/>
  </cols>
  <sheetData>
    <row r="1" spans="1:6" ht="13.5" customHeight="1" x14ac:dyDescent="0.2">
      <c r="A1" s="363"/>
      <c r="B1" s="364"/>
      <c r="C1" s="365"/>
      <c r="D1" s="365"/>
      <c r="E1" s="365"/>
      <c r="F1" s="365"/>
    </row>
    <row r="2" spans="1:6" ht="18" customHeight="1" x14ac:dyDescent="0.2">
      <c r="A2" s="604" t="s">
        <v>880</v>
      </c>
      <c r="B2" s="603"/>
      <c r="C2" s="603"/>
      <c r="D2" s="603"/>
      <c r="E2" s="603"/>
      <c r="F2" s="603"/>
    </row>
    <row r="3" spans="1:6" ht="16.5" customHeight="1" x14ac:dyDescent="0.2">
      <c r="A3" s="604" t="s">
        <v>0</v>
      </c>
      <c r="B3" s="604"/>
      <c r="C3" s="604"/>
      <c r="D3" s="604"/>
      <c r="E3" s="604"/>
      <c r="F3" s="604"/>
    </row>
    <row r="4" spans="1:6" ht="14.45" customHeight="1" x14ac:dyDescent="0.2">
      <c r="A4" s="607" t="s">
        <v>878</v>
      </c>
      <c r="B4" s="607"/>
      <c r="C4" s="607"/>
      <c r="D4" s="607"/>
      <c r="E4" s="607"/>
      <c r="F4" s="607"/>
    </row>
    <row r="5" spans="1:6" ht="14.45" customHeight="1" x14ac:dyDescent="0.2">
      <c r="A5" s="607" t="s">
        <v>879</v>
      </c>
      <c r="B5" s="607"/>
      <c r="C5" s="607"/>
      <c r="D5" s="607"/>
      <c r="E5" s="607"/>
      <c r="F5" s="607"/>
    </row>
    <row r="6" spans="1:6" ht="9.6" customHeight="1" x14ac:dyDescent="0.2">
      <c r="A6" s="366"/>
      <c r="B6" s="333"/>
      <c r="C6" s="333"/>
      <c r="D6" s="333"/>
      <c r="E6" s="333"/>
      <c r="F6" s="333"/>
    </row>
    <row r="7" spans="1:6" ht="30.95" customHeight="1" x14ac:dyDescent="0.2">
      <c r="A7" s="605" t="s">
        <v>1</v>
      </c>
      <c r="B7" s="605"/>
      <c r="C7" s="605"/>
      <c r="D7" s="605"/>
      <c r="E7" s="605"/>
      <c r="F7" s="605"/>
    </row>
    <row r="8" spans="1:6" ht="11.45" customHeight="1" x14ac:dyDescent="0.2">
      <c r="A8" s="606" t="s">
        <v>864</v>
      </c>
      <c r="B8" s="606"/>
      <c r="C8" s="606"/>
      <c r="D8" s="334"/>
      <c r="E8" s="334"/>
      <c r="F8" s="334"/>
    </row>
    <row r="9" spans="1:6" x14ac:dyDescent="0.2">
      <c r="A9" s="335" t="s">
        <v>863</v>
      </c>
      <c r="B9" s="355"/>
      <c r="C9" s="335"/>
      <c r="D9" s="334" t="s">
        <v>2</v>
      </c>
      <c r="E9" s="334"/>
      <c r="F9" s="334"/>
    </row>
    <row r="10" spans="1:6" x14ac:dyDescent="0.2">
      <c r="A10" s="612" t="s">
        <v>3</v>
      </c>
      <c r="B10" s="612"/>
      <c r="C10" s="335"/>
      <c r="D10" s="334"/>
      <c r="E10" s="334"/>
      <c r="F10" s="334"/>
    </row>
    <row r="11" spans="1:6" x14ac:dyDescent="0.2">
      <c r="A11" s="362"/>
      <c r="B11" s="362"/>
      <c r="C11" s="335"/>
      <c r="D11" s="334"/>
      <c r="E11" s="334"/>
      <c r="F11" s="334"/>
    </row>
    <row r="12" spans="1:6" ht="13.5" customHeight="1" x14ac:dyDescent="0.2">
      <c r="A12" s="616" t="s">
        <v>862</v>
      </c>
      <c r="B12" s="616"/>
      <c r="C12" s="616"/>
      <c r="D12" s="616"/>
      <c r="E12" s="616"/>
      <c r="F12" s="616"/>
    </row>
    <row r="13" spans="1:6" ht="16.5" customHeight="1" x14ac:dyDescent="0.2">
      <c r="A13" s="459" t="s">
        <v>865</v>
      </c>
      <c r="B13" s="459" t="s">
        <v>4</v>
      </c>
      <c r="C13" s="460" t="s">
        <v>5</v>
      </c>
      <c r="D13" s="460" t="s">
        <v>51</v>
      </c>
      <c r="E13" s="460" t="s">
        <v>6</v>
      </c>
      <c r="F13" s="460" t="s">
        <v>7</v>
      </c>
    </row>
    <row r="14" spans="1:6" x14ac:dyDescent="0.2">
      <c r="A14" s="77"/>
      <c r="B14" s="77"/>
      <c r="C14" s="78"/>
      <c r="D14" s="79"/>
      <c r="E14" s="78"/>
      <c r="F14" s="367">
        <f>ROUND(C14*E14,2)</f>
        <v>0</v>
      </c>
    </row>
    <row r="15" spans="1:6" ht="25.5" x14ac:dyDescent="0.2">
      <c r="A15" s="317" t="s">
        <v>8</v>
      </c>
      <c r="B15" s="80" t="s">
        <v>9</v>
      </c>
      <c r="C15" s="81"/>
      <c r="D15" s="82"/>
      <c r="E15" s="81"/>
      <c r="F15" s="81"/>
    </row>
    <row r="16" spans="1:6" x14ac:dyDescent="0.2">
      <c r="A16" s="317"/>
      <c r="B16" s="83"/>
      <c r="C16" s="81"/>
      <c r="D16" s="82"/>
      <c r="E16" s="81"/>
      <c r="F16" s="81"/>
    </row>
    <row r="17" spans="1:6" x14ac:dyDescent="0.2">
      <c r="A17" s="317">
        <v>1</v>
      </c>
      <c r="B17" s="83" t="s">
        <v>10</v>
      </c>
      <c r="C17" s="81"/>
      <c r="D17" s="82"/>
      <c r="E17" s="81"/>
      <c r="F17" s="81"/>
    </row>
    <row r="18" spans="1:6" ht="38.25" x14ac:dyDescent="0.2">
      <c r="A18" s="368">
        <v>1.1000000000000001</v>
      </c>
      <c r="B18" s="75" t="s">
        <v>11</v>
      </c>
      <c r="C18" s="84">
        <v>1</v>
      </c>
      <c r="D18" s="85" t="s">
        <v>12</v>
      </c>
      <c r="E18" s="86">
        <v>1144600</v>
      </c>
      <c r="F18" s="87">
        <f>ROUND(C18*E18,2)</f>
        <v>1144600</v>
      </c>
    </row>
    <row r="19" spans="1:6" ht="38.25" x14ac:dyDescent="0.2">
      <c r="A19" s="369">
        <v>1.2</v>
      </c>
      <c r="B19" s="89" t="s">
        <v>13</v>
      </c>
      <c r="C19" s="84">
        <v>1</v>
      </c>
      <c r="D19" s="85" t="s">
        <v>12</v>
      </c>
      <c r="E19" s="86">
        <v>4528.33</v>
      </c>
      <c r="F19" s="87">
        <f t="shared" ref="F19:F82" si="0">ROUND(C19*E19,2)</f>
        <v>4528.33</v>
      </c>
    </row>
    <row r="20" spans="1:6" ht="38.25" x14ac:dyDescent="0.2">
      <c r="A20" s="369">
        <v>1.3</v>
      </c>
      <c r="B20" s="89" t="s">
        <v>14</v>
      </c>
      <c r="C20" s="84">
        <v>3</v>
      </c>
      <c r="D20" s="85" t="s">
        <v>12</v>
      </c>
      <c r="E20" s="86">
        <v>2836.67</v>
      </c>
      <c r="F20" s="87">
        <f t="shared" si="0"/>
        <v>8510.01</v>
      </c>
    </row>
    <row r="21" spans="1:6" ht="25.5" x14ac:dyDescent="0.2">
      <c r="A21" s="370">
        <v>1.4</v>
      </c>
      <c r="B21" s="90" t="s">
        <v>15</v>
      </c>
      <c r="C21" s="91">
        <v>1</v>
      </c>
      <c r="D21" s="92" t="s">
        <v>12</v>
      </c>
      <c r="E21" s="93">
        <v>148065.56</v>
      </c>
      <c r="F21" s="94">
        <f t="shared" si="0"/>
        <v>148065.56</v>
      </c>
    </row>
    <row r="22" spans="1:6" ht="25.5" x14ac:dyDescent="0.2">
      <c r="A22" s="369">
        <v>1.5</v>
      </c>
      <c r="B22" s="89" t="s">
        <v>16</v>
      </c>
      <c r="C22" s="84">
        <v>1</v>
      </c>
      <c r="D22" s="85" t="s">
        <v>12</v>
      </c>
      <c r="E22" s="86">
        <v>24423.89</v>
      </c>
      <c r="F22" s="87">
        <f t="shared" si="0"/>
        <v>24423.89</v>
      </c>
    </row>
    <row r="23" spans="1:6" x14ac:dyDescent="0.2">
      <c r="A23" s="369">
        <v>1.6</v>
      </c>
      <c r="B23" s="89" t="s">
        <v>17</v>
      </c>
      <c r="C23" s="84">
        <v>2</v>
      </c>
      <c r="D23" s="85" t="s">
        <v>12</v>
      </c>
      <c r="E23" s="86">
        <v>8872.34</v>
      </c>
      <c r="F23" s="87">
        <f t="shared" si="0"/>
        <v>17744.68</v>
      </c>
    </row>
    <row r="24" spans="1:6" ht="25.5" x14ac:dyDescent="0.2">
      <c r="A24" s="369">
        <v>1.7</v>
      </c>
      <c r="B24" s="89" t="s">
        <v>18</v>
      </c>
      <c r="C24" s="84">
        <v>1</v>
      </c>
      <c r="D24" s="85" t="s">
        <v>12</v>
      </c>
      <c r="E24" s="86">
        <v>1764.34</v>
      </c>
      <c r="F24" s="87">
        <f t="shared" si="0"/>
        <v>1764.34</v>
      </c>
    </row>
    <row r="25" spans="1:6" ht="25.5" x14ac:dyDescent="0.2">
      <c r="A25" s="369">
        <v>1.8</v>
      </c>
      <c r="B25" s="89" t="s">
        <v>19</v>
      </c>
      <c r="C25" s="84">
        <v>1</v>
      </c>
      <c r="D25" s="85" t="s">
        <v>12</v>
      </c>
      <c r="E25" s="86">
        <v>2011.53</v>
      </c>
      <c r="F25" s="87">
        <f t="shared" si="0"/>
        <v>2011.53</v>
      </c>
    </row>
    <row r="26" spans="1:6" x14ac:dyDescent="0.2">
      <c r="A26" s="369">
        <v>1.9</v>
      </c>
      <c r="B26" s="89" t="s">
        <v>20</v>
      </c>
      <c r="C26" s="84">
        <v>2</v>
      </c>
      <c r="D26" s="85" t="s">
        <v>12</v>
      </c>
      <c r="E26" s="86">
        <v>1840.17</v>
      </c>
      <c r="F26" s="87">
        <f t="shared" si="0"/>
        <v>3680.34</v>
      </c>
    </row>
    <row r="27" spans="1:6" x14ac:dyDescent="0.2">
      <c r="A27" s="361">
        <v>1.1000000000000001</v>
      </c>
      <c r="B27" s="95" t="s">
        <v>21</v>
      </c>
      <c r="C27" s="84">
        <v>1</v>
      </c>
      <c r="D27" s="85" t="s">
        <v>12</v>
      </c>
      <c r="E27" s="86">
        <v>5000</v>
      </c>
      <c r="F27" s="87">
        <f t="shared" si="0"/>
        <v>5000</v>
      </c>
    </row>
    <row r="28" spans="1:6" x14ac:dyDescent="0.2">
      <c r="A28" s="110">
        <v>1.1100000000000001</v>
      </c>
      <c r="B28" s="89" t="s">
        <v>22</v>
      </c>
      <c r="C28" s="84">
        <v>1</v>
      </c>
      <c r="D28" s="85" t="s">
        <v>12</v>
      </c>
      <c r="E28" s="86">
        <v>3500</v>
      </c>
      <c r="F28" s="87">
        <f t="shared" si="0"/>
        <v>3500</v>
      </c>
    </row>
    <row r="29" spans="1:6" ht="25.5" x14ac:dyDescent="0.2">
      <c r="A29" s="322">
        <v>1.1200000000000001</v>
      </c>
      <c r="B29" s="89" t="s">
        <v>23</v>
      </c>
      <c r="C29" s="84">
        <v>1</v>
      </c>
      <c r="D29" s="85" t="s">
        <v>12</v>
      </c>
      <c r="E29" s="86">
        <v>75000</v>
      </c>
      <c r="F29" s="87">
        <f t="shared" si="0"/>
        <v>75000</v>
      </c>
    </row>
    <row r="30" spans="1:6" x14ac:dyDescent="0.2">
      <c r="A30" s="322"/>
      <c r="B30" s="83"/>
      <c r="C30" s="96"/>
      <c r="D30" s="82"/>
      <c r="E30" s="96"/>
      <c r="F30" s="87">
        <f t="shared" si="0"/>
        <v>0</v>
      </c>
    </row>
    <row r="31" spans="1:6" x14ac:dyDescent="0.2">
      <c r="A31" s="371">
        <v>2</v>
      </c>
      <c r="B31" s="97" t="s">
        <v>24</v>
      </c>
      <c r="C31" s="96"/>
      <c r="D31" s="82"/>
      <c r="E31" s="96"/>
      <c r="F31" s="87">
        <f t="shared" si="0"/>
        <v>0</v>
      </c>
    </row>
    <row r="32" spans="1:6" ht="38.25" x14ac:dyDescent="0.2">
      <c r="A32" s="322">
        <v>2.1</v>
      </c>
      <c r="B32" s="75" t="s">
        <v>25</v>
      </c>
      <c r="C32" s="84">
        <v>1</v>
      </c>
      <c r="D32" s="98" t="s">
        <v>12</v>
      </c>
      <c r="E32" s="99">
        <v>165200</v>
      </c>
      <c r="F32" s="87">
        <f t="shared" si="0"/>
        <v>165200</v>
      </c>
    </row>
    <row r="33" spans="1:6" ht="25.5" x14ac:dyDescent="0.2">
      <c r="A33" s="322">
        <v>2.2000000000000002</v>
      </c>
      <c r="B33" s="75" t="s">
        <v>26</v>
      </c>
      <c r="C33" s="84">
        <v>1</v>
      </c>
      <c r="D33" s="98" t="s">
        <v>12</v>
      </c>
      <c r="E33" s="99">
        <v>24603</v>
      </c>
      <c r="F33" s="87">
        <f t="shared" si="0"/>
        <v>24603</v>
      </c>
    </row>
    <row r="34" spans="1:6" x14ac:dyDescent="0.2">
      <c r="A34" s="322">
        <v>2.2999999999999998</v>
      </c>
      <c r="B34" s="100" t="s">
        <v>27</v>
      </c>
      <c r="C34" s="84">
        <v>2</v>
      </c>
      <c r="D34" s="85" t="s">
        <v>12</v>
      </c>
      <c r="E34" s="99">
        <v>1567</v>
      </c>
      <c r="F34" s="87">
        <f t="shared" si="0"/>
        <v>3134</v>
      </c>
    </row>
    <row r="35" spans="1:6" x14ac:dyDescent="0.2">
      <c r="A35" s="322">
        <v>2.4</v>
      </c>
      <c r="B35" s="100" t="s">
        <v>28</v>
      </c>
      <c r="C35" s="84">
        <v>1</v>
      </c>
      <c r="D35" s="85" t="s">
        <v>12</v>
      </c>
      <c r="E35" s="99">
        <v>1043.28</v>
      </c>
      <c r="F35" s="87">
        <f t="shared" si="0"/>
        <v>1043.28</v>
      </c>
    </row>
    <row r="36" spans="1:6" x14ac:dyDescent="0.2">
      <c r="A36" s="322">
        <v>2.5</v>
      </c>
      <c r="B36" s="100" t="s">
        <v>29</v>
      </c>
      <c r="C36" s="84">
        <v>2</v>
      </c>
      <c r="D36" s="85" t="s">
        <v>12</v>
      </c>
      <c r="E36" s="99">
        <v>1184.78</v>
      </c>
      <c r="F36" s="87">
        <f t="shared" si="0"/>
        <v>2369.56</v>
      </c>
    </row>
    <row r="37" spans="1:6" x14ac:dyDescent="0.2">
      <c r="A37" s="322">
        <v>2.6</v>
      </c>
      <c r="B37" s="100" t="s">
        <v>30</v>
      </c>
      <c r="C37" s="84">
        <v>1</v>
      </c>
      <c r="D37" s="85" t="s">
        <v>12</v>
      </c>
      <c r="E37" s="99">
        <v>1800</v>
      </c>
      <c r="F37" s="87">
        <f t="shared" si="0"/>
        <v>1800</v>
      </c>
    </row>
    <row r="38" spans="1:6" ht="25.5" x14ac:dyDescent="0.2">
      <c r="A38" s="535">
        <v>2.7</v>
      </c>
      <c r="B38" s="536" t="s">
        <v>31</v>
      </c>
      <c r="C38" s="537">
        <v>15</v>
      </c>
      <c r="D38" s="538" t="s">
        <v>32</v>
      </c>
      <c r="E38" s="155">
        <v>8.25</v>
      </c>
      <c r="F38" s="539">
        <f t="shared" si="0"/>
        <v>123.75</v>
      </c>
    </row>
    <row r="39" spans="1:6" x14ac:dyDescent="0.2">
      <c r="A39" s="322">
        <v>2.8</v>
      </c>
      <c r="B39" s="75" t="s">
        <v>33</v>
      </c>
      <c r="C39" s="84">
        <v>8</v>
      </c>
      <c r="D39" s="85" t="s">
        <v>12</v>
      </c>
      <c r="E39" s="99">
        <v>1.85</v>
      </c>
      <c r="F39" s="87">
        <f t="shared" si="0"/>
        <v>14.8</v>
      </c>
    </row>
    <row r="40" spans="1:6" x14ac:dyDescent="0.2">
      <c r="A40" s="322">
        <v>2.9</v>
      </c>
      <c r="B40" s="75" t="s">
        <v>34</v>
      </c>
      <c r="C40" s="84">
        <v>15</v>
      </c>
      <c r="D40" s="85" t="s">
        <v>32</v>
      </c>
      <c r="E40" s="99">
        <v>340</v>
      </c>
      <c r="F40" s="87">
        <f t="shared" si="0"/>
        <v>5100</v>
      </c>
    </row>
    <row r="41" spans="1:6" x14ac:dyDescent="0.2">
      <c r="A41" s="361">
        <v>2.1</v>
      </c>
      <c r="B41" s="75" t="s">
        <v>35</v>
      </c>
      <c r="C41" s="84">
        <v>6</v>
      </c>
      <c r="D41" s="85" t="s">
        <v>12</v>
      </c>
      <c r="E41" s="99">
        <v>589</v>
      </c>
      <c r="F41" s="87">
        <f t="shared" si="0"/>
        <v>3534</v>
      </c>
    </row>
    <row r="42" spans="1:6" x14ac:dyDescent="0.2">
      <c r="A42" s="322">
        <v>2.11</v>
      </c>
      <c r="B42" s="101" t="s">
        <v>36</v>
      </c>
      <c r="C42" s="84">
        <v>12</v>
      </c>
      <c r="D42" s="85" t="s">
        <v>12</v>
      </c>
      <c r="E42" s="99">
        <v>15.25</v>
      </c>
      <c r="F42" s="87">
        <f t="shared" si="0"/>
        <v>183</v>
      </c>
    </row>
    <row r="43" spans="1:6" x14ac:dyDescent="0.2">
      <c r="A43" s="322">
        <v>2.12</v>
      </c>
      <c r="B43" s="75" t="s">
        <v>37</v>
      </c>
      <c r="C43" s="84">
        <v>8</v>
      </c>
      <c r="D43" s="85" t="s">
        <v>12</v>
      </c>
      <c r="E43" s="99">
        <v>40</v>
      </c>
      <c r="F43" s="87">
        <f t="shared" si="0"/>
        <v>320</v>
      </c>
    </row>
    <row r="44" spans="1:6" x14ac:dyDescent="0.2">
      <c r="A44" s="322">
        <v>2.13</v>
      </c>
      <c r="B44" s="75" t="s">
        <v>38</v>
      </c>
      <c r="C44" s="84">
        <v>1</v>
      </c>
      <c r="D44" s="85" t="s">
        <v>12</v>
      </c>
      <c r="E44" s="99">
        <v>689.25</v>
      </c>
      <c r="F44" s="87">
        <f t="shared" si="0"/>
        <v>689.25</v>
      </c>
    </row>
    <row r="45" spans="1:6" ht="25.5" x14ac:dyDescent="0.2">
      <c r="A45" s="322">
        <v>2.14</v>
      </c>
      <c r="B45" s="75" t="s">
        <v>39</v>
      </c>
      <c r="C45" s="84">
        <v>120</v>
      </c>
      <c r="D45" s="85" t="s">
        <v>32</v>
      </c>
      <c r="E45" s="99">
        <v>55</v>
      </c>
      <c r="F45" s="87">
        <f t="shared" si="0"/>
        <v>6600</v>
      </c>
    </row>
    <row r="46" spans="1:6" x14ac:dyDescent="0.2">
      <c r="A46" s="322">
        <v>2.15</v>
      </c>
      <c r="B46" s="100" t="s">
        <v>40</v>
      </c>
      <c r="C46" s="84">
        <v>1</v>
      </c>
      <c r="D46" s="85" t="s">
        <v>12</v>
      </c>
      <c r="E46" s="99">
        <v>258.36</v>
      </c>
      <c r="F46" s="87">
        <f t="shared" si="0"/>
        <v>258.36</v>
      </c>
    </row>
    <row r="47" spans="1:6" ht="25.5" x14ac:dyDescent="0.2">
      <c r="A47" s="322">
        <v>2.16</v>
      </c>
      <c r="B47" s="75" t="s">
        <v>41</v>
      </c>
      <c r="C47" s="84">
        <v>1</v>
      </c>
      <c r="D47" s="85" t="s">
        <v>12</v>
      </c>
      <c r="E47" s="99">
        <v>20165.02</v>
      </c>
      <c r="F47" s="87">
        <f t="shared" si="0"/>
        <v>20165.02</v>
      </c>
    </row>
    <row r="48" spans="1:6" ht="25.5" x14ac:dyDescent="0.2">
      <c r="A48" s="322">
        <v>2.17</v>
      </c>
      <c r="B48" s="75" t="s">
        <v>42</v>
      </c>
      <c r="C48" s="84">
        <v>25</v>
      </c>
      <c r="D48" s="85" t="s">
        <v>32</v>
      </c>
      <c r="E48" s="99">
        <v>8.25</v>
      </c>
      <c r="F48" s="87">
        <f t="shared" si="0"/>
        <v>206.25</v>
      </c>
    </row>
    <row r="49" spans="1:6" x14ac:dyDescent="0.2">
      <c r="A49" s="322">
        <v>2.1800000000000002</v>
      </c>
      <c r="B49" s="75" t="s">
        <v>43</v>
      </c>
      <c r="C49" s="84">
        <v>3</v>
      </c>
      <c r="D49" s="85" t="s">
        <v>12</v>
      </c>
      <c r="E49" s="99">
        <v>3200</v>
      </c>
      <c r="F49" s="87">
        <f t="shared" si="0"/>
        <v>9600</v>
      </c>
    </row>
    <row r="50" spans="1:6" x14ac:dyDescent="0.2">
      <c r="A50" s="322">
        <v>2.19</v>
      </c>
      <c r="B50" s="102" t="s">
        <v>44</v>
      </c>
      <c r="C50" s="84">
        <v>130</v>
      </c>
      <c r="D50" s="85" t="s">
        <v>32</v>
      </c>
      <c r="E50" s="99">
        <v>50.25</v>
      </c>
      <c r="F50" s="87">
        <f t="shared" si="0"/>
        <v>6532.5</v>
      </c>
    </row>
    <row r="51" spans="1:6" x14ac:dyDescent="0.2">
      <c r="A51" s="361">
        <v>2.2000000000000002</v>
      </c>
      <c r="B51" s="75" t="s">
        <v>45</v>
      </c>
      <c r="C51" s="84">
        <v>0.3</v>
      </c>
      <c r="D51" s="85" t="s">
        <v>46</v>
      </c>
      <c r="E51" s="99">
        <v>244929.92999999996</v>
      </c>
      <c r="F51" s="87">
        <f t="shared" si="0"/>
        <v>73478.98</v>
      </c>
    </row>
    <row r="52" spans="1:6" x14ac:dyDescent="0.2">
      <c r="A52" s="317"/>
      <c r="B52" s="83"/>
      <c r="C52" s="96"/>
      <c r="D52" s="82"/>
      <c r="E52" s="96"/>
      <c r="F52" s="87">
        <f t="shared" si="0"/>
        <v>0</v>
      </c>
    </row>
    <row r="53" spans="1:6" x14ac:dyDescent="0.2">
      <c r="A53" s="317">
        <v>3</v>
      </c>
      <c r="B53" s="83" t="s">
        <v>47</v>
      </c>
      <c r="C53" s="96"/>
      <c r="D53" s="82"/>
      <c r="E53" s="96"/>
      <c r="F53" s="87">
        <f t="shared" si="0"/>
        <v>0</v>
      </c>
    </row>
    <row r="54" spans="1:6" ht="25.5" x14ac:dyDescent="0.2">
      <c r="A54" s="322">
        <v>3.1</v>
      </c>
      <c r="B54" s="13" t="s">
        <v>48</v>
      </c>
      <c r="C54" s="86">
        <v>130</v>
      </c>
      <c r="D54" s="103" t="s">
        <v>49</v>
      </c>
      <c r="E54" s="104">
        <v>99.21</v>
      </c>
      <c r="F54" s="87">
        <f t="shared" si="0"/>
        <v>12897.3</v>
      </c>
    </row>
    <row r="55" spans="1:6" x14ac:dyDescent="0.2">
      <c r="A55" s="322">
        <v>3.2</v>
      </c>
      <c r="B55" s="105" t="s">
        <v>50</v>
      </c>
      <c r="C55" s="86">
        <v>1</v>
      </c>
      <c r="D55" s="103" t="s">
        <v>51</v>
      </c>
      <c r="E55" s="86">
        <v>2000</v>
      </c>
      <c r="F55" s="87">
        <f t="shared" si="0"/>
        <v>2000</v>
      </c>
    </row>
    <row r="56" spans="1:6" ht="38.25" x14ac:dyDescent="0.2">
      <c r="A56" s="322">
        <v>3.3</v>
      </c>
      <c r="B56" s="106" t="s">
        <v>52</v>
      </c>
      <c r="C56" s="86">
        <v>192</v>
      </c>
      <c r="D56" s="103" t="s">
        <v>49</v>
      </c>
      <c r="E56" s="86">
        <v>15.06</v>
      </c>
      <c r="F56" s="87">
        <f t="shared" si="0"/>
        <v>2891.52</v>
      </c>
    </row>
    <row r="57" spans="1:6" ht="38.25" x14ac:dyDescent="0.2">
      <c r="A57" s="322">
        <v>3.4</v>
      </c>
      <c r="B57" s="107" t="s">
        <v>53</v>
      </c>
      <c r="C57" s="86">
        <v>4.5</v>
      </c>
      <c r="D57" s="103" t="s">
        <v>54</v>
      </c>
      <c r="E57" s="86">
        <v>2682.04</v>
      </c>
      <c r="F57" s="87">
        <f t="shared" si="0"/>
        <v>12069.18</v>
      </c>
    </row>
    <row r="58" spans="1:6" ht="25.5" x14ac:dyDescent="0.2">
      <c r="A58" s="322">
        <v>3.5</v>
      </c>
      <c r="B58" s="106" t="s">
        <v>55</v>
      </c>
      <c r="C58" s="86">
        <v>2.25</v>
      </c>
      <c r="D58" s="103" t="s">
        <v>56</v>
      </c>
      <c r="E58" s="86">
        <v>620.86</v>
      </c>
      <c r="F58" s="87">
        <f t="shared" si="0"/>
        <v>1396.94</v>
      </c>
    </row>
    <row r="59" spans="1:6" ht="38.25" x14ac:dyDescent="0.2">
      <c r="A59" s="322">
        <v>3.6</v>
      </c>
      <c r="B59" s="106" t="s">
        <v>57</v>
      </c>
      <c r="C59" s="86">
        <v>2</v>
      </c>
      <c r="D59" s="103" t="s">
        <v>51</v>
      </c>
      <c r="E59" s="86">
        <v>6112.3</v>
      </c>
      <c r="F59" s="87">
        <f t="shared" si="0"/>
        <v>12224.6</v>
      </c>
    </row>
    <row r="60" spans="1:6" x14ac:dyDescent="0.2">
      <c r="A60" s="322">
        <v>3.7</v>
      </c>
      <c r="B60" s="105" t="s">
        <v>58</v>
      </c>
      <c r="C60" s="86">
        <v>1</v>
      </c>
      <c r="D60" s="103" t="s">
        <v>51</v>
      </c>
      <c r="E60" s="86">
        <v>1200</v>
      </c>
      <c r="F60" s="87">
        <f t="shared" si="0"/>
        <v>1200</v>
      </c>
    </row>
    <row r="61" spans="1:6" ht="25.5" x14ac:dyDescent="0.2">
      <c r="A61" s="322">
        <v>3.8</v>
      </c>
      <c r="B61" s="106" t="s">
        <v>59</v>
      </c>
      <c r="C61" s="86">
        <v>1</v>
      </c>
      <c r="D61" s="103" t="s">
        <v>51</v>
      </c>
      <c r="E61" s="86">
        <v>1000</v>
      </c>
      <c r="F61" s="87">
        <f t="shared" si="0"/>
        <v>1000</v>
      </c>
    </row>
    <row r="62" spans="1:6" ht="25.5" x14ac:dyDescent="0.2">
      <c r="A62" s="360">
        <v>3.9</v>
      </c>
      <c r="B62" s="107" t="s">
        <v>60</v>
      </c>
      <c r="C62" s="86">
        <v>1</v>
      </c>
      <c r="D62" s="103" t="s">
        <v>51</v>
      </c>
      <c r="E62" s="86">
        <v>64409.120000000003</v>
      </c>
      <c r="F62" s="87">
        <f t="shared" si="0"/>
        <v>64409.120000000003</v>
      </c>
    </row>
    <row r="63" spans="1:6" ht="25.5" x14ac:dyDescent="0.2">
      <c r="A63" s="540">
        <v>3.1</v>
      </c>
      <c r="B63" s="181" t="s">
        <v>61</v>
      </c>
      <c r="C63" s="164">
        <v>2</v>
      </c>
      <c r="D63" s="165" t="s">
        <v>51</v>
      </c>
      <c r="E63" s="164">
        <v>63112.3</v>
      </c>
      <c r="F63" s="539">
        <f t="shared" si="0"/>
        <v>126224.6</v>
      </c>
    </row>
    <row r="64" spans="1:6" ht="38.25" x14ac:dyDescent="0.2">
      <c r="A64" s="322">
        <v>3.11</v>
      </c>
      <c r="B64" s="106" t="s">
        <v>62</v>
      </c>
      <c r="C64" s="86">
        <v>1</v>
      </c>
      <c r="D64" s="103" t="s">
        <v>51</v>
      </c>
      <c r="E64" s="86">
        <v>1179.6400000000001</v>
      </c>
      <c r="F64" s="87">
        <f t="shared" si="0"/>
        <v>1179.6400000000001</v>
      </c>
    </row>
    <row r="65" spans="1:6" x14ac:dyDescent="0.2">
      <c r="A65" s="322"/>
      <c r="B65" s="108"/>
      <c r="C65" s="96"/>
      <c r="D65" s="82"/>
      <c r="E65" s="96"/>
      <c r="F65" s="87">
        <f t="shared" si="0"/>
        <v>0</v>
      </c>
    </row>
    <row r="66" spans="1:6" ht="25.5" x14ac:dyDescent="0.2">
      <c r="A66" s="317">
        <v>4</v>
      </c>
      <c r="B66" s="80" t="s">
        <v>63</v>
      </c>
      <c r="C66" s="96"/>
      <c r="D66" s="82"/>
      <c r="E66" s="96"/>
      <c r="F66" s="87">
        <f t="shared" si="0"/>
        <v>0</v>
      </c>
    </row>
    <row r="67" spans="1:6" ht="25.5" x14ac:dyDescent="0.2">
      <c r="A67" s="322">
        <v>4.0999999999999996</v>
      </c>
      <c r="B67" s="109" t="s">
        <v>64</v>
      </c>
      <c r="C67" s="86">
        <v>3</v>
      </c>
      <c r="D67" s="103" t="s">
        <v>54</v>
      </c>
      <c r="E67" s="86">
        <v>7527.59</v>
      </c>
      <c r="F67" s="87">
        <f t="shared" si="0"/>
        <v>22582.77</v>
      </c>
    </row>
    <row r="68" spans="1:6" ht="25.5" x14ac:dyDescent="0.2">
      <c r="A68" s="322">
        <v>4.2</v>
      </c>
      <c r="B68" s="89" t="s">
        <v>65</v>
      </c>
      <c r="C68" s="86">
        <v>1</v>
      </c>
      <c r="D68" s="103" t="s">
        <v>51</v>
      </c>
      <c r="E68" s="86">
        <v>6500</v>
      </c>
      <c r="F68" s="87">
        <f t="shared" si="0"/>
        <v>6500</v>
      </c>
    </row>
    <row r="69" spans="1:6" x14ac:dyDescent="0.2">
      <c r="A69" s="322"/>
      <c r="B69" s="110"/>
      <c r="C69" s="86"/>
      <c r="D69" s="103"/>
      <c r="E69" s="86"/>
      <c r="F69" s="87">
        <f t="shared" si="0"/>
        <v>0</v>
      </c>
    </row>
    <row r="70" spans="1:6" ht="25.5" x14ac:dyDescent="0.2">
      <c r="A70" s="372">
        <v>5</v>
      </c>
      <c r="B70" s="145" t="s">
        <v>66</v>
      </c>
      <c r="C70" s="104"/>
      <c r="D70" s="112"/>
      <c r="E70" s="113"/>
      <c r="F70" s="87">
        <f t="shared" si="0"/>
        <v>0</v>
      </c>
    </row>
    <row r="71" spans="1:6" x14ac:dyDescent="0.2">
      <c r="A71" s="372"/>
      <c r="B71" s="111"/>
      <c r="C71" s="104"/>
      <c r="D71" s="112"/>
      <c r="E71" s="113"/>
      <c r="F71" s="87">
        <f t="shared" si="0"/>
        <v>0</v>
      </c>
    </row>
    <row r="72" spans="1:6" x14ac:dyDescent="0.2">
      <c r="A72" s="373">
        <v>5.0999999999999996</v>
      </c>
      <c r="B72" s="114" t="s">
        <v>67</v>
      </c>
      <c r="C72" s="93">
        <v>1</v>
      </c>
      <c r="D72" s="115" t="s">
        <v>12</v>
      </c>
      <c r="E72" s="116">
        <v>500</v>
      </c>
      <c r="F72" s="87">
        <f t="shared" si="0"/>
        <v>500</v>
      </c>
    </row>
    <row r="73" spans="1:6" x14ac:dyDescent="0.2">
      <c r="A73" s="373">
        <v>5.2</v>
      </c>
      <c r="B73" s="114" t="s">
        <v>68</v>
      </c>
      <c r="C73" s="93">
        <v>1</v>
      </c>
      <c r="D73" s="115" t="s">
        <v>12</v>
      </c>
      <c r="E73" s="116">
        <v>1746.14</v>
      </c>
      <c r="F73" s="87">
        <f t="shared" si="0"/>
        <v>1746.14</v>
      </c>
    </row>
    <row r="74" spans="1:6" x14ac:dyDescent="0.2">
      <c r="A74" s="373"/>
      <c r="B74" s="114"/>
      <c r="C74" s="93"/>
      <c r="D74" s="115"/>
      <c r="E74" s="116"/>
      <c r="F74" s="87">
        <f t="shared" si="0"/>
        <v>0</v>
      </c>
    </row>
    <row r="75" spans="1:6" x14ac:dyDescent="0.2">
      <c r="A75" s="374">
        <v>5.3</v>
      </c>
      <c r="B75" s="111" t="s">
        <v>69</v>
      </c>
      <c r="C75" s="93"/>
      <c r="D75" s="115"/>
      <c r="E75" s="116"/>
      <c r="F75" s="87">
        <f t="shared" si="0"/>
        <v>0</v>
      </c>
    </row>
    <row r="76" spans="1:6" x14ac:dyDescent="0.2">
      <c r="A76" s="373" t="s">
        <v>70</v>
      </c>
      <c r="B76" s="114" t="s">
        <v>71</v>
      </c>
      <c r="C76" s="93">
        <v>3.95</v>
      </c>
      <c r="D76" s="115" t="s">
        <v>56</v>
      </c>
      <c r="E76" s="116">
        <v>7244.68</v>
      </c>
      <c r="F76" s="87">
        <f t="shared" si="0"/>
        <v>28616.49</v>
      </c>
    </row>
    <row r="77" spans="1:6" x14ac:dyDescent="0.2">
      <c r="A77" s="373" t="s">
        <v>72</v>
      </c>
      <c r="B77" s="114" t="s">
        <v>73</v>
      </c>
      <c r="C77" s="93">
        <v>0.48</v>
      </c>
      <c r="D77" s="115" t="s">
        <v>56</v>
      </c>
      <c r="E77" s="117">
        <v>21158.38</v>
      </c>
      <c r="F77" s="87">
        <f t="shared" si="0"/>
        <v>10156.02</v>
      </c>
    </row>
    <row r="78" spans="1:6" x14ac:dyDescent="0.2">
      <c r="A78" s="375" t="s">
        <v>74</v>
      </c>
      <c r="B78" s="118" t="s">
        <v>75</v>
      </c>
      <c r="C78" s="93">
        <v>1.02</v>
      </c>
      <c r="D78" s="115" t="s">
        <v>56</v>
      </c>
      <c r="E78" s="117">
        <v>22562.58</v>
      </c>
      <c r="F78" s="87">
        <f t="shared" si="0"/>
        <v>23013.83</v>
      </c>
    </row>
    <row r="79" spans="1:6" x14ac:dyDescent="0.2">
      <c r="A79" s="375" t="s">
        <v>76</v>
      </c>
      <c r="B79" s="118" t="s">
        <v>77</v>
      </c>
      <c r="C79" s="93">
        <v>0.57999999999999996</v>
      </c>
      <c r="D79" s="115" t="s">
        <v>56</v>
      </c>
      <c r="E79" s="117">
        <v>15993.08</v>
      </c>
      <c r="F79" s="87">
        <f t="shared" si="0"/>
        <v>9275.99</v>
      </c>
    </row>
    <row r="80" spans="1:6" x14ac:dyDescent="0.2">
      <c r="A80" s="375" t="s">
        <v>78</v>
      </c>
      <c r="B80" s="118" t="s">
        <v>79</v>
      </c>
      <c r="C80" s="93">
        <v>4.8499999999999996</v>
      </c>
      <c r="D80" s="115" t="s">
        <v>56</v>
      </c>
      <c r="E80" s="86">
        <v>10241.08</v>
      </c>
      <c r="F80" s="87">
        <f t="shared" si="0"/>
        <v>49669.24</v>
      </c>
    </row>
    <row r="81" spans="1:6" x14ac:dyDescent="0.2">
      <c r="A81" s="373" t="s">
        <v>80</v>
      </c>
      <c r="B81" s="114" t="s">
        <v>81</v>
      </c>
      <c r="C81" s="93">
        <v>2.96</v>
      </c>
      <c r="D81" s="115" t="s">
        <v>56</v>
      </c>
      <c r="E81" s="116">
        <v>7651.88</v>
      </c>
      <c r="F81" s="87">
        <f t="shared" si="0"/>
        <v>22649.56</v>
      </c>
    </row>
    <row r="82" spans="1:6" x14ac:dyDescent="0.2">
      <c r="A82" s="373"/>
      <c r="B82" s="114"/>
      <c r="C82" s="93"/>
      <c r="D82" s="115"/>
      <c r="E82" s="116"/>
      <c r="F82" s="87">
        <f t="shared" si="0"/>
        <v>0</v>
      </c>
    </row>
    <row r="83" spans="1:6" x14ac:dyDescent="0.2">
      <c r="A83" s="374">
        <v>5.4</v>
      </c>
      <c r="B83" s="119" t="s">
        <v>82</v>
      </c>
      <c r="C83" s="93"/>
      <c r="D83" s="115"/>
      <c r="E83" s="116"/>
      <c r="F83" s="87">
        <f t="shared" ref="F83:F137" si="1">ROUND(C83*E83,2)</f>
        <v>0</v>
      </c>
    </row>
    <row r="84" spans="1:6" x14ac:dyDescent="0.2">
      <c r="A84" s="373" t="s">
        <v>83</v>
      </c>
      <c r="B84" s="114" t="s">
        <v>84</v>
      </c>
      <c r="C84" s="93">
        <v>25.09</v>
      </c>
      <c r="D84" s="115" t="s">
        <v>49</v>
      </c>
      <c r="E84" s="116">
        <v>836.42</v>
      </c>
      <c r="F84" s="87">
        <f t="shared" si="1"/>
        <v>20985.78</v>
      </c>
    </row>
    <row r="85" spans="1:6" x14ac:dyDescent="0.2">
      <c r="A85" s="373" t="s">
        <v>85</v>
      </c>
      <c r="B85" s="114" t="s">
        <v>86</v>
      </c>
      <c r="C85" s="93">
        <v>64.05</v>
      </c>
      <c r="D85" s="115" t="s">
        <v>49</v>
      </c>
      <c r="E85" s="116">
        <v>857.78</v>
      </c>
      <c r="F85" s="87">
        <f t="shared" si="1"/>
        <v>54940.81</v>
      </c>
    </row>
    <row r="86" spans="1:6" x14ac:dyDescent="0.2">
      <c r="A86" s="373" t="s">
        <v>87</v>
      </c>
      <c r="B86" s="114" t="s">
        <v>88</v>
      </c>
      <c r="C86" s="93">
        <v>4.82</v>
      </c>
      <c r="D86" s="115" t="s">
        <v>49</v>
      </c>
      <c r="E86" s="116">
        <v>1043.8900000000001</v>
      </c>
      <c r="F86" s="87">
        <f t="shared" si="1"/>
        <v>5031.55</v>
      </c>
    </row>
    <row r="87" spans="1:6" x14ac:dyDescent="0.2">
      <c r="A87" s="373"/>
      <c r="B87" s="114"/>
      <c r="C87" s="93"/>
      <c r="D87" s="115"/>
      <c r="E87" s="116"/>
      <c r="F87" s="87">
        <f t="shared" si="1"/>
        <v>0</v>
      </c>
    </row>
    <row r="88" spans="1:6" x14ac:dyDescent="0.2">
      <c r="A88" s="374">
        <v>5.5</v>
      </c>
      <c r="B88" s="119" t="s">
        <v>89</v>
      </c>
      <c r="C88" s="93"/>
      <c r="D88" s="115"/>
      <c r="E88" s="116"/>
      <c r="F88" s="87">
        <f t="shared" si="1"/>
        <v>0</v>
      </c>
    </row>
    <row r="89" spans="1:6" x14ac:dyDescent="0.2">
      <c r="A89" s="373" t="s">
        <v>90</v>
      </c>
      <c r="B89" s="120" t="s">
        <v>91</v>
      </c>
      <c r="C89" s="93">
        <v>59.22</v>
      </c>
      <c r="D89" s="115" t="s">
        <v>49</v>
      </c>
      <c r="E89" s="116">
        <v>275.54000000000002</v>
      </c>
      <c r="F89" s="87">
        <f t="shared" si="1"/>
        <v>16317.48</v>
      </c>
    </row>
    <row r="90" spans="1:6" x14ac:dyDescent="0.2">
      <c r="A90" s="373" t="s">
        <v>92</v>
      </c>
      <c r="B90" s="114" t="s">
        <v>93</v>
      </c>
      <c r="C90" s="93">
        <v>55.7</v>
      </c>
      <c r="D90" s="115" t="s">
        <v>49</v>
      </c>
      <c r="E90" s="116">
        <v>265.27</v>
      </c>
      <c r="F90" s="87">
        <f t="shared" si="1"/>
        <v>14775.54</v>
      </c>
    </row>
    <row r="91" spans="1:6" x14ac:dyDescent="0.2">
      <c r="A91" s="373" t="s">
        <v>94</v>
      </c>
      <c r="B91" s="114" t="s">
        <v>95</v>
      </c>
      <c r="C91" s="93">
        <v>29.92</v>
      </c>
      <c r="D91" s="115" t="s">
        <v>49</v>
      </c>
      <c r="E91" s="116">
        <v>433.09</v>
      </c>
      <c r="F91" s="87">
        <f t="shared" si="1"/>
        <v>12958.05</v>
      </c>
    </row>
    <row r="92" spans="1:6" x14ac:dyDescent="0.2">
      <c r="A92" s="373" t="s">
        <v>96</v>
      </c>
      <c r="B92" s="114" t="s">
        <v>97</v>
      </c>
      <c r="C92" s="93">
        <v>77.23</v>
      </c>
      <c r="D92" s="115" t="s">
        <v>98</v>
      </c>
      <c r="E92" s="116">
        <v>68.67</v>
      </c>
      <c r="F92" s="87">
        <f t="shared" si="1"/>
        <v>5303.38</v>
      </c>
    </row>
    <row r="93" spans="1:6" x14ac:dyDescent="0.2">
      <c r="A93" s="373" t="s">
        <v>99</v>
      </c>
      <c r="B93" s="120" t="s">
        <v>100</v>
      </c>
      <c r="C93" s="93">
        <v>114.92</v>
      </c>
      <c r="D93" s="115" t="s">
        <v>49</v>
      </c>
      <c r="E93" s="116">
        <v>99.21</v>
      </c>
      <c r="F93" s="87">
        <f t="shared" si="1"/>
        <v>11401.21</v>
      </c>
    </row>
    <row r="94" spans="1:6" x14ac:dyDescent="0.2">
      <c r="A94" s="373" t="s">
        <v>101</v>
      </c>
      <c r="B94" s="114" t="s">
        <v>102</v>
      </c>
      <c r="C94" s="93">
        <v>19.12</v>
      </c>
      <c r="D94" s="115" t="s">
        <v>49</v>
      </c>
      <c r="E94" s="116">
        <v>605.09</v>
      </c>
      <c r="F94" s="87">
        <f t="shared" si="1"/>
        <v>11569.32</v>
      </c>
    </row>
    <row r="95" spans="1:6" x14ac:dyDescent="0.2">
      <c r="A95" s="373" t="s">
        <v>103</v>
      </c>
      <c r="B95" s="114" t="s">
        <v>104</v>
      </c>
      <c r="C95" s="93">
        <v>21.28</v>
      </c>
      <c r="D95" s="115" t="s">
        <v>98</v>
      </c>
      <c r="E95" s="116">
        <v>141.33000000000001</v>
      </c>
      <c r="F95" s="87">
        <f t="shared" si="1"/>
        <v>3007.5</v>
      </c>
    </row>
    <row r="96" spans="1:6" x14ac:dyDescent="0.2">
      <c r="A96" s="373" t="s">
        <v>105</v>
      </c>
      <c r="B96" s="114" t="s">
        <v>106</v>
      </c>
      <c r="C96" s="93">
        <v>0.66</v>
      </c>
      <c r="D96" s="115" t="s">
        <v>56</v>
      </c>
      <c r="E96" s="116">
        <v>923.73</v>
      </c>
      <c r="F96" s="87">
        <f t="shared" si="1"/>
        <v>609.66</v>
      </c>
    </row>
    <row r="97" spans="1:6" x14ac:dyDescent="0.2">
      <c r="A97" s="373" t="s">
        <v>107</v>
      </c>
      <c r="B97" s="114" t="s">
        <v>108</v>
      </c>
      <c r="C97" s="93">
        <v>21.28</v>
      </c>
      <c r="D97" s="115" t="s">
        <v>98</v>
      </c>
      <c r="E97" s="116">
        <v>381.8</v>
      </c>
      <c r="F97" s="87">
        <f t="shared" si="1"/>
        <v>8124.7</v>
      </c>
    </row>
    <row r="98" spans="1:6" x14ac:dyDescent="0.2">
      <c r="A98" s="541"/>
      <c r="B98" s="542"/>
      <c r="C98" s="543"/>
      <c r="D98" s="544"/>
      <c r="E98" s="545"/>
      <c r="F98" s="539">
        <f t="shared" si="1"/>
        <v>0</v>
      </c>
    </row>
    <row r="99" spans="1:6" x14ac:dyDescent="0.2">
      <c r="A99" s="373">
        <v>5.6</v>
      </c>
      <c r="B99" s="114" t="s">
        <v>109</v>
      </c>
      <c r="C99" s="93">
        <v>14.98</v>
      </c>
      <c r="D99" s="115" t="s">
        <v>49</v>
      </c>
      <c r="E99" s="116">
        <v>672.95</v>
      </c>
      <c r="F99" s="87">
        <f t="shared" si="1"/>
        <v>10080.790000000001</v>
      </c>
    </row>
    <row r="100" spans="1:6" x14ac:dyDescent="0.2">
      <c r="A100" s="377"/>
      <c r="B100" s="114"/>
      <c r="C100" s="93"/>
      <c r="D100" s="115"/>
      <c r="E100" s="116"/>
      <c r="F100" s="87">
        <f t="shared" si="1"/>
        <v>0</v>
      </c>
    </row>
    <row r="101" spans="1:6" x14ac:dyDescent="0.2">
      <c r="A101" s="374">
        <v>5.7</v>
      </c>
      <c r="B101" s="119" t="s">
        <v>110</v>
      </c>
      <c r="C101" s="93"/>
      <c r="D101" s="115"/>
      <c r="E101" s="116"/>
      <c r="F101" s="87">
        <f t="shared" si="1"/>
        <v>0</v>
      </c>
    </row>
    <row r="102" spans="1:6" x14ac:dyDescent="0.2">
      <c r="A102" s="373" t="s">
        <v>111</v>
      </c>
      <c r="B102" s="114" t="s">
        <v>112</v>
      </c>
      <c r="C102" s="93">
        <v>6.3</v>
      </c>
      <c r="D102" s="115" t="s">
        <v>49</v>
      </c>
      <c r="E102" s="116">
        <v>3583.13</v>
      </c>
      <c r="F102" s="87">
        <f t="shared" si="1"/>
        <v>22573.72</v>
      </c>
    </row>
    <row r="103" spans="1:6" x14ac:dyDescent="0.2">
      <c r="A103" s="376"/>
      <c r="B103" s="114"/>
      <c r="C103" s="93"/>
      <c r="D103" s="115"/>
      <c r="E103" s="116"/>
      <c r="F103" s="87">
        <f t="shared" si="1"/>
        <v>0</v>
      </c>
    </row>
    <row r="104" spans="1:6" x14ac:dyDescent="0.2">
      <c r="A104" s="374">
        <v>5.8</v>
      </c>
      <c r="B104" s="119" t="s">
        <v>113</v>
      </c>
      <c r="C104" s="93"/>
      <c r="D104" s="115"/>
      <c r="E104" s="116"/>
      <c r="F104" s="87">
        <f t="shared" si="1"/>
        <v>0</v>
      </c>
    </row>
    <row r="105" spans="1:6" x14ac:dyDescent="0.2">
      <c r="A105" s="373" t="s">
        <v>114</v>
      </c>
      <c r="B105" s="114" t="s">
        <v>115</v>
      </c>
      <c r="C105" s="93">
        <v>1</v>
      </c>
      <c r="D105" s="115" t="s">
        <v>12</v>
      </c>
      <c r="E105" s="116">
        <v>2500</v>
      </c>
      <c r="F105" s="87">
        <f t="shared" si="1"/>
        <v>2500</v>
      </c>
    </row>
    <row r="106" spans="1:6" x14ac:dyDescent="0.2">
      <c r="A106" s="373" t="s">
        <v>116</v>
      </c>
      <c r="B106" s="114" t="s">
        <v>117</v>
      </c>
      <c r="C106" s="93">
        <v>3</v>
      </c>
      <c r="D106" s="115" t="s">
        <v>12</v>
      </c>
      <c r="E106" s="116">
        <v>1010.35</v>
      </c>
      <c r="F106" s="87">
        <f t="shared" si="1"/>
        <v>3031.05</v>
      </c>
    </row>
    <row r="107" spans="1:6" x14ac:dyDescent="0.2">
      <c r="A107" s="373" t="s">
        <v>118</v>
      </c>
      <c r="B107" s="114" t="s">
        <v>119</v>
      </c>
      <c r="C107" s="93">
        <v>3</v>
      </c>
      <c r="D107" s="115" t="s">
        <v>12</v>
      </c>
      <c r="E107" s="116">
        <v>1024.17</v>
      </c>
      <c r="F107" s="87">
        <f t="shared" si="1"/>
        <v>3072.51</v>
      </c>
    </row>
    <row r="108" spans="1:6" x14ac:dyDescent="0.2">
      <c r="A108" s="373" t="s">
        <v>120</v>
      </c>
      <c r="B108" s="114" t="s">
        <v>121</v>
      </c>
      <c r="C108" s="93">
        <v>2</v>
      </c>
      <c r="D108" s="115" t="s">
        <v>12</v>
      </c>
      <c r="E108" s="116">
        <v>1050.3400000000001</v>
      </c>
      <c r="F108" s="87">
        <f t="shared" si="1"/>
        <v>2100.6799999999998</v>
      </c>
    </row>
    <row r="109" spans="1:6" x14ac:dyDescent="0.2">
      <c r="A109" s="373"/>
      <c r="B109" s="114"/>
      <c r="C109" s="93"/>
      <c r="D109" s="115"/>
      <c r="E109" s="116"/>
      <c r="F109" s="87">
        <f t="shared" si="1"/>
        <v>0</v>
      </c>
    </row>
    <row r="110" spans="1:6" x14ac:dyDescent="0.2">
      <c r="A110" s="373">
        <v>5.9</v>
      </c>
      <c r="B110" s="114" t="s">
        <v>122</v>
      </c>
      <c r="C110" s="93">
        <v>1</v>
      </c>
      <c r="D110" s="115" t="s">
        <v>12</v>
      </c>
      <c r="E110" s="116">
        <v>4000</v>
      </c>
      <c r="F110" s="87">
        <f t="shared" si="1"/>
        <v>4000</v>
      </c>
    </row>
    <row r="111" spans="1:6" x14ac:dyDescent="0.2">
      <c r="A111" s="378"/>
      <c r="B111" s="119"/>
      <c r="C111" s="93"/>
      <c r="D111" s="115"/>
      <c r="E111" s="116"/>
      <c r="F111" s="87">
        <f t="shared" si="1"/>
        <v>0</v>
      </c>
    </row>
    <row r="112" spans="1:6" ht="25.5" x14ac:dyDescent="0.2">
      <c r="A112" s="378">
        <v>6</v>
      </c>
      <c r="B112" s="121" t="s">
        <v>123</v>
      </c>
      <c r="C112" s="122"/>
      <c r="D112" s="115"/>
      <c r="E112" s="123"/>
      <c r="F112" s="87">
        <f t="shared" si="1"/>
        <v>0</v>
      </c>
    </row>
    <row r="113" spans="1:6" x14ac:dyDescent="0.2">
      <c r="A113" s="377"/>
      <c r="B113" s="121"/>
      <c r="C113" s="122"/>
      <c r="D113" s="115"/>
      <c r="E113" s="123"/>
      <c r="F113" s="87">
        <f t="shared" si="1"/>
        <v>0</v>
      </c>
    </row>
    <row r="114" spans="1:6" x14ac:dyDescent="0.2">
      <c r="A114" s="374">
        <v>6.1</v>
      </c>
      <c r="B114" s="121" t="s">
        <v>124</v>
      </c>
      <c r="C114" s="122"/>
      <c r="D114" s="115"/>
      <c r="E114" s="123"/>
      <c r="F114" s="87">
        <f t="shared" si="1"/>
        <v>0</v>
      </c>
    </row>
    <row r="115" spans="1:6" x14ac:dyDescent="0.2">
      <c r="A115" s="377" t="s">
        <v>125</v>
      </c>
      <c r="B115" s="124" t="s">
        <v>126</v>
      </c>
      <c r="C115" s="93">
        <v>7.2</v>
      </c>
      <c r="D115" s="115" t="s">
        <v>56</v>
      </c>
      <c r="E115" s="123">
        <v>278.64999999999998</v>
      </c>
      <c r="F115" s="87">
        <f t="shared" si="1"/>
        <v>2006.28</v>
      </c>
    </row>
    <row r="116" spans="1:6" x14ac:dyDescent="0.2">
      <c r="A116" s="377" t="s">
        <v>127</v>
      </c>
      <c r="B116" s="125" t="s">
        <v>128</v>
      </c>
      <c r="C116" s="93">
        <v>2.36</v>
      </c>
      <c r="D116" s="115" t="s">
        <v>56</v>
      </c>
      <c r="E116" s="123">
        <v>72.67</v>
      </c>
      <c r="F116" s="87">
        <f t="shared" si="1"/>
        <v>171.5</v>
      </c>
    </row>
    <row r="117" spans="1:6" x14ac:dyDescent="0.2">
      <c r="A117" s="377" t="s">
        <v>129</v>
      </c>
      <c r="B117" s="114" t="s">
        <v>130</v>
      </c>
      <c r="C117" s="93">
        <v>5.81</v>
      </c>
      <c r="D117" s="115" t="s">
        <v>56</v>
      </c>
      <c r="E117" s="123">
        <v>70.78</v>
      </c>
      <c r="F117" s="87">
        <f t="shared" si="1"/>
        <v>411.23</v>
      </c>
    </row>
    <row r="118" spans="1:6" x14ac:dyDescent="0.2">
      <c r="A118" s="377"/>
      <c r="B118" s="114"/>
      <c r="C118" s="93"/>
      <c r="D118" s="115"/>
      <c r="E118" s="123"/>
      <c r="F118" s="87">
        <f t="shared" si="1"/>
        <v>0</v>
      </c>
    </row>
    <row r="119" spans="1:6" x14ac:dyDescent="0.2">
      <c r="A119" s="374">
        <v>6.2</v>
      </c>
      <c r="B119" s="126" t="s">
        <v>131</v>
      </c>
      <c r="C119" s="122"/>
      <c r="D119" s="115"/>
      <c r="E119" s="123"/>
      <c r="F119" s="87">
        <f t="shared" si="1"/>
        <v>0</v>
      </c>
    </row>
    <row r="120" spans="1:6" x14ac:dyDescent="0.2">
      <c r="A120" s="377" t="s">
        <v>132</v>
      </c>
      <c r="B120" s="118" t="s">
        <v>133</v>
      </c>
      <c r="C120" s="122">
        <v>1.08</v>
      </c>
      <c r="D120" s="115" t="s">
        <v>56</v>
      </c>
      <c r="E120" s="116">
        <v>7244.68</v>
      </c>
      <c r="F120" s="87">
        <f t="shared" si="1"/>
        <v>7824.25</v>
      </c>
    </row>
    <row r="121" spans="1:6" x14ac:dyDescent="0.2">
      <c r="A121" s="377" t="s">
        <v>134</v>
      </c>
      <c r="B121" s="118" t="s">
        <v>135</v>
      </c>
      <c r="C121" s="122">
        <v>1.1000000000000001</v>
      </c>
      <c r="D121" s="115" t="s">
        <v>56</v>
      </c>
      <c r="E121" s="116">
        <v>14153.75</v>
      </c>
      <c r="F121" s="87">
        <f t="shared" si="1"/>
        <v>15569.13</v>
      </c>
    </row>
    <row r="122" spans="1:6" x14ac:dyDescent="0.2">
      <c r="A122" s="377"/>
      <c r="B122" s="118"/>
      <c r="C122" s="122"/>
      <c r="D122" s="115"/>
      <c r="E122" s="123"/>
      <c r="F122" s="87">
        <f t="shared" si="1"/>
        <v>0</v>
      </c>
    </row>
    <row r="123" spans="1:6" x14ac:dyDescent="0.2">
      <c r="A123" s="374">
        <v>6.3</v>
      </c>
      <c r="B123" s="127" t="s">
        <v>136</v>
      </c>
      <c r="C123" s="128"/>
      <c r="D123" s="115"/>
      <c r="E123" s="123"/>
      <c r="F123" s="87">
        <f t="shared" si="1"/>
        <v>0</v>
      </c>
    </row>
    <row r="124" spans="1:6" x14ac:dyDescent="0.2">
      <c r="A124" s="377" t="s">
        <v>137</v>
      </c>
      <c r="B124" s="114" t="s">
        <v>93</v>
      </c>
      <c r="C124" s="122">
        <v>18.850000000000001</v>
      </c>
      <c r="D124" s="115" t="s">
        <v>49</v>
      </c>
      <c r="E124" s="116">
        <v>265.27</v>
      </c>
      <c r="F124" s="87">
        <f t="shared" si="1"/>
        <v>5000.34</v>
      </c>
    </row>
    <row r="125" spans="1:6" x14ac:dyDescent="0.2">
      <c r="A125" s="377" t="s">
        <v>138</v>
      </c>
      <c r="B125" s="118" t="s">
        <v>139</v>
      </c>
      <c r="C125" s="122">
        <v>16.649999999999999</v>
      </c>
      <c r="D125" s="115" t="s">
        <v>49</v>
      </c>
      <c r="E125" s="123">
        <v>160.69999999999999</v>
      </c>
      <c r="F125" s="87">
        <f t="shared" si="1"/>
        <v>2675.66</v>
      </c>
    </row>
    <row r="126" spans="1:6" x14ac:dyDescent="0.2">
      <c r="A126" s="377" t="s">
        <v>140</v>
      </c>
      <c r="B126" s="118" t="s">
        <v>141</v>
      </c>
      <c r="C126" s="122">
        <v>33.68</v>
      </c>
      <c r="D126" s="115" t="s">
        <v>98</v>
      </c>
      <c r="E126" s="116">
        <v>68.67</v>
      </c>
      <c r="F126" s="87">
        <f t="shared" si="1"/>
        <v>2312.81</v>
      </c>
    </row>
    <row r="127" spans="1:6" x14ac:dyDescent="0.2">
      <c r="A127" s="377"/>
      <c r="B127" s="114"/>
      <c r="C127" s="93"/>
      <c r="D127" s="115"/>
      <c r="E127" s="116"/>
      <c r="F127" s="87">
        <f t="shared" si="1"/>
        <v>0</v>
      </c>
    </row>
    <row r="128" spans="1:6" x14ac:dyDescent="0.2">
      <c r="A128" s="373">
        <v>6.4</v>
      </c>
      <c r="B128" s="114" t="s">
        <v>142</v>
      </c>
      <c r="C128" s="93">
        <v>1</v>
      </c>
      <c r="D128" s="115" t="s">
        <v>12</v>
      </c>
      <c r="E128" s="116">
        <v>500</v>
      </c>
      <c r="F128" s="87">
        <f t="shared" si="1"/>
        <v>500</v>
      </c>
    </row>
    <row r="129" spans="1:29" x14ac:dyDescent="0.2">
      <c r="A129" s="373"/>
      <c r="B129" s="114"/>
      <c r="C129" s="93"/>
      <c r="D129" s="115"/>
      <c r="E129" s="116"/>
      <c r="F129" s="87">
        <f t="shared" si="1"/>
        <v>0</v>
      </c>
    </row>
    <row r="130" spans="1:29" x14ac:dyDescent="0.2">
      <c r="A130" s="379">
        <v>7</v>
      </c>
      <c r="B130" s="129" t="s">
        <v>143</v>
      </c>
      <c r="C130" s="91"/>
      <c r="D130" s="92"/>
      <c r="E130" s="99"/>
      <c r="F130" s="87">
        <f t="shared" si="1"/>
        <v>0</v>
      </c>
    </row>
    <row r="131" spans="1:29" ht="25.5" x14ac:dyDescent="0.2">
      <c r="A131" s="380">
        <v>7.1</v>
      </c>
      <c r="B131" s="130" t="s">
        <v>144</v>
      </c>
      <c r="C131" s="91">
        <v>365</v>
      </c>
      <c r="D131" s="92" t="s">
        <v>49</v>
      </c>
      <c r="E131" s="99">
        <v>99.21</v>
      </c>
      <c r="F131" s="87">
        <f t="shared" si="1"/>
        <v>36211.65</v>
      </c>
    </row>
    <row r="132" spans="1:29" x14ac:dyDescent="0.2">
      <c r="A132" s="380">
        <v>7.2</v>
      </c>
      <c r="B132" s="75" t="s">
        <v>145</v>
      </c>
      <c r="C132" s="91">
        <v>7</v>
      </c>
      <c r="D132" s="92" t="s">
        <v>12</v>
      </c>
      <c r="E132" s="99">
        <v>1567</v>
      </c>
      <c r="F132" s="87">
        <f t="shared" si="1"/>
        <v>10969</v>
      </c>
    </row>
    <row r="133" spans="1:29" x14ac:dyDescent="0.2">
      <c r="A133" s="380">
        <v>7.3</v>
      </c>
      <c r="B133" s="75" t="s">
        <v>146</v>
      </c>
      <c r="C133" s="91">
        <v>1</v>
      </c>
      <c r="D133" s="92" t="s">
        <v>12</v>
      </c>
      <c r="E133" s="99">
        <v>1043.28</v>
      </c>
      <c r="F133" s="87">
        <f t="shared" si="1"/>
        <v>1043.28</v>
      </c>
    </row>
    <row r="134" spans="1:29" x14ac:dyDescent="0.2">
      <c r="A134" s="380">
        <v>7.4</v>
      </c>
      <c r="B134" s="75" t="s">
        <v>147</v>
      </c>
      <c r="C134" s="91">
        <v>4</v>
      </c>
      <c r="D134" s="92" t="s">
        <v>12</v>
      </c>
      <c r="E134" s="99">
        <v>1043.28</v>
      </c>
      <c r="F134" s="87">
        <f t="shared" si="1"/>
        <v>4173.12</v>
      </c>
    </row>
    <row r="135" spans="1:29" x14ac:dyDescent="0.2">
      <c r="A135" s="546">
        <v>7.5</v>
      </c>
      <c r="B135" s="536" t="s">
        <v>148</v>
      </c>
      <c r="C135" s="547">
        <v>6</v>
      </c>
      <c r="D135" s="548" t="s">
        <v>12</v>
      </c>
      <c r="E135" s="155">
        <v>1184.78</v>
      </c>
      <c r="F135" s="539">
        <f t="shared" si="1"/>
        <v>7108.68</v>
      </c>
    </row>
    <row r="136" spans="1:29" x14ac:dyDescent="0.2">
      <c r="A136" s="380">
        <v>7.6</v>
      </c>
      <c r="B136" s="75" t="s">
        <v>30</v>
      </c>
      <c r="C136" s="91">
        <v>1</v>
      </c>
      <c r="D136" s="92" t="s">
        <v>12</v>
      </c>
      <c r="E136" s="99">
        <v>1800</v>
      </c>
      <c r="F136" s="87">
        <f t="shared" si="1"/>
        <v>1800</v>
      </c>
    </row>
    <row r="137" spans="1:29" ht="57.75" customHeight="1" thickBot="1" x14ac:dyDescent="0.25">
      <c r="A137" s="380">
        <v>7.7</v>
      </c>
      <c r="B137" s="75" t="s">
        <v>149</v>
      </c>
      <c r="C137" s="91">
        <v>40</v>
      </c>
      <c r="D137" s="92" t="s">
        <v>32</v>
      </c>
      <c r="E137" s="99">
        <v>51.26</v>
      </c>
      <c r="F137" s="87">
        <f t="shared" si="1"/>
        <v>2050.4</v>
      </c>
    </row>
    <row r="138" spans="1:29" s="131" customFormat="1" ht="14.25" thickTop="1" thickBot="1" x14ac:dyDescent="0.25">
      <c r="A138" s="381"/>
      <c r="B138" s="382" t="s">
        <v>150</v>
      </c>
      <c r="C138" s="383"/>
      <c r="D138" s="384"/>
      <c r="E138" s="385"/>
      <c r="F138" s="386">
        <f>SUM(F18:F137)</f>
        <v>2488198.4300000002</v>
      </c>
      <c r="G138" s="356"/>
      <c r="H138" s="356"/>
      <c r="I138" s="356"/>
      <c r="J138" s="356"/>
      <c r="K138" s="356"/>
      <c r="L138" s="356"/>
      <c r="M138" s="356"/>
      <c r="N138" s="356"/>
      <c r="O138" s="356"/>
      <c r="P138" s="356"/>
      <c r="Q138" s="356"/>
      <c r="R138" s="356"/>
      <c r="S138" s="356"/>
      <c r="T138" s="356"/>
      <c r="U138" s="356"/>
      <c r="V138" s="356"/>
      <c r="W138" s="356"/>
      <c r="X138" s="356"/>
      <c r="Y138" s="356"/>
      <c r="Z138" s="356"/>
      <c r="AA138" s="356"/>
      <c r="AB138" s="356"/>
      <c r="AC138" s="356"/>
    </row>
    <row r="139" spans="1:29" ht="13.5" thickTop="1" x14ac:dyDescent="0.2">
      <c r="A139" s="387"/>
      <c r="B139" s="132"/>
      <c r="C139" s="133"/>
      <c r="D139" s="134"/>
      <c r="E139" s="135"/>
      <c r="F139" s="136"/>
    </row>
    <row r="140" spans="1:29" ht="25.5" x14ac:dyDescent="0.2">
      <c r="A140" s="388" t="s">
        <v>151</v>
      </c>
      <c r="B140" s="137" t="s">
        <v>152</v>
      </c>
      <c r="C140" s="138"/>
      <c r="D140" s="139"/>
      <c r="E140" s="53"/>
      <c r="F140" s="87"/>
    </row>
    <row r="141" spans="1:29" x14ac:dyDescent="0.2">
      <c r="A141" s="388"/>
      <c r="B141" s="137"/>
      <c r="C141" s="138"/>
      <c r="D141" s="139"/>
      <c r="E141" s="53"/>
      <c r="F141" s="87"/>
    </row>
    <row r="142" spans="1:29" x14ac:dyDescent="0.2">
      <c r="A142" s="388">
        <v>1</v>
      </c>
      <c r="B142" s="127" t="s">
        <v>47</v>
      </c>
      <c r="C142" s="140"/>
      <c r="D142" s="141"/>
      <c r="E142" s="96"/>
      <c r="F142" s="81"/>
    </row>
    <row r="143" spans="1:29" x14ac:dyDescent="0.2">
      <c r="A143" s="389">
        <v>1.1000000000000001</v>
      </c>
      <c r="B143" s="29" t="s">
        <v>48</v>
      </c>
      <c r="C143" s="93">
        <v>130</v>
      </c>
      <c r="D143" s="115" t="s">
        <v>49</v>
      </c>
      <c r="E143" s="104">
        <v>99.21</v>
      </c>
      <c r="F143" s="87">
        <f>ROUND(C143*E143,2)</f>
        <v>12897.3</v>
      </c>
    </row>
    <row r="144" spans="1:29" ht="38.25" x14ac:dyDescent="0.2">
      <c r="A144" s="389">
        <v>1.2</v>
      </c>
      <c r="B144" s="142" t="s">
        <v>52</v>
      </c>
      <c r="C144" s="93">
        <v>192</v>
      </c>
      <c r="D144" s="115" t="s">
        <v>49</v>
      </c>
      <c r="E144" s="86">
        <v>15.06</v>
      </c>
      <c r="F144" s="87">
        <f t="shared" ref="F144:F207" si="2">ROUND(C144*E144,2)</f>
        <v>2891.52</v>
      </c>
    </row>
    <row r="145" spans="1:6" ht="38.25" x14ac:dyDescent="0.2">
      <c r="A145" s="389">
        <v>1.3</v>
      </c>
      <c r="B145" s="142" t="s">
        <v>153</v>
      </c>
      <c r="C145" s="93">
        <v>4.5</v>
      </c>
      <c r="D145" s="115" t="s">
        <v>54</v>
      </c>
      <c r="E145" s="104">
        <v>2682.04</v>
      </c>
      <c r="F145" s="87">
        <f t="shared" si="2"/>
        <v>12069.18</v>
      </c>
    </row>
    <row r="146" spans="1:6" ht="25.5" x14ac:dyDescent="0.2">
      <c r="A146" s="389">
        <v>1.4</v>
      </c>
      <c r="B146" s="142" t="s">
        <v>154</v>
      </c>
      <c r="C146" s="93">
        <v>1</v>
      </c>
      <c r="D146" s="115" t="s">
        <v>51</v>
      </c>
      <c r="E146" s="86">
        <v>6112.3</v>
      </c>
      <c r="F146" s="87">
        <f t="shared" si="2"/>
        <v>6112.3</v>
      </c>
    </row>
    <row r="147" spans="1:6" ht="25.5" x14ac:dyDescent="0.2">
      <c r="A147" s="373">
        <v>1.5</v>
      </c>
      <c r="B147" s="143" t="s">
        <v>155</v>
      </c>
      <c r="C147" s="93">
        <v>1</v>
      </c>
      <c r="D147" s="115" t="s">
        <v>51</v>
      </c>
      <c r="E147" s="86">
        <v>24449.420000000002</v>
      </c>
      <c r="F147" s="87">
        <f t="shared" si="2"/>
        <v>24449.42</v>
      </c>
    </row>
    <row r="148" spans="1:6" ht="25.5" x14ac:dyDescent="0.2">
      <c r="A148" s="373">
        <v>1.6</v>
      </c>
      <c r="B148" s="144" t="s">
        <v>60</v>
      </c>
      <c r="C148" s="93">
        <v>1</v>
      </c>
      <c r="D148" s="115" t="s">
        <v>51</v>
      </c>
      <c r="E148" s="86">
        <v>64409.119999999995</v>
      </c>
      <c r="F148" s="87">
        <f t="shared" si="2"/>
        <v>64409.120000000003</v>
      </c>
    </row>
    <row r="149" spans="1:6" ht="25.5" x14ac:dyDescent="0.2">
      <c r="A149" s="389">
        <v>1.7</v>
      </c>
      <c r="B149" s="107" t="s">
        <v>156</v>
      </c>
      <c r="C149" s="93">
        <v>2</v>
      </c>
      <c r="D149" s="115" t="s">
        <v>51</v>
      </c>
      <c r="E149" s="86">
        <v>63112.299999999996</v>
      </c>
      <c r="F149" s="87">
        <f t="shared" si="2"/>
        <v>126224.6</v>
      </c>
    </row>
    <row r="150" spans="1:6" ht="25.5" x14ac:dyDescent="0.2">
      <c r="A150" s="390" t="s">
        <v>157</v>
      </c>
      <c r="B150" s="90" t="s">
        <v>158</v>
      </c>
      <c r="C150" s="93">
        <v>3.8</v>
      </c>
      <c r="D150" s="115" t="s">
        <v>49</v>
      </c>
      <c r="E150" s="104">
        <v>1043.8900000000001</v>
      </c>
      <c r="F150" s="87">
        <f t="shared" si="2"/>
        <v>3966.78</v>
      </c>
    </row>
    <row r="151" spans="1:6" ht="38.25" x14ac:dyDescent="0.2">
      <c r="A151" s="389">
        <v>1.9</v>
      </c>
      <c r="B151" s="142" t="s">
        <v>62</v>
      </c>
      <c r="C151" s="93">
        <v>1</v>
      </c>
      <c r="D151" s="115" t="s">
        <v>51</v>
      </c>
      <c r="E151" s="86">
        <v>1179.6400000000001</v>
      </c>
      <c r="F151" s="87">
        <f t="shared" si="2"/>
        <v>1179.6400000000001</v>
      </c>
    </row>
    <row r="152" spans="1:6" ht="25.5" x14ac:dyDescent="0.2">
      <c r="A152" s="376">
        <v>1.1000000000000001</v>
      </c>
      <c r="B152" s="107" t="s">
        <v>159</v>
      </c>
      <c r="C152" s="93">
        <v>1</v>
      </c>
      <c r="D152" s="115" t="s">
        <v>51</v>
      </c>
      <c r="E152" s="86">
        <v>60851.16</v>
      </c>
      <c r="F152" s="87">
        <f t="shared" si="2"/>
        <v>60851.16</v>
      </c>
    </row>
    <row r="153" spans="1:6" x14ac:dyDescent="0.2">
      <c r="A153" s="391"/>
      <c r="B153" s="106"/>
      <c r="C153" s="86"/>
      <c r="D153" s="103"/>
      <c r="E153" s="86"/>
      <c r="F153" s="87">
        <f t="shared" si="2"/>
        <v>0</v>
      </c>
    </row>
    <row r="154" spans="1:6" ht="38.25" x14ac:dyDescent="0.2">
      <c r="A154" s="317">
        <v>2</v>
      </c>
      <c r="B154" s="80" t="s">
        <v>160</v>
      </c>
      <c r="C154" s="96"/>
      <c r="D154" s="82"/>
      <c r="E154" s="96"/>
      <c r="F154" s="87">
        <f t="shared" si="2"/>
        <v>0</v>
      </c>
    </row>
    <row r="155" spans="1:6" ht="25.5" x14ac:dyDescent="0.2">
      <c r="A155" s="322">
        <v>2.1</v>
      </c>
      <c r="B155" s="109" t="s">
        <v>64</v>
      </c>
      <c r="C155" s="86">
        <v>6</v>
      </c>
      <c r="D155" s="103" t="s">
        <v>54</v>
      </c>
      <c r="E155" s="86">
        <v>7527.59</v>
      </c>
      <c r="F155" s="87">
        <f t="shared" si="2"/>
        <v>45165.54</v>
      </c>
    </row>
    <row r="156" spans="1:6" x14ac:dyDescent="0.2">
      <c r="A156" s="322">
        <v>2.2000000000000002</v>
      </c>
      <c r="B156" s="89" t="s">
        <v>161</v>
      </c>
      <c r="C156" s="86">
        <v>1</v>
      </c>
      <c r="D156" s="103" t="s">
        <v>51</v>
      </c>
      <c r="E156" s="86">
        <v>6500</v>
      </c>
      <c r="F156" s="87">
        <f t="shared" si="2"/>
        <v>6500</v>
      </c>
    </row>
    <row r="157" spans="1:6" x14ac:dyDescent="0.2">
      <c r="A157" s="535"/>
      <c r="B157" s="147"/>
      <c r="C157" s="164"/>
      <c r="D157" s="165"/>
      <c r="E157" s="164"/>
      <c r="F157" s="539">
        <f t="shared" si="2"/>
        <v>0</v>
      </c>
    </row>
    <row r="158" spans="1:6" x14ac:dyDescent="0.2">
      <c r="A158" s="392">
        <v>3</v>
      </c>
      <c r="B158" s="145" t="s">
        <v>162</v>
      </c>
      <c r="C158" s="86"/>
      <c r="D158" s="103"/>
      <c r="E158" s="86"/>
      <c r="F158" s="87">
        <f t="shared" si="2"/>
        <v>0</v>
      </c>
    </row>
    <row r="159" spans="1:6" ht="38.25" x14ac:dyDescent="0.2">
      <c r="A159" s="393">
        <v>3.1</v>
      </c>
      <c r="B159" s="75" t="s">
        <v>11</v>
      </c>
      <c r="C159" s="104">
        <v>1</v>
      </c>
      <c r="D159" s="146" t="s">
        <v>51</v>
      </c>
      <c r="E159" s="86">
        <v>1144600</v>
      </c>
      <c r="F159" s="87">
        <f t="shared" si="2"/>
        <v>1144600</v>
      </c>
    </row>
    <row r="160" spans="1:6" ht="38.25" x14ac:dyDescent="0.2">
      <c r="A160" s="393">
        <v>3.2</v>
      </c>
      <c r="B160" s="89" t="s">
        <v>13</v>
      </c>
      <c r="C160" s="104">
        <v>1</v>
      </c>
      <c r="D160" s="146" t="s">
        <v>51</v>
      </c>
      <c r="E160" s="104">
        <v>4528.33</v>
      </c>
      <c r="F160" s="87">
        <f t="shared" si="2"/>
        <v>4528.33</v>
      </c>
    </row>
    <row r="161" spans="1:6" ht="38.25" x14ac:dyDescent="0.2">
      <c r="A161" s="393">
        <v>3.3</v>
      </c>
      <c r="B161" s="89" t="s">
        <v>14</v>
      </c>
      <c r="C161" s="84">
        <v>3</v>
      </c>
      <c r="D161" s="85" t="s">
        <v>12</v>
      </c>
      <c r="E161" s="86">
        <v>2836.67</v>
      </c>
      <c r="F161" s="87">
        <f t="shared" si="2"/>
        <v>8510.01</v>
      </c>
    </row>
    <row r="162" spans="1:6" ht="25.5" x14ac:dyDescent="0.2">
      <c r="A162" s="393">
        <v>3.4</v>
      </c>
      <c r="B162" s="89" t="s">
        <v>15</v>
      </c>
      <c r="C162" s="104">
        <v>1</v>
      </c>
      <c r="D162" s="146" t="s">
        <v>51</v>
      </c>
      <c r="E162" s="104">
        <v>148065.56</v>
      </c>
      <c r="F162" s="87">
        <f t="shared" si="2"/>
        <v>148065.56</v>
      </c>
    </row>
    <row r="163" spans="1:6" ht="25.5" x14ac:dyDescent="0.2">
      <c r="A163" s="393">
        <v>3.5</v>
      </c>
      <c r="B163" s="89" t="s">
        <v>16</v>
      </c>
      <c r="C163" s="104">
        <v>1</v>
      </c>
      <c r="D163" s="146" t="s">
        <v>51</v>
      </c>
      <c r="E163" s="104">
        <v>24423.89</v>
      </c>
      <c r="F163" s="87">
        <f t="shared" si="2"/>
        <v>24423.89</v>
      </c>
    </row>
    <row r="164" spans="1:6" ht="25.5" x14ac:dyDescent="0.2">
      <c r="A164" s="393">
        <v>3.6</v>
      </c>
      <c r="B164" s="89" t="s">
        <v>163</v>
      </c>
      <c r="C164" s="104">
        <v>2</v>
      </c>
      <c r="D164" s="146" t="s">
        <v>51</v>
      </c>
      <c r="E164" s="104">
        <v>8872.34</v>
      </c>
      <c r="F164" s="87">
        <f t="shared" si="2"/>
        <v>17744.68</v>
      </c>
    </row>
    <row r="165" spans="1:6" ht="25.5" x14ac:dyDescent="0.2">
      <c r="A165" s="393">
        <v>3.7</v>
      </c>
      <c r="B165" s="89" t="s">
        <v>164</v>
      </c>
      <c r="C165" s="104">
        <v>2</v>
      </c>
      <c r="D165" s="146" t="s">
        <v>51</v>
      </c>
      <c r="E165" s="104">
        <v>156884</v>
      </c>
      <c r="F165" s="87">
        <f t="shared" si="2"/>
        <v>313768</v>
      </c>
    </row>
    <row r="166" spans="1:6" x14ac:dyDescent="0.2">
      <c r="A166" s="393">
        <v>3.8</v>
      </c>
      <c r="B166" s="89" t="s">
        <v>165</v>
      </c>
      <c r="C166" s="104">
        <v>60</v>
      </c>
      <c r="D166" s="146" t="s">
        <v>32</v>
      </c>
      <c r="E166" s="104">
        <v>150</v>
      </c>
      <c r="F166" s="87">
        <f t="shared" si="2"/>
        <v>9000</v>
      </c>
    </row>
    <row r="167" spans="1:6" ht="25.5" x14ac:dyDescent="0.2">
      <c r="A167" s="393">
        <v>3.9</v>
      </c>
      <c r="B167" s="89" t="s">
        <v>18</v>
      </c>
      <c r="C167" s="104">
        <v>1</v>
      </c>
      <c r="D167" s="146" t="s">
        <v>51</v>
      </c>
      <c r="E167" s="104">
        <v>1764.34</v>
      </c>
      <c r="F167" s="87">
        <f t="shared" si="2"/>
        <v>1764.34</v>
      </c>
    </row>
    <row r="168" spans="1:6" ht="25.5" x14ac:dyDescent="0.2">
      <c r="A168" s="394">
        <v>3.1</v>
      </c>
      <c r="B168" s="89" t="s">
        <v>19</v>
      </c>
      <c r="C168" s="84">
        <v>1</v>
      </c>
      <c r="D168" s="85" t="s">
        <v>12</v>
      </c>
      <c r="E168" s="86">
        <v>2011.53</v>
      </c>
      <c r="F168" s="87">
        <f t="shared" si="2"/>
        <v>2011.53</v>
      </c>
    </row>
    <row r="169" spans="1:6" x14ac:dyDescent="0.2">
      <c r="A169" s="394">
        <v>3.11</v>
      </c>
      <c r="B169" s="89" t="s">
        <v>166</v>
      </c>
      <c r="C169" s="104">
        <v>2</v>
      </c>
      <c r="D169" s="146" t="s">
        <v>51</v>
      </c>
      <c r="E169" s="104">
        <v>1840.17</v>
      </c>
      <c r="F169" s="87">
        <f t="shared" si="2"/>
        <v>3680.34</v>
      </c>
    </row>
    <row r="170" spans="1:6" x14ac:dyDescent="0.2">
      <c r="A170" s="394">
        <v>3.12</v>
      </c>
      <c r="B170" s="95" t="s">
        <v>21</v>
      </c>
      <c r="C170" s="86">
        <v>1</v>
      </c>
      <c r="D170" s="103" t="s">
        <v>51</v>
      </c>
      <c r="E170" s="104">
        <v>5000</v>
      </c>
      <c r="F170" s="87">
        <f t="shared" si="2"/>
        <v>5000</v>
      </c>
    </row>
    <row r="171" spans="1:6" ht="25.5" x14ac:dyDescent="0.2">
      <c r="A171" s="394">
        <v>3.13</v>
      </c>
      <c r="B171" s="89" t="s">
        <v>167</v>
      </c>
      <c r="C171" s="104">
        <v>1</v>
      </c>
      <c r="D171" s="146" t="s">
        <v>51</v>
      </c>
      <c r="E171" s="104">
        <v>75000</v>
      </c>
      <c r="F171" s="87">
        <f t="shared" si="2"/>
        <v>75000</v>
      </c>
    </row>
    <row r="172" spans="1:6" x14ac:dyDescent="0.2">
      <c r="A172" s="395"/>
      <c r="B172" s="89"/>
      <c r="C172" s="104"/>
      <c r="D172" s="146"/>
      <c r="E172" s="104"/>
      <c r="F172" s="87">
        <f t="shared" si="2"/>
        <v>0</v>
      </c>
    </row>
    <row r="173" spans="1:6" x14ac:dyDescent="0.2">
      <c r="A173" s="371">
        <v>4</v>
      </c>
      <c r="B173" s="97" t="s">
        <v>24</v>
      </c>
      <c r="C173" s="84"/>
      <c r="D173" s="85"/>
      <c r="E173" s="99"/>
      <c r="F173" s="87">
        <f t="shared" si="2"/>
        <v>0</v>
      </c>
    </row>
    <row r="174" spans="1:6" ht="38.25" x14ac:dyDescent="0.2">
      <c r="A174" s="396">
        <v>4.0999999999999996</v>
      </c>
      <c r="B174" s="75" t="s">
        <v>25</v>
      </c>
      <c r="C174" s="84">
        <v>1</v>
      </c>
      <c r="D174" s="85" t="s">
        <v>12</v>
      </c>
      <c r="E174" s="99">
        <v>165200</v>
      </c>
      <c r="F174" s="87">
        <f t="shared" si="2"/>
        <v>165200</v>
      </c>
    </row>
    <row r="175" spans="1:6" ht="25.5" x14ac:dyDescent="0.2">
      <c r="A175" s="396">
        <v>4.2</v>
      </c>
      <c r="B175" s="75" t="s">
        <v>26</v>
      </c>
      <c r="C175" s="84">
        <v>1</v>
      </c>
      <c r="D175" s="85" t="s">
        <v>12</v>
      </c>
      <c r="E175" s="99">
        <v>24603</v>
      </c>
      <c r="F175" s="87">
        <f t="shared" si="2"/>
        <v>24603</v>
      </c>
    </row>
    <row r="176" spans="1:6" ht="25.5" x14ac:dyDescent="0.2">
      <c r="A176" s="396">
        <v>4.3</v>
      </c>
      <c r="B176" s="75" t="s">
        <v>168</v>
      </c>
      <c r="C176" s="84">
        <v>200</v>
      </c>
      <c r="D176" s="85" t="s">
        <v>32</v>
      </c>
      <c r="E176" s="99">
        <v>95</v>
      </c>
      <c r="F176" s="87">
        <f t="shared" si="2"/>
        <v>19000</v>
      </c>
    </row>
    <row r="177" spans="1:6" ht="25.5" x14ac:dyDescent="0.2">
      <c r="A177" s="396">
        <v>4.4000000000000004</v>
      </c>
      <c r="B177" s="75" t="s">
        <v>169</v>
      </c>
      <c r="C177" s="84">
        <v>45</v>
      </c>
      <c r="D177" s="85" t="s">
        <v>32</v>
      </c>
      <c r="E177" s="99">
        <v>56</v>
      </c>
      <c r="F177" s="87">
        <f t="shared" si="2"/>
        <v>2520</v>
      </c>
    </row>
    <row r="178" spans="1:6" ht="25.5" x14ac:dyDescent="0.2">
      <c r="A178" s="396">
        <v>4.5</v>
      </c>
      <c r="B178" s="75" t="s">
        <v>170</v>
      </c>
      <c r="C178" s="84">
        <v>60</v>
      </c>
      <c r="D178" s="85" t="s">
        <v>32</v>
      </c>
      <c r="E178" s="99">
        <v>95</v>
      </c>
      <c r="F178" s="87">
        <f t="shared" si="2"/>
        <v>5700</v>
      </c>
    </row>
    <row r="179" spans="1:6" x14ac:dyDescent="0.2">
      <c r="A179" s="549">
        <v>4.5999999999999996</v>
      </c>
      <c r="B179" s="153" t="s">
        <v>171</v>
      </c>
      <c r="C179" s="164">
        <v>1</v>
      </c>
      <c r="D179" s="154" t="s">
        <v>12</v>
      </c>
      <c r="E179" s="155">
        <v>1200</v>
      </c>
      <c r="F179" s="539">
        <f t="shared" si="2"/>
        <v>1200</v>
      </c>
    </row>
    <row r="180" spans="1:6" x14ac:dyDescent="0.2">
      <c r="A180" s="396">
        <v>4.7</v>
      </c>
      <c r="B180" s="101" t="s">
        <v>172</v>
      </c>
      <c r="C180" s="86">
        <v>1</v>
      </c>
      <c r="D180" s="112" t="s">
        <v>12</v>
      </c>
      <c r="E180" s="99">
        <v>750</v>
      </c>
      <c r="F180" s="87">
        <f t="shared" si="2"/>
        <v>750</v>
      </c>
    </row>
    <row r="181" spans="1:6" x14ac:dyDescent="0.2">
      <c r="A181" s="396">
        <v>4.8</v>
      </c>
      <c r="B181" s="101" t="s">
        <v>173</v>
      </c>
      <c r="C181" s="86">
        <v>2</v>
      </c>
      <c r="D181" s="112" t="s">
        <v>12</v>
      </c>
      <c r="E181" s="99">
        <v>220</v>
      </c>
      <c r="F181" s="87">
        <f t="shared" si="2"/>
        <v>440</v>
      </c>
    </row>
    <row r="182" spans="1:6" x14ac:dyDescent="0.2">
      <c r="A182" s="396">
        <v>4.9000000000000004</v>
      </c>
      <c r="B182" s="101" t="s">
        <v>174</v>
      </c>
      <c r="C182" s="86">
        <v>1</v>
      </c>
      <c r="D182" s="112" t="s">
        <v>12</v>
      </c>
      <c r="E182" s="99">
        <v>1322</v>
      </c>
      <c r="F182" s="87">
        <f t="shared" si="2"/>
        <v>1322</v>
      </c>
    </row>
    <row r="183" spans="1:6" x14ac:dyDescent="0.2">
      <c r="A183" s="397">
        <v>4.0999999999999996</v>
      </c>
      <c r="B183" s="101" t="s">
        <v>175</v>
      </c>
      <c r="C183" s="86">
        <v>1</v>
      </c>
      <c r="D183" s="112" t="s">
        <v>12</v>
      </c>
      <c r="E183" s="99">
        <v>485</v>
      </c>
      <c r="F183" s="87">
        <f t="shared" si="2"/>
        <v>485</v>
      </c>
    </row>
    <row r="184" spans="1:6" x14ac:dyDescent="0.2">
      <c r="A184" s="397">
        <v>4.1100000000000003</v>
      </c>
      <c r="B184" s="101" t="s">
        <v>176</v>
      </c>
      <c r="C184" s="86">
        <v>3</v>
      </c>
      <c r="D184" s="112" t="s">
        <v>12</v>
      </c>
      <c r="E184" s="99">
        <v>40.22</v>
      </c>
      <c r="F184" s="87">
        <f t="shared" si="2"/>
        <v>120.66</v>
      </c>
    </row>
    <row r="185" spans="1:6" x14ac:dyDescent="0.2">
      <c r="A185" s="397">
        <v>4.12</v>
      </c>
      <c r="B185" s="101" t="s">
        <v>36</v>
      </c>
      <c r="C185" s="86">
        <v>30</v>
      </c>
      <c r="D185" s="112" t="s">
        <v>12</v>
      </c>
      <c r="E185" s="99">
        <v>14.16</v>
      </c>
      <c r="F185" s="87">
        <f t="shared" si="2"/>
        <v>424.8</v>
      </c>
    </row>
    <row r="186" spans="1:6" x14ac:dyDescent="0.2">
      <c r="A186" s="397">
        <v>4.13</v>
      </c>
      <c r="B186" s="75" t="s">
        <v>34</v>
      </c>
      <c r="C186" s="84">
        <v>20</v>
      </c>
      <c r="D186" s="85" t="s">
        <v>32</v>
      </c>
      <c r="E186" s="99">
        <v>325</v>
      </c>
      <c r="F186" s="87">
        <f t="shared" si="2"/>
        <v>6500</v>
      </c>
    </row>
    <row r="187" spans="1:6" x14ac:dyDescent="0.2">
      <c r="A187" s="397">
        <v>4.1399999999999997</v>
      </c>
      <c r="B187" s="75" t="s">
        <v>35</v>
      </c>
      <c r="C187" s="84">
        <v>2</v>
      </c>
      <c r="D187" s="85" t="s">
        <v>12</v>
      </c>
      <c r="E187" s="99">
        <v>627</v>
      </c>
      <c r="F187" s="87">
        <f t="shared" si="2"/>
        <v>1254</v>
      </c>
    </row>
    <row r="188" spans="1:6" ht="25.5" x14ac:dyDescent="0.2">
      <c r="A188" s="397">
        <v>4.1500000000000004</v>
      </c>
      <c r="B188" s="75" t="s">
        <v>177</v>
      </c>
      <c r="C188" s="84">
        <v>1</v>
      </c>
      <c r="D188" s="85" t="s">
        <v>12</v>
      </c>
      <c r="E188" s="99">
        <v>18500</v>
      </c>
      <c r="F188" s="87">
        <f t="shared" si="2"/>
        <v>18500</v>
      </c>
    </row>
    <row r="189" spans="1:6" x14ac:dyDescent="0.2">
      <c r="A189" s="397">
        <v>4.16</v>
      </c>
      <c r="B189" s="100" t="s">
        <v>178</v>
      </c>
      <c r="C189" s="84">
        <v>3</v>
      </c>
      <c r="D189" s="85" t="s">
        <v>12</v>
      </c>
      <c r="E189" s="99">
        <v>55450</v>
      </c>
      <c r="F189" s="87">
        <f t="shared" si="2"/>
        <v>166350</v>
      </c>
    </row>
    <row r="190" spans="1:6" x14ac:dyDescent="0.2">
      <c r="A190" s="397">
        <v>4.17</v>
      </c>
      <c r="B190" s="100" t="s">
        <v>179</v>
      </c>
      <c r="C190" s="84">
        <v>3</v>
      </c>
      <c r="D190" s="85" t="s">
        <v>12</v>
      </c>
      <c r="E190" s="99">
        <v>6300</v>
      </c>
      <c r="F190" s="87">
        <f t="shared" si="2"/>
        <v>18900</v>
      </c>
    </row>
    <row r="191" spans="1:6" x14ac:dyDescent="0.2">
      <c r="A191" s="397">
        <v>4.18</v>
      </c>
      <c r="B191" s="100" t="s">
        <v>180</v>
      </c>
      <c r="C191" s="84">
        <v>3</v>
      </c>
      <c r="D191" s="85" t="s">
        <v>12</v>
      </c>
      <c r="E191" s="99">
        <v>1400</v>
      </c>
      <c r="F191" s="87">
        <f t="shared" si="2"/>
        <v>4200</v>
      </c>
    </row>
    <row r="192" spans="1:6" x14ac:dyDescent="0.2">
      <c r="A192" s="397">
        <v>4.1900000000000004</v>
      </c>
      <c r="B192" s="107" t="s">
        <v>181</v>
      </c>
      <c r="C192" s="86">
        <v>1</v>
      </c>
      <c r="D192" s="112" t="s">
        <v>12</v>
      </c>
      <c r="E192" s="99">
        <v>12300</v>
      </c>
      <c r="F192" s="87">
        <f t="shared" si="2"/>
        <v>12300</v>
      </c>
    </row>
    <row r="193" spans="1:6" x14ac:dyDescent="0.2">
      <c r="A193" s="397">
        <v>4.2</v>
      </c>
      <c r="B193" s="100" t="s">
        <v>27</v>
      </c>
      <c r="C193" s="84">
        <v>2</v>
      </c>
      <c r="D193" s="85" t="s">
        <v>12</v>
      </c>
      <c r="E193" s="99">
        <v>1567</v>
      </c>
      <c r="F193" s="87">
        <f t="shared" si="2"/>
        <v>3134</v>
      </c>
    </row>
    <row r="194" spans="1:6" x14ac:dyDescent="0.2">
      <c r="A194" s="397">
        <v>4.21</v>
      </c>
      <c r="B194" s="100" t="s">
        <v>28</v>
      </c>
      <c r="C194" s="84">
        <v>1</v>
      </c>
      <c r="D194" s="85" t="s">
        <v>12</v>
      </c>
      <c r="E194" s="99">
        <v>1043.28</v>
      </c>
      <c r="F194" s="87">
        <f t="shared" si="2"/>
        <v>1043.28</v>
      </c>
    </row>
    <row r="195" spans="1:6" x14ac:dyDescent="0.2">
      <c r="A195" s="397">
        <v>4.22</v>
      </c>
      <c r="B195" s="100" t="s">
        <v>29</v>
      </c>
      <c r="C195" s="84">
        <v>2</v>
      </c>
      <c r="D195" s="85" t="s">
        <v>12</v>
      </c>
      <c r="E195" s="99">
        <v>1184.78</v>
      </c>
      <c r="F195" s="87">
        <f t="shared" si="2"/>
        <v>2369.56</v>
      </c>
    </row>
    <row r="196" spans="1:6" x14ac:dyDescent="0.2">
      <c r="A196" s="397">
        <v>4.2300000000000004</v>
      </c>
      <c r="B196" s="100" t="s">
        <v>182</v>
      </c>
      <c r="C196" s="84">
        <v>1</v>
      </c>
      <c r="D196" s="85" t="s">
        <v>12</v>
      </c>
      <c r="E196" s="99">
        <v>2050.35</v>
      </c>
      <c r="F196" s="87">
        <f t="shared" si="2"/>
        <v>2050.35</v>
      </c>
    </row>
    <row r="197" spans="1:6" ht="25.5" x14ac:dyDescent="0.2">
      <c r="A197" s="397">
        <v>4.24</v>
      </c>
      <c r="B197" s="107" t="s">
        <v>183</v>
      </c>
      <c r="C197" s="86">
        <v>20</v>
      </c>
      <c r="D197" s="112" t="s">
        <v>32</v>
      </c>
      <c r="E197" s="99">
        <v>8.25</v>
      </c>
      <c r="F197" s="87">
        <f t="shared" si="2"/>
        <v>165</v>
      </c>
    </row>
    <row r="198" spans="1:6" x14ac:dyDescent="0.2">
      <c r="A198" s="397">
        <v>4.25</v>
      </c>
      <c r="B198" s="101" t="s">
        <v>184</v>
      </c>
      <c r="C198" s="86">
        <v>1</v>
      </c>
      <c r="D198" s="112" t="s">
        <v>12</v>
      </c>
      <c r="E198" s="99">
        <v>120</v>
      </c>
      <c r="F198" s="87">
        <f t="shared" si="2"/>
        <v>120</v>
      </c>
    </row>
    <row r="199" spans="1:6" x14ac:dyDescent="0.2">
      <c r="A199" s="397">
        <v>4.26</v>
      </c>
      <c r="B199" s="101" t="s">
        <v>185</v>
      </c>
      <c r="C199" s="86">
        <v>3</v>
      </c>
      <c r="D199" s="112" t="s">
        <v>12</v>
      </c>
      <c r="E199" s="99">
        <v>2.5</v>
      </c>
      <c r="F199" s="87">
        <f t="shared" si="2"/>
        <v>7.5</v>
      </c>
    </row>
    <row r="200" spans="1:6" x14ac:dyDescent="0.2">
      <c r="A200" s="397">
        <v>4.2699999999999996</v>
      </c>
      <c r="B200" s="101" t="s">
        <v>186</v>
      </c>
      <c r="C200" s="86">
        <v>2</v>
      </c>
      <c r="D200" s="112" t="s">
        <v>12</v>
      </c>
      <c r="E200" s="99">
        <v>8.75</v>
      </c>
      <c r="F200" s="87">
        <f t="shared" si="2"/>
        <v>17.5</v>
      </c>
    </row>
    <row r="201" spans="1:6" x14ac:dyDescent="0.2">
      <c r="A201" s="397">
        <v>4.28</v>
      </c>
      <c r="B201" s="101" t="s">
        <v>187</v>
      </c>
      <c r="C201" s="86">
        <v>6</v>
      </c>
      <c r="D201" s="112" t="s">
        <v>12</v>
      </c>
      <c r="E201" s="99">
        <v>1.95</v>
      </c>
      <c r="F201" s="87">
        <f t="shared" si="2"/>
        <v>11.7</v>
      </c>
    </row>
    <row r="202" spans="1:6" ht="25.5" x14ac:dyDescent="0.2">
      <c r="A202" s="397">
        <v>4.29</v>
      </c>
      <c r="B202" s="75" t="s">
        <v>188</v>
      </c>
      <c r="C202" s="86">
        <v>2</v>
      </c>
      <c r="D202" s="112" t="s">
        <v>12</v>
      </c>
      <c r="E202" s="99">
        <v>3200</v>
      </c>
      <c r="F202" s="87">
        <f t="shared" si="2"/>
        <v>6400</v>
      </c>
    </row>
    <row r="203" spans="1:6" x14ac:dyDescent="0.2">
      <c r="A203" s="397">
        <v>4.3</v>
      </c>
      <c r="B203" s="102" t="s">
        <v>44</v>
      </c>
      <c r="C203" s="86">
        <v>110</v>
      </c>
      <c r="D203" s="112" t="s">
        <v>32</v>
      </c>
      <c r="E203" s="99">
        <v>51.26</v>
      </c>
      <c r="F203" s="87">
        <f t="shared" si="2"/>
        <v>5638.6</v>
      </c>
    </row>
    <row r="204" spans="1:6" x14ac:dyDescent="0.2">
      <c r="A204" s="397">
        <v>4.3099999999999996</v>
      </c>
      <c r="B204" s="102" t="s">
        <v>189</v>
      </c>
      <c r="C204" s="86">
        <v>1</v>
      </c>
      <c r="D204" s="112" t="s">
        <v>12</v>
      </c>
      <c r="E204" s="99">
        <v>1200</v>
      </c>
      <c r="F204" s="87">
        <f t="shared" si="2"/>
        <v>1200</v>
      </c>
    </row>
    <row r="205" spans="1:6" x14ac:dyDescent="0.2">
      <c r="A205" s="397">
        <v>4.32</v>
      </c>
      <c r="B205" s="75" t="s">
        <v>190</v>
      </c>
      <c r="C205" s="84">
        <v>2</v>
      </c>
      <c r="D205" s="85" t="s">
        <v>12</v>
      </c>
      <c r="E205" s="99">
        <v>12550.24</v>
      </c>
      <c r="F205" s="87">
        <f t="shared" si="2"/>
        <v>25100.48</v>
      </c>
    </row>
    <row r="206" spans="1:6" x14ac:dyDescent="0.2">
      <c r="A206" s="397">
        <v>4.33</v>
      </c>
      <c r="B206" s="75" t="s">
        <v>45</v>
      </c>
      <c r="C206" s="84">
        <v>0.3</v>
      </c>
      <c r="D206" s="85" t="s">
        <v>46</v>
      </c>
      <c r="E206" s="99">
        <v>451880.10999999993</v>
      </c>
      <c r="F206" s="87">
        <f t="shared" si="2"/>
        <v>135564.03</v>
      </c>
    </row>
    <row r="207" spans="1:6" x14ac:dyDescent="0.2">
      <c r="A207" s="397"/>
      <c r="B207" s="102"/>
      <c r="C207" s="84"/>
      <c r="D207" s="98"/>
      <c r="E207" s="99"/>
      <c r="F207" s="87">
        <f t="shared" si="2"/>
        <v>0</v>
      </c>
    </row>
    <row r="208" spans="1:6" x14ac:dyDescent="0.2">
      <c r="A208" s="398">
        <v>5</v>
      </c>
      <c r="B208" s="150" t="s">
        <v>191</v>
      </c>
      <c r="C208" s="99"/>
      <c r="D208" s="151"/>
      <c r="E208" s="99"/>
      <c r="F208" s="87">
        <f t="shared" ref="F208:F256" si="3">ROUND(C208*E208,2)</f>
        <v>0</v>
      </c>
    </row>
    <row r="209" spans="1:6" x14ac:dyDescent="0.2">
      <c r="A209" s="399"/>
      <c r="B209" s="150"/>
      <c r="C209" s="99"/>
      <c r="D209" s="151"/>
      <c r="E209" s="99"/>
      <c r="F209" s="87">
        <f t="shared" si="3"/>
        <v>0</v>
      </c>
    </row>
    <row r="210" spans="1:6" x14ac:dyDescent="0.2">
      <c r="A210" s="400">
        <v>5.0999999999999996</v>
      </c>
      <c r="B210" s="101" t="s">
        <v>67</v>
      </c>
      <c r="C210" s="104">
        <v>1</v>
      </c>
      <c r="D210" s="112" t="s">
        <v>12</v>
      </c>
      <c r="E210" s="99">
        <v>500</v>
      </c>
      <c r="F210" s="87">
        <f t="shared" si="3"/>
        <v>500</v>
      </c>
    </row>
    <row r="211" spans="1:6" x14ac:dyDescent="0.2">
      <c r="A211" s="401"/>
      <c r="B211" s="101"/>
      <c r="C211" s="104"/>
      <c r="D211" s="112"/>
      <c r="E211" s="99"/>
      <c r="F211" s="87">
        <f t="shared" si="3"/>
        <v>0</v>
      </c>
    </row>
    <row r="212" spans="1:6" x14ac:dyDescent="0.2">
      <c r="A212" s="400">
        <v>5.2</v>
      </c>
      <c r="B212" s="101" t="s">
        <v>124</v>
      </c>
      <c r="C212" s="104">
        <v>1</v>
      </c>
      <c r="D212" s="112" t="s">
        <v>12</v>
      </c>
      <c r="E212" s="99">
        <v>1156.32</v>
      </c>
      <c r="F212" s="87">
        <f t="shared" si="3"/>
        <v>1156.32</v>
      </c>
    </row>
    <row r="213" spans="1:6" x14ac:dyDescent="0.2">
      <c r="A213" s="399"/>
      <c r="B213" s="101"/>
      <c r="C213" s="104"/>
      <c r="D213" s="112"/>
      <c r="E213" s="99"/>
      <c r="F213" s="87">
        <f t="shared" si="3"/>
        <v>0</v>
      </c>
    </row>
    <row r="214" spans="1:6" x14ac:dyDescent="0.2">
      <c r="A214" s="401">
        <v>5.3</v>
      </c>
      <c r="B214" s="152" t="s">
        <v>192</v>
      </c>
      <c r="C214" s="104"/>
      <c r="D214" s="112"/>
      <c r="E214" s="99"/>
      <c r="F214" s="87">
        <f t="shared" si="3"/>
        <v>0</v>
      </c>
    </row>
    <row r="215" spans="1:6" x14ac:dyDescent="0.2">
      <c r="A215" s="402" t="s">
        <v>70</v>
      </c>
      <c r="B215" s="101" t="s">
        <v>193</v>
      </c>
      <c r="C215" s="104">
        <v>1.36</v>
      </c>
      <c r="D215" s="112" t="s">
        <v>56</v>
      </c>
      <c r="E215" s="99">
        <v>9697.68</v>
      </c>
      <c r="F215" s="87">
        <f t="shared" si="3"/>
        <v>13188.84</v>
      </c>
    </row>
    <row r="216" spans="1:6" x14ac:dyDescent="0.2">
      <c r="A216" s="402" t="s">
        <v>72</v>
      </c>
      <c r="B216" s="107" t="s">
        <v>194</v>
      </c>
      <c r="C216" s="104">
        <v>0.28000000000000003</v>
      </c>
      <c r="D216" s="112" t="s">
        <v>56</v>
      </c>
      <c r="E216" s="99">
        <v>27493.68</v>
      </c>
      <c r="F216" s="87">
        <f t="shared" si="3"/>
        <v>7698.23</v>
      </c>
    </row>
    <row r="217" spans="1:6" x14ac:dyDescent="0.2">
      <c r="A217" s="550" t="s">
        <v>74</v>
      </c>
      <c r="B217" s="181" t="s">
        <v>195</v>
      </c>
      <c r="C217" s="148">
        <v>0.28000000000000003</v>
      </c>
      <c r="D217" s="154" t="s">
        <v>56</v>
      </c>
      <c r="E217" s="155">
        <v>29421.48</v>
      </c>
      <c r="F217" s="539">
        <f t="shared" si="3"/>
        <v>8238.01</v>
      </c>
    </row>
    <row r="218" spans="1:6" x14ac:dyDescent="0.2">
      <c r="A218" s="402" t="s">
        <v>76</v>
      </c>
      <c r="B218" s="101" t="s">
        <v>196</v>
      </c>
      <c r="C218" s="104">
        <v>1.1299999999999999</v>
      </c>
      <c r="D218" s="112" t="s">
        <v>56</v>
      </c>
      <c r="E218" s="99">
        <v>7244.68</v>
      </c>
      <c r="F218" s="87">
        <f t="shared" si="3"/>
        <v>8186.49</v>
      </c>
    </row>
    <row r="219" spans="1:6" ht="10.5" customHeight="1" x14ac:dyDescent="0.2">
      <c r="A219" s="399"/>
      <c r="B219" s="101"/>
      <c r="C219" s="104"/>
      <c r="D219" s="112"/>
      <c r="E219" s="99"/>
      <c r="F219" s="87">
        <f t="shared" si="3"/>
        <v>0</v>
      </c>
    </row>
    <row r="220" spans="1:6" x14ac:dyDescent="0.2">
      <c r="A220" s="401">
        <v>5.4</v>
      </c>
      <c r="B220" s="152" t="s">
        <v>197</v>
      </c>
      <c r="C220" s="104"/>
      <c r="D220" s="112"/>
      <c r="E220" s="99"/>
      <c r="F220" s="87">
        <f t="shared" si="3"/>
        <v>0</v>
      </c>
    </row>
    <row r="221" spans="1:6" x14ac:dyDescent="0.2">
      <c r="A221" s="402" t="s">
        <v>83</v>
      </c>
      <c r="B221" s="101" t="s">
        <v>198</v>
      </c>
      <c r="C221" s="104">
        <v>7.56</v>
      </c>
      <c r="D221" s="112" t="s">
        <v>49</v>
      </c>
      <c r="E221" s="99">
        <v>836.42</v>
      </c>
      <c r="F221" s="87">
        <f t="shared" si="3"/>
        <v>6323.34</v>
      </c>
    </row>
    <row r="222" spans="1:6" x14ac:dyDescent="0.2">
      <c r="A222" s="402" t="s">
        <v>85</v>
      </c>
      <c r="B222" s="101" t="s">
        <v>199</v>
      </c>
      <c r="C222" s="104">
        <v>26.22</v>
      </c>
      <c r="D222" s="112" t="s">
        <v>49</v>
      </c>
      <c r="E222" s="99">
        <v>857.78</v>
      </c>
      <c r="F222" s="87">
        <f t="shared" si="3"/>
        <v>22490.99</v>
      </c>
    </row>
    <row r="223" spans="1:6" ht="7.5" customHeight="1" x14ac:dyDescent="0.2">
      <c r="A223" s="399"/>
      <c r="B223" s="101"/>
      <c r="C223" s="104"/>
      <c r="D223" s="112"/>
      <c r="E223" s="99"/>
      <c r="F223" s="87">
        <f t="shared" si="3"/>
        <v>0</v>
      </c>
    </row>
    <row r="224" spans="1:6" x14ac:dyDescent="0.2">
      <c r="A224" s="401">
        <v>5.5</v>
      </c>
      <c r="B224" s="152" t="s">
        <v>89</v>
      </c>
      <c r="C224" s="104"/>
      <c r="D224" s="112"/>
      <c r="E224" s="99"/>
      <c r="F224" s="87">
        <f t="shared" si="3"/>
        <v>0</v>
      </c>
    </row>
    <row r="225" spans="1:6" x14ac:dyDescent="0.2">
      <c r="A225" s="402" t="s">
        <v>90</v>
      </c>
      <c r="B225" s="101" t="s">
        <v>200</v>
      </c>
      <c r="C225" s="104">
        <v>29.58</v>
      </c>
      <c r="D225" s="112" t="s">
        <v>49</v>
      </c>
      <c r="E225" s="99">
        <v>275.54000000000002</v>
      </c>
      <c r="F225" s="87">
        <f t="shared" si="3"/>
        <v>8150.47</v>
      </c>
    </row>
    <row r="226" spans="1:6" x14ac:dyDescent="0.2">
      <c r="A226" s="402" t="s">
        <v>92</v>
      </c>
      <c r="B226" s="101" t="s">
        <v>93</v>
      </c>
      <c r="C226" s="104">
        <v>26.4</v>
      </c>
      <c r="D226" s="112" t="s">
        <v>49</v>
      </c>
      <c r="E226" s="99">
        <v>265.27</v>
      </c>
      <c r="F226" s="87">
        <f t="shared" si="3"/>
        <v>7003.13</v>
      </c>
    </row>
    <row r="227" spans="1:6" x14ac:dyDescent="0.2">
      <c r="A227" s="402" t="s">
        <v>94</v>
      </c>
      <c r="B227" s="101" t="s">
        <v>201</v>
      </c>
      <c r="C227" s="104">
        <v>11.31</v>
      </c>
      <c r="D227" s="112" t="s">
        <v>49</v>
      </c>
      <c r="E227" s="99">
        <v>433.09</v>
      </c>
      <c r="F227" s="87">
        <f t="shared" si="3"/>
        <v>4898.25</v>
      </c>
    </row>
    <row r="228" spans="1:6" x14ac:dyDescent="0.2">
      <c r="A228" s="402" t="s">
        <v>96</v>
      </c>
      <c r="B228" s="101" t="s">
        <v>202</v>
      </c>
      <c r="C228" s="104">
        <v>67.289999999999992</v>
      </c>
      <c r="D228" s="112" t="s">
        <v>49</v>
      </c>
      <c r="E228" s="99">
        <v>61.23</v>
      </c>
      <c r="F228" s="87">
        <f t="shared" si="3"/>
        <v>4120.17</v>
      </c>
    </row>
    <row r="229" spans="1:6" x14ac:dyDescent="0.2">
      <c r="A229" s="402" t="s">
        <v>99</v>
      </c>
      <c r="B229" s="101" t="s">
        <v>203</v>
      </c>
      <c r="C229" s="104">
        <v>55.98</v>
      </c>
      <c r="D229" s="112" t="s">
        <v>49</v>
      </c>
      <c r="E229" s="99">
        <v>99.21</v>
      </c>
      <c r="F229" s="87">
        <f t="shared" si="3"/>
        <v>5553.78</v>
      </c>
    </row>
    <row r="230" spans="1:6" x14ac:dyDescent="0.2">
      <c r="A230" s="402" t="s">
        <v>101</v>
      </c>
      <c r="B230" s="101" t="s">
        <v>204</v>
      </c>
      <c r="C230" s="104">
        <v>51.6</v>
      </c>
      <c r="D230" s="112" t="s">
        <v>98</v>
      </c>
      <c r="E230" s="99">
        <v>68.67</v>
      </c>
      <c r="F230" s="87">
        <f t="shared" si="3"/>
        <v>3543.37</v>
      </c>
    </row>
    <row r="231" spans="1:6" x14ac:dyDescent="0.2">
      <c r="A231" s="402" t="s">
        <v>103</v>
      </c>
      <c r="B231" s="101" t="s">
        <v>108</v>
      </c>
      <c r="C231" s="104">
        <v>13.6</v>
      </c>
      <c r="D231" s="112" t="s">
        <v>98</v>
      </c>
      <c r="E231" s="99">
        <v>381.8</v>
      </c>
      <c r="F231" s="87">
        <f t="shared" si="3"/>
        <v>5192.4799999999996</v>
      </c>
    </row>
    <row r="232" spans="1:6" x14ac:dyDescent="0.2">
      <c r="A232" s="402" t="s">
        <v>105</v>
      </c>
      <c r="B232" s="101" t="s">
        <v>205</v>
      </c>
      <c r="C232" s="104">
        <v>6</v>
      </c>
      <c r="D232" s="112" t="s">
        <v>49</v>
      </c>
      <c r="E232" s="99">
        <v>605.03</v>
      </c>
      <c r="F232" s="87">
        <f t="shared" si="3"/>
        <v>3630.18</v>
      </c>
    </row>
    <row r="233" spans="1:6" ht="9.75" customHeight="1" x14ac:dyDescent="0.2">
      <c r="A233" s="402"/>
      <c r="B233" s="101"/>
      <c r="C233" s="104"/>
      <c r="D233" s="112"/>
      <c r="E233" s="99"/>
      <c r="F233" s="87">
        <f t="shared" si="3"/>
        <v>0</v>
      </c>
    </row>
    <row r="234" spans="1:6" x14ac:dyDescent="0.2">
      <c r="A234" s="402">
        <v>5.9</v>
      </c>
      <c r="B234" s="101" t="s">
        <v>206</v>
      </c>
      <c r="C234" s="104">
        <v>6.72</v>
      </c>
      <c r="D234" s="112" t="s">
        <v>49</v>
      </c>
      <c r="E234" s="99">
        <v>672.95</v>
      </c>
      <c r="F234" s="87">
        <f t="shared" si="3"/>
        <v>4522.22</v>
      </c>
    </row>
    <row r="235" spans="1:6" ht="10.5" customHeight="1" x14ac:dyDescent="0.2">
      <c r="A235" s="402"/>
      <c r="B235" s="101"/>
      <c r="C235" s="104"/>
      <c r="D235" s="112"/>
      <c r="E235" s="99"/>
      <c r="F235" s="87">
        <f t="shared" si="3"/>
        <v>0</v>
      </c>
    </row>
    <row r="236" spans="1:6" ht="25.5" x14ac:dyDescent="0.2">
      <c r="A236" s="403">
        <v>5.0999999999999996</v>
      </c>
      <c r="B236" s="89" t="s">
        <v>207</v>
      </c>
      <c r="C236" s="104">
        <v>1</v>
      </c>
      <c r="D236" s="112" t="s">
        <v>12</v>
      </c>
      <c r="E236" s="99">
        <v>6500</v>
      </c>
      <c r="F236" s="87">
        <f t="shared" si="3"/>
        <v>6500</v>
      </c>
    </row>
    <row r="237" spans="1:6" ht="9.75" customHeight="1" x14ac:dyDescent="0.2">
      <c r="A237" s="403"/>
      <c r="B237" s="89"/>
      <c r="C237" s="104"/>
      <c r="D237" s="112"/>
      <c r="E237" s="99"/>
      <c r="F237" s="87">
        <f t="shared" si="3"/>
        <v>0</v>
      </c>
    </row>
    <row r="238" spans="1:6" x14ac:dyDescent="0.2">
      <c r="A238" s="403">
        <v>5.1100000000000003</v>
      </c>
      <c r="B238" s="156" t="s">
        <v>208</v>
      </c>
      <c r="C238" s="104">
        <v>17.21</v>
      </c>
      <c r="D238" s="112" t="s">
        <v>209</v>
      </c>
      <c r="E238" s="99">
        <v>265</v>
      </c>
      <c r="F238" s="87">
        <f t="shared" si="3"/>
        <v>4560.6499999999996</v>
      </c>
    </row>
    <row r="239" spans="1:6" ht="9" customHeight="1" x14ac:dyDescent="0.2">
      <c r="A239" s="399"/>
      <c r="B239" s="156"/>
      <c r="C239" s="104"/>
      <c r="D239" s="157"/>
      <c r="E239" s="99"/>
      <c r="F239" s="87">
        <f t="shared" si="3"/>
        <v>0</v>
      </c>
    </row>
    <row r="240" spans="1:6" x14ac:dyDescent="0.2">
      <c r="A240" s="398">
        <v>6</v>
      </c>
      <c r="B240" s="158" t="s">
        <v>210</v>
      </c>
      <c r="C240" s="104"/>
      <c r="D240" s="157"/>
      <c r="E240" s="99"/>
      <c r="F240" s="87">
        <f t="shared" si="3"/>
        <v>0</v>
      </c>
    </row>
    <row r="241" spans="1:6" x14ac:dyDescent="0.2">
      <c r="A241" s="402">
        <v>6.1</v>
      </c>
      <c r="B241" s="101" t="s">
        <v>211</v>
      </c>
      <c r="C241" s="104">
        <v>1</v>
      </c>
      <c r="D241" s="112" t="s">
        <v>12</v>
      </c>
      <c r="E241" s="99">
        <v>4500</v>
      </c>
      <c r="F241" s="87">
        <f t="shared" si="3"/>
        <v>4500</v>
      </c>
    </row>
    <row r="242" spans="1:6" x14ac:dyDescent="0.2">
      <c r="A242" s="402">
        <v>6.2</v>
      </c>
      <c r="B242" s="101" t="s">
        <v>212</v>
      </c>
      <c r="C242" s="104">
        <v>1</v>
      </c>
      <c r="D242" s="112" t="s">
        <v>12</v>
      </c>
      <c r="E242" s="99">
        <v>2800</v>
      </c>
      <c r="F242" s="87">
        <f t="shared" si="3"/>
        <v>2800</v>
      </c>
    </row>
    <row r="243" spans="1:6" x14ac:dyDescent="0.2">
      <c r="A243" s="402">
        <v>6.3</v>
      </c>
      <c r="B243" s="101" t="s">
        <v>213</v>
      </c>
      <c r="C243" s="104">
        <v>1</v>
      </c>
      <c r="D243" s="112" t="s">
        <v>12</v>
      </c>
      <c r="E243" s="99">
        <v>594.45000000000005</v>
      </c>
      <c r="F243" s="87">
        <f t="shared" si="3"/>
        <v>594.45000000000005</v>
      </c>
    </row>
    <row r="244" spans="1:6" x14ac:dyDescent="0.2">
      <c r="A244" s="402">
        <v>6.4</v>
      </c>
      <c r="B244" s="109" t="s">
        <v>214</v>
      </c>
      <c r="C244" s="159">
        <v>1</v>
      </c>
      <c r="D244" s="103" t="s">
        <v>12</v>
      </c>
      <c r="E244" s="159">
        <v>707.66</v>
      </c>
      <c r="F244" s="87">
        <f t="shared" si="3"/>
        <v>707.66</v>
      </c>
    </row>
    <row r="245" spans="1:6" x14ac:dyDescent="0.2">
      <c r="A245" s="402">
        <v>6.5</v>
      </c>
      <c r="B245" s="101" t="s">
        <v>215</v>
      </c>
      <c r="C245" s="104">
        <v>1</v>
      </c>
      <c r="D245" s="112" t="s">
        <v>12</v>
      </c>
      <c r="E245" s="99">
        <v>2796.97</v>
      </c>
      <c r="F245" s="87">
        <f t="shared" si="3"/>
        <v>2796.97</v>
      </c>
    </row>
    <row r="246" spans="1:6" x14ac:dyDescent="0.2">
      <c r="A246" s="402">
        <v>6.6</v>
      </c>
      <c r="B246" s="101" t="s">
        <v>216</v>
      </c>
      <c r="C246" s="104">
        <v>1</v>
      </c>
      <c r="D246" s="112" t="s">
        <v>12</v>
      </c>
      <c r="E246" s="99">
        <v>17238.7</v>
      </c>
      <c r="F246" s="87">
        <f t="shared" si="3"/>
        <v>17238.7</v>
      </c>
    </row>
    <row r="247" spans="1:6" x14ac:dyDescent="0.2">
      <c r="A247" s="402">
        <v>6.7</v>
      </c>
      <c r="B247" s="109" t="s">
        <v>217</v>
      </c>
      <c r="C247" s="159">
        <v>1</v>
      </c>
      <c r="D247" s="103" t="s">
        <v>12</v>
      </c>
      <c r="E247" s="160">
        <v>6500</v>
      </c>
      <c r="F247" s="87">
        <f t="shared" si="3"/>
        <v>6500</v>
      </c>
    </row>
    <row r="248" spans="1:6" ht="25.5" x14ac:dyDescent="0.2">
      <c r="A248" s="402">
        <v>6.8</v>
      </c>
      <c r="B248" s="107" t="s">
        <v>218</v>
      </c>
      <c r="C248" s="104">
        <v>1</v>
      </c>
      <c r="D248" s="112" t="s">
        <v>12</v>
      </c>
      <c r="E248" s="99">
        <v>31140</v>
      </c>
      <c r="F248" s="87">
        <f t="shared" si="3"/>
        <v>31140</v>
      </c>
    </row>
    <row r="249" spans="1:6" x14ac:dyDescent="0.2">
      <c r="A249" s="402">
        <v>6.9</v>
      </c>
      <c r="B249" s="109" t="s">
        <v>219</v>
      </c>
      <c r="C249" s="159">
        <v>1</v>
      </c>
      <c r="D249" s="103" t="s">
        <v>12</v>
      </c>
      <c r="E249" s="159">
        <v>2000</v>
      </c>
      <c r="F249" s="87">
        <f t="shared" si="3"/>
        <v>2000</v>
      </c>
    </row>
    <row r="250" spans="1:6" x14ac:dyDescent="0.2">
      <c r="A250" s="403">
        <v>6.1</v>
      </c>
      <c r="B250" s="109" t="s">
        <v>220</v>
      </c>
      <c r="C250" s="159">
        <v>1</v>
      </c>
      <c r="D250" s="103" t="s">
        <v>12</v>
      </c>
      <c r="E250" s="159">
        <v>2000</v>
      </c>
      <c r="F250" s="87">
        <f t="shared" si="3"/>
        <v>2000</v>
      </c>
    </row>
    <row r="251" spans="1:6" x14ac:dyDescent="0.2">
      <c r="A251" s="403">
        <v>6.11</v>
      </c>
      <c r="B251" s="89" t="s">
        <v>221</v>
      </c>
      <c r="C251" s="159">
        <v>1</v>
      </c>
      <c r="D251" s="103" t="s">
        <v>12</v>
      </c>
      <c r="E251" s="159">
        <v>5000</v>
      </c>
      <c r="F251" s="87">
        <f t="shared" si="3"/>
        <v>5000</v>
      </c>
    </row>
    <row r="252" spans="1:6" ht="10.5" customHeight="1" x14ac:dyDescent="0.2">
      <c r="A252" s="361"/>
      <c r="B252" s="89"/>
      <c r="C252" s="159"/>
      <c r="D252" s="103"/>
      <c r="E252" s="159"/>
      <c r="F252" s="87">
        <f t="shared" si="3"/>
        <v>0</v>
      </c>
    </row>
    <row r="253" spans="1:6" x14ac:dyDescent="0.2">
      <c r="A253" s="398">
        <v>7</v>
      </c>
      <c r="B253" s="152" t="s">
        <v>222</v>
      </c>
      <c r="C253" s="104"/>
      <c r="D253" s="112"/>
      <c r="E253" s="99"/>
      <c r="F253" s="87">
        <f t="shared" si="3"/>
        <v>0</v>
      </c>
    </row>
    <row r="254" spans="1:6" ht="25.5" x14ac:dyDescent="0.2">
      <c r="A254" s="402">
        <v>7.1</v>
      </c>
      <c r="B254" s="107" t="s">
        <v>223</v>
      </c>
      <c r="C254" s="104">
        <v>1</v>
      </c>
      <c r="D254" s="112" t="s">
        <v>12</v>
      </c>
      <c r="E254" s="99">
        <v>3000</v>
      </c>
      <c r="F254" s="87">
        <f t="shared" si="3"/>
        <v>3000</v>
      </c>
    </row>
    <row r="255" spans="1:6" x14ac:dyDescent="0.2">
      <c r="A255" s="402">
        <v>7.2</v>
      </c>
      <c r="B255" s="101" t="s">
        <v>224</v>
      </c>
      <c r="C255" s="104">
        <v>1</v>
      </c>
      <c r="D255" s="112" t="s">
        <v>12</v>
      </c>
      <c r="E255" s="99">
        <v>1050.3400000000001</v>
      </c>
      <c r="F255" s="87">
        <f t="shared" si="3"/>
        <v>1050.3399999999999</v>
      </c>
    </row>
    <row r="256" spans="1:6" ht="13.5" thickBot="1" x14ac:dyDescent="0.25">
      <c r="A256" s="402">
        <v>7.3</v>
      </c>
      <c r="B256" s="101" t="s">
        <v>225</v>
      </c>
      <c r="C256" s="104">
        <v>2</v>
      </c>
      <c r="D256" s="112" t="s">
        <v>12</v>
      </c>
      <c r="E256" s="99">
        <v>1024.17</v>
      </c>
      <c r="F256" s="87">
        <f t="shared" si="3"/>
        <v>2048.34</v>
      </c>
    </row>
    <row r="257" spans="1:29" s="131" customFormat="1" ht="14.25" thickTop="1" thickBot="1" x14ac:dyDescent="0.25">
      <c r="A257" s="551"/>
      <c r="B257" s="552" t="s">
        <v>226</v>
      </c>
      <c r="C257" s="553"/>
      <c r="D257" s="554"/>
      <c r="E257" s="555"/>
      <c r="F257" s="556">
        <f>SUM(F141:F256)</f>
        <v>2964238.0800000005</v>
      </c>
      <c r="G257" s="356"/>
      <c r="H257" s="356"/>
      <c r="I257" s="356"/>
      <c r="J257" s="356"/>
      <c r="K257" s="356"/>
      <c r="L257" s="356"/>
      <c r="M257" s="356"/>
      <c r="N257" s="356"/>
      <c r="O257" s="356"/>
      <c r="P257" s="356"/>
      <c r="Q257" s="356"/>
      <c r="R257" s="356"/>
      <c r="S257" s="356"/>
      <c r="T257" s="356"/>
      <c r="U257" s="356"/>
      <c r="V257" s="356"/>
      <c r="W257" s="356"/>
      <c r="X257" s="356"/>
      <c r="Y257" s="356"/>
      <c r="Z257" s="356"/>
      <c r="AA257" s="356"/>
      <c r="AB257" s="356"/>
      <c r="AC257" s="356"/>
    </row>
    <row r="258" spans="1:29" ht="13.5" thickTop="1" x14ac:dyDescent="0.2">
      <c r="A258" s="322"/>
      <c r="B258" s="89"/>
      <c r="C258" s="86"/>
      <c r="D258" s="103"/>
      <c r="E258" s="86"/>
      <c r="F258" s="161"/>
    </row>
    <row r="259" spans="1:29" ht="25.5" x14ac:dyDescent="0.2">
      <c r="A259" s="315" t="s">
        <v>227</v>
      </c>
      <c r="B259" s="162" t="s">
        <v>228</v>
      </c>
      <c r="C259" s="53"/>
      <c r="D259" s="163"/>
      <c r="E259" s="53"/>
      <c r="F259" s="87"/>
    </row>
    <row r="260" spans="1:29" x14ac:dyDescent="0.2">
      <c r="A260" s="315"/>
      <c r="B260" s="162"/>
      <c r="C260" s="53"/>
      <c r="D260" s="163"/>
      <c r="E260" s="53"/>
      <c r="F260" s="87"/>
    </row>
    <row r="261" spans="1:29" x14ac:dyDescent="0.2">
      <c r="A261" s="317">
        <v>1</v>
      </c>
      <c r="B261" s="83" t="s">
        <v>47</v>
      </c>
      <c r="C261" s="96"/>
      <c r="D261" s="82"/>
      <c r="E261" s="96"/>
      <c r="F261" s="81"/>
    </row>
    <row r="262" spans="1:29" ht="25.5" x14ac:dyDescent="0.2">
      <c r="A262" s="322">
        <v>1.1000000000000001</v>
      </c>
      <c r="B262" s="13" t="s">
        <v>229</v>
      </c>
      <c r="C262" s="86">
        <v>242.4</v>
      </c>
      <c r="D262" s="103" t="s">
        <v>49</v>
      </c>
      <c r="E262" s="104">
        <v>99.21</v>
      </c>
      <c r="F262" s="87">
        <f>ROUND(C262*E262,2)</f>
        <v>24048.5</v>
      </c>
    </row>
    <row r="263" spans="1:29" ht="38.25" x14ac:dyDescent="0.2">
      <c r="A263" s="322">
        <v>1.2</v>
      </c>
      <c r="B263" s="106" t="s">
        <v>52</v>
      </c>
      <c r="C263" s="86">
        <v>192</v>
      </c>
      <c r="D263" s="103" t="s">
        <v>49</v>
      </c>
      <c r="E263" s="86">
        <v>15.06</v>
      </c>
      <c r="F263" s="87">
        <f t="shared" ref="F263:F326" si="4">ROUND(C263*E263,2)</f>
        <v>2891.52</v>
      </c>
    </row>
    <row r="264" spans="1:29" ht="25.5" x14ac:dyDescent="0.2">
      <c r="A264" s="360">
        <v>1.3</v>
      </c>
      <c r="B264" s="144" t="s">
        <v>60</v>
      </c>
      <c r="C264" s="86">
        <v>1</v>
      </c>
      <c r="D264" s="103" t="s">
        <v>51</v>
      </c>
      <c r="E264" s="86">
        <v>64409.120000000003</v>
      </c>
      <c r="F264" s="87">
        <f t="shared" si="4"/>
        <v>64409.120000000003</v>
      </c>
    </row>
    <row r="265" spans="1:29" ht="25.5" x14ac:dyDescent="0.2">
      <c r="A265" s="322">
        <v>1.4</v>
      </c>
      <c r="B265" s="107" t="s">
        <v>61</v>
      </c>
      <c r="C265" s="86">
        <v>2</v>
      </c>
      <c r="D265" s="103" t="s">
        <v>51</v>
      </c>
      <c r="E265" s="86">
        <v>63112.3</v>
      </c>
      <c r="F265" s="87">
        <f t="shared" si="4"/>
        <v>126224.6</v>
      </c>
    </row>
    <row r="266" spans="1:29" ht="25.5" x14ac:dyDescent="0.2">
      <c r="A266" s="322">
        <v>1.5</v>
      </c>
      <c r="B266" s="106" t="s">
        <v>230</v>
      </c>
      <c r="C266" s="86">
        <v>1</v>
      </c>
      <c r="D266" s="103" t="s">
        <v>51</v>
      </c>
      <c r="E266" s="86">
        <v>5000</v>
      </c>
      <c r="F266" s="87">
        <f t="shared" si="4"/>
        <v>5000</v>
      </c>
    </row>
    <row r="267" spans="1:29" ht="25.5" x14ac:dyDescent="0.2">
      <c r="A267" s="404" t="s">
        <v>231</v>
      </c>
      <c r="B267" s="89" t="s">
        <v>232</v>
      </c>
      <c r="C267" s="104">
        <v>5.8</v>
      </c>
      <c r="D267" s="112" t="s">
        <v>49</v>
      </c>
      <c r="E267" s="104">
        <v>1043.8900000000001</v>
      </c>
      <c r="F267" s="87">
        <f t="shared" si="4"/>
        <v>6054.56</v>
      </c>
    </row>
    <row r="268" spans="1:29" x14ac:dyDescent="0.2">
      <c r="A268" s="405">
        <v>1.7</v>
      </c>
      <c r="B268" s="114" t="s">
        <v>112</v>
      </c>
      <c r="C268" s="93">
        <v>4.8</v>
      </c>
      <c r="D268" s="115" t="s">
        <v>49</v>
      </c>
      <c r="E268" s="116">
        <v>3583.13</v>
      </c>
      <c r="F268" s="87">
        <f t="shared" si="4"/>
        <v>17199.02</v>
      </c>
    </row>
    <row r="269" spans="1:29" ht="25.5" x14ac:dyDescent="0.2">
      <c r="A269" s="360">
        <v>1.8</v>
      </c>
      <c r="B269" s="107" t="s">
        <v>233</v>
      </c>
      <c r="C269" s="86">
        <v>1</v>
      </c>
      <c r="D269" s="103" t="s">
        <v>51</v>
      </c>
      <c r="E269" s="86">
        <v>60851.16</v>
      </c>
      <c r="F269" s="87">
        <f t="shared" si="4"/>
        <v>60851.16</v>
      </c>
    </row>
    <row r="270" spans="1:29" x14ac:dyDescent="0.2">
      <c r="A270" s="361"/>
      <c r="B270" s="106"/>
      <c r="C270" s="86"/>
      <c r="D270" s="103"/>
      <c r="E270" s="86"/>
      <c r="F270" s="87">
        <f t="shared" si="4"/>
        <v>0</v>
      </c>
    </row>
    <row r="271" spans="1:29" ht="25.5" x14ac:dyDescent="0.2">
      <c r="A271" s="406">
        <v>2</v>
      </c>
      <c r="B271" s="166" t="s">
        <v>234</v>
      </c>
      <c r="C271" s="159"/>
      <c r="D271" s="103"/>
      <c r="E271" s="159"/>
      <c r="F271" s="87">
        <f t="shared" si="4"/>
        <v>0</v>
      </c>
    </row>
    <row r="272" spans="1:29" x14ac:dyDescent="0.2">
      <c r="A272" s="322">
        <v>2.1</v>
      </c>
      <c r="B272" s="109" t="s">
        <v>235</v>
      </c>
      <c r="C272" s="159">
        <v>1</v>
      </c>
      <c r="D272" s="103" t="s">
        <v>12</v>
      </c>
      <c r="E272" s="99">
        <v>4500</v>
      </c>
      <c r="F272" s="87">
        <f t="shared" si="4"/>
        <v>4500</v>
      </c>
    </row>
    <row r="273" spans="1:6" x14ac:dyDescent="0.2">
      <c r="A273" s="322">
        <v>2.2000000000000002</v>
      </c>
      <c r="B273" s="109" t="s">
        <v>236</v>
      </c>
      <c r="C273" s="159">
        <v>1</v>
      </c>
      <c r="D273" s="103" t="s">
        <v>12</v>
      </c>
      <c r="E273" s="159">
        <v>2800</v>
      </c>
      <c r="F273" s="87">
        <f t="shared" si="4"/>
        <v>2800</v>
      </c>
    </row>
    <row r="274" spans="1:6" x14ac:dyDescent="0.2">
      <c r="A274" s="322">
        <v>2.2999999999999998</v>
      </c>
      <c r="B274" s="109" t="s">
        <v>213</v>
      </c>
      <c r="C274" s="159">
        <v>1</v>
      </c>
      <c r="D274" s="103" t="s">
        <v>12</v>
      </c>
      <c r="E274" s="159">
        <v>594.45000000000005</v>
      </c>
      <c r="F274" s="87">
        <f t="shared" si="4"/>
        <v>594.45000000000005</v>
      </c>
    </row>
    <row r="275" spans="1:6" x14ac:dyDescent="0.2">
      <c r="A275" s="322">
        <v>2.4</v>
      </c>
      <c r="B275" s="109" t="s">
        <v>214</v>
      </c>
      <c r="C275" s="159">
        <v>1</v>
      </c>
      <c r="D275" s="103" t="s">
        <v>12</v>
      </c>
      <c r="E275" s="159">
        <v>707.66</v>
      </c>
      <c r="F275" s="87">
        <f t="shared" si="4"/>
        <v>707.66</v>
      </c>
    </row>
    <row r="276" spans="1:6" x14ac:dyDescent="0.2">
      <c r="A276" s="322">
        <v>2.5</v>
      </c>
      <c r="B276" s="167" t="s">
        <v>215</v>
      </c>
      <c r="C276" s="159">
        <v>1</v>
      </c>
      <c r="D276" s="103" t="s">
        <v>12</v>
      </c>
      <c r="E276" s="159">
        <v>2796.1</v>
      </c>
      <c r="F276" s="87">
        <f t="shared" si="4"/>
        <v>2796.1</v>
      </c>
    </row>
    <row r="277" spans="1:6" x14ac:dyDescent="0.2">
      <c r="A277" s="322">
        <v>2.6</v>
      </c>
      <c r="B277" s="109" t="s">
        <v>216</v>
      </c>
      <c r="C277" s="159">
        <v>1</v>
      </c>
      <c r="D277" s="103" t="s">
        <v>12</v>
      </c>
      <c r="E277" s="160">
        <v>17238.7</v>
      </c>
      <c r="F277" s="87">
        <f t="shared" si="4"/>
        <v>17238.7</v>
      </c>
    </row>
    <row r="278" spans="1:6" ht="25.5" x14ac:dyDescent="0.2">
      <c r="A278" s="322">
        <v>2.7</v>
      </c>
      <c r="B278" s="109" t="s">
        <v>237</v>
      </c>
      <c r="C278" s="159">
        <v>1</v>
      </c>
      <c r="D278" s="103" t="s">
        <v>12</v>
      </c>
      <c r="E278" s="160">
        <v>10296.44</v>
      </c>
      <c r="F278" s="87">
        <f t="shared" si="4"/>
        <v>10296.44</v>
      </c>
    </row>
    <row r="279" spans="1:6" x14ac:dyDescent="0.2">
      <c r="A279" s="322">
        <v>2.8</v>
      </c>
      <c r="B279" s="109" t="s">
        <v>238</v>
      </c>
      <c r="C279" s="159">
        <v>1</v>
      </c>
      <c r="D279" s="103" t="s">
        <v>12</v>
      </c>
      <c r="E279" s="160">
        <v>6500</v>
      </c>
      <c r="F279" s="87">
        <f t="shared" si="4"/>
        <v>6500</v>
      </c>
    </row>
    <row r="280" spans="1:6" x14ac:dyDescent="0.2">
      <c r="A280" s="322">
        <v>2.9</v>
      </c>
      <c r="B280" s="109" t="s">
        <v>219</v>
      </c>
      <c r="C280" s="159">
        <v>1</v>
      </c>
      <c r="D280" s="103" t="s">
        <v>12</v>
      </c>
      <c r="E280" s="159">
        <v>1500</v>
      </c>
      <c r="F280" s="87">
        <f t="shared" si="4"/>
        <v>1500</v>
      </c>
    </row>
    <row r="281" spans="1:6" x14ac:dyDescent="0.2">
      <c r="A281" s="361">
        <v>2.1</v>
      </c>
      <c r="B281" s="109" t="s">
        <v>220</v>
      </c>
      <c r="C281" s="159">
        <v>1</v>
      </c>
      <c r="D281" s="103" t="s">
        <v>12</v>
      </c>
      <c r="E281" s="159">
        <v>1500</v>
      </c>
      <c r="F281" s="87">
        <f t="shared" si="4"/>
        <v>1500</v>
      </c>
    </row>
    <row r="282" spans="1:6" x14ac:dyDescent="0.2">
      <c r="A282" s="361">
        <v>2.11</v>
      </c>
      <c r="B282" s="89" t="s">
        <v>221</v>
      </c>
      <c r="C282" s="159">
        <v>1</v>
      </c>
      <c r="D282" s="103" t="s">
        <v>12</v>
      </c>
      <c r="E282" s="159">
        <v>4000</v>
      </c>
      <c r="F282" s="87">
        <f t="shared" si="4"/>
        <v>4000</v>
      </c>
    </row>
    <row r="283" spans="1:6" ht="6.75" customHeight="1" x14ac:dyDescent="0.2">
      <c r="A283" s="361"/>
      <c r="B283" s="89"/>
      <c r="C283" s="159"/>
      <c r="D283" s="103"/>
      <c r="E283" s="159"/>
      <c r="F283" s="87">
        <f t="shared" si="4"/>
        <v>0</v>
      </c>
    </row>
    <row r="284" spans="1:6" ht="25.5" x14ac:dyDescent="0.2">
      <c r="A284" s="407">
        <v>3</v>
      </c>
      <c r="B284" s="145" t="s">
        <v>239</v>
      </c>
      <c r="C284" s="168"/>
      <c r="D284" s="112"/>
      <c r="E284" s="104"/>
      <c r="F284" s="87">
        <f t="shared" si="4"/>
        <v>0</v>
      </c>
    </row>
    <row r="285" spans="1:6" ht="25.5" x14ac:dyDescent="0.2">
      <c r="A285" s="360">
        <v>3.1</v>
      </c>
      <c r="B285" s="89" t="s">
        <v>240</v>
      </c>
      <c r="C285" s="168">
        <v>2</v>
      </c>
      <c r="D285" s="112" t="s">
        <v>12</v>
      </c>
      <c r="E285" s="104">
        <v>3000</v>
      </c>
      <c r="F285" s="87">
        <f t="shared" si="4"/>
        <v>6000</v>
      </c>
    </row>
    <row r="286" spans="1:6" x14ac:dyDescent="0.2">
      <c r="A286" s="557">
        <v>3.2</v>
      </c>
      <c r="B286" s="147" t="s">
        <v>241</v>
      </c>
      <c r="C286" s="558">
        <v>1</v>
      </c>
      <c r="D286" s="154" t="s">
        <v>12</v>
      </c>
      <c r="E286" s="148">
        <v>1050.3400000000001</v>
      </c>
      <c r="F286" s="539">
        <f t="shared" si="4"/>
        <v>1050.3399999999999</v>
      </c>
    </row>
    <row r="287" spans="1:6" x14ac:dyDescent="0.2">
      <c r="A287" s="360">
        <v>3.3</v>
      </c>
      <c r="B287" s="89" t="s">
        <v>242</v>
      </c>
      <c r="C287" s="168">
        <v>1</v>
      </c>
      <c r="D287" s="112" t="s">
        <v>12</v>
      </c>
      <c r="E287" s="104">
        <v>1024.17</v>
      </c>
      <c r="F287" s="87">
        <f t="shared" si="4"/>
        <v>1024.17</v>
      </c>
    </row>
    <row r="288" spans="1:6" ht="7.5" customHeight="1" x14ac:dyDescent="0.2">
      <c r="A288" s="360"/>
      <c r="B288" s="89"/>
      <c r="C288" s="168"/>
      <c r="D288" s="112"/>
      <c r="E288" s="104"/>
      <c r="F288" s="87">
        <f t="shared" si="4"/>
        <v>0</v>
      </c>
    </row>
    <row r="289" spans="1:29" x14ac:dyDescent="0.2">
      <c r="A289" s="408">
        <v>4</v>
      </c>
      <c r="B289" s="169" t="s">
        <v>142</v>
      </c>
      <c r="C289" s="99">
        <v>1</v>
      </c>
      <c r="D289" s="170" t="s">
        <v>12</v>
      </c>
      <c r="E289" s="171">
        <v>1000</v>
      </c>
      <c r="F289" s="87">
        <f t="shared" si="4"/>
        <v>1000</v>
      </c>
    </row>
    <row r="290" spans="1:29" x14ac:dyDescent="0.2">
      <c r="A290" s="361"/>
      <c r="B290" s="106"/>
      <c r="C290" s="86"/>
      <c r="D290" s="103"/>
      <c r="E290" s="86"/>
      <c r="F290" s="87">
        <f t="shared" si="4"/>
        <v>0</v>
      </c>
    </row>
    <row r="291" spans="1:29" x14ac:dyDescent="0.2">
      <c r="A291" s="317">
        <v>5</v>
      </c>
      <c r="B291" s="172" t="s">
        <v>243</v>
      </c>
      <c r="C291" s="96"/>
      <c r="D291" s="82"/>
      <c r="E291" s="96"/>
      <c r="F291" s="87">
        <f t="shared" si="4"/>
        <v>0</v>
      </c>
    </row>
    <row r="292" spans="1:29" ht="38.25" x14ac:dyDescent="0.2">
      <c r="A292" s="322">
        <v>5.0999999999999996</v>
      </c>
      <c r="B292" s="109" t="s">
        <v>244</v>
      </c>
      <c r="C292" s="86">
        <v>52</v>
      </c>
      <c r="D292" s="103" t="s">
        <v>98</v>
      </c>
      <c r="E292" s="86">
        <v>3447.09</v>
      </c>
      <c r="F292" s="87">
        <f t="shared" si="4"/>
        <v>179248.68</v>
      </c>
    </row>
    <row r="293" spans="1:29" x14ac:dyDescent="0.2">
      <c r="A293" s="322">
        <v>5.2</v>
      </c>
      <c r="B293" s="109" t="s">
        <v>245</v>
      </c>
      <c r="C293" s="86">
        <v>12</v>
      </c>
      <c r="D293" s="103" t="s">
        <v>51</v>
      </c>
      <c r="E293" s="86">
        <v>553.26</v>
      </c>
      <c r="F293" s="87">
        <f t="shared" si="4"/>
        <v>6639.12</v>
      </c>
    </row>
    <row r="294" spans="1:29" ht="25.5" x14ac:dyDescent="0.2">
      <c r="A294" s="322">
        <v>5.3</v>
      </c>
      <c r="B294" s="109" t="s">
        <v>246</v>
      </c>
      <c r="C294" s="86">
        <v>6</v>
      </c>
      <c r="D294" s="103" t="s">
        <v>51</v>
      </c>
      <c r="E294" s="86">
        <v>6112.3</v>
      </c>
      <c r="F294" s="87">
        <f t="shared" si="4"/>
        <v>36673.800000000003</v>
      </c>
    </row>
    <row r="295" spans="1:29" x14ac:dyDescent="0.2">
      <c r="A295" s="322">
        <v>5.4</v>
      </c>
      <c r="B295" s="109" t="s">
        <v>247</v>
      </c>
      <c r="C295" s="86">
        <v>1</v>
      </c>
      <c r="D295" s="103" t="s">
        <v>51</v>
      </c>
      <c r="E295" s="86">
        <v>24449.420000000002</v>
      </c>
      <c r="F295" s="87">
        <f t="shared" si="4"/>
        <v>24449.42</v>
      </c>
    </row>
    <row r="296" spans="1:29" x14ac:dyDescent="0.2">
      <c r="A296" s="317"/>
      <c r="B296" s="108"/>
      <c r="C296" s="96"/>
      <c r="D296" s="82"/>
      <c r="E296" s="96"/>
      <c r="F296" s="87">
        <f t="shared" si="4"/>
        <v>0</v>
      </c>
    </row>
    <row r="297" spans="1:29" x14ac:dyDescent="0.2">
      <c r="A297" s="392">
        <v>6</v>
      </c>
      <c r="B297" s="145" t="s">
        <v>248</v>
      </c>
      <c r="C297" s="104"/>
      <c r="D297" s="146"/>
      <c r="E297" s="104"/>
      <c r="F297" s="87">
        <f t="shared" si="4"/>
        <v>0</v>
      </c>
    </row>
    <row r="298" spans="1:29" ht="38.25" x14ac:dyDescent="0.2">
      <c r="A298" s="393">
        <v>6.1</v>
      </c>
      <c r="B298" s="75" t="s">
        <v>249</v>
      </c>
      <c r="C298" s="104">
        <v>1</v>
      </c>
      <c r="D298" s="146" t="s">
        <v>51</v>
      </c>
      <c r="E298" s="86">
        <v>1038400</v>
      </c>
      <c r="F298" s="87">
        <f t="shared" si="4"/>
        <v>1038400</v>
      </c>
    </row>
    <row r="299" spans="1:29" ht="38.25" x14ac:dyDescent="0.2">
      <c r="A299" s="393">
        <v>6.2</v>
      </c>
      <c r="B299" s="89" t="s">
        <v>13</v>
      </c>
      <c r="C299" s="104">
        <v>1</v>
      </c>
      <c r="D299" s="146" t="s">
        <v>51</v>
      </c>
      <c r="E299" s="104">
        <v>4528.33</v>
      </c>
      <c r="F299" s="87">
        <f t="shared" si="4"/>
        <v>4528.33</v>
      </c>
    </row>
    <row r="300" spans="1:29" s="489" customFormat="1" ht="29.25" customHeight="1" x14ac:dyDescent="0.2">
      <c r="A300" s="393">
        <v>6.3</v>
      </c>
      <c r="B300" s="89" t="s">
        <v>14</v>
      </c>
      <c r="C300" s="84">
        <v>2</v>
      </c>
      <c r="D300" s="98" t="s">
        <v>12</v>
      </c>
      <c r="E300" s="86">
        <v>2836.67</v>
      </c>
      <c r="F300" s="87">
        <f t="shared" si="4"/>
        <v>5673.34</v>
      </c>
      <c r="G300" s="488"/>
      <c r="H300" s="488"/>
      <c r="I300" s="488"/>
      <c r="J300" s="488"/>
      <c r="K300" s="488"/>
      <c r="L300" s="488"/>
      <c r="M300" s="488"/>
      <c r="N300" s="488"/>
      <c r="O300" s="488"/>
      <c r="P300" s="488"/>
      <c r="Q300" s="488"/>
      <c r="R300" s="488"/>
      <c r="S300" s="488"/>
      <c r="T300" s="488"/>
      <c r="U300" s="488"/>
      <c r="V300" s="488"/>
      <c r="W300" s="488"/>
      <c r="X300" s="488"/>
      <c r="Y300" s="488"/>
      <c r="Z300" s="488"/>
      <c r="AA300" s="488"/>
      <c r="AB300" s="488"/>
      <c r="AC300" s="488"/>
    </row>
    <row r="301" spans="1:29" ht="25.5" x14ac:dyDescent="0.2">
      <c r="A301" s="393">
        <v>6.4</v>
      </c>
      <c r="B301" s="89" t="s">
        <v>15</v>
      </c>
      <c r="C301" s="104">
        <v>1</v>
      </c>
      <c r="D301" s="146" t="s">
        <v>51</v>
      </c>
      <c r="E301" s="104">
        <v>148065.56</v>
      </c>
      <c r="F301" s="87">
        <f t="shared" si="4"/>
        <v>148065.56</v>
      </c>
    </row>
    <row r="302" spans="1:29" ht="25.5" x14ac:dyDescent="0.2">
      <c r="A302" s="393">
        <v>6.5</v>
      </c>
      <c r="B302" s="89" t="s">
        <v>250</v>
      </c>
      <c r="C302" s="104">
        <v>1</v>
      </c>
      <c r="D302" s="146" t="s">
        <v>51</v>
      </c>
      <c r="E302" s="104">
        <v>24423.89</v>
      </c>
      <c r="F302" s="87">
        <f t="shared" si="4"/>
        <v>24423.89</v>
      </c>
    </row>
    <row r="303" spans="1:29" ht="25.5" x14ac:dyDescent="0.2">
      <c r="A303" s="393">
        <v>6.6</v>
      </c>
      <c r="B303" s="89" t="s">
        <v>16</v>
      </c>
      <c r="C303" s="104">
        <v>1</v>
      </c>
      <c r="D303" s="146" t="s">
        <v>51</v>
      </c>
      <c r="E303" s="104">
        <v>24423.89</v>
      </c>
      <c r="F303" s="87">
        <f t="shared" si="4"/>
        <v>24423.89</v>
      </c>
    </row>
    <row r="304" spans="1:29" ht="25.5" x14ac:dyDescent="0.2">
      <c r="A304" s="393">
        <v>6.7</v>
      </c>
      <c r="B304" s="89" t="s">
        <v>251</v>
      </c>
      <c r="C304" s="104">
        <v>1</v>
      </c>
      <c r="D304" s="146" t="s">
        <v>51</v>
      </c>
      <c r="E304" s="104">
        <v>2757.17</v>
      </c>
      <c r="F304" s="87">
        <f t="shared" si="4"/>
        <v>2757.17</v>
      </c>
    </row>
    <row r="305" spans="1:6" x14ac:dyDescent="0.2">
      <c r="A305" s="393">
        <v>6.8</v>
      </c>
      <c r="B305" s="89" t="s">
        <v>252</v>
      </c>
      <c r="C305" s="104">
        <v>1</v>
      </c>
      <c r="D305" s="173" t="s">
        <v>51</v>
      </c>
      <c r="E305" s="104">
        <v>6460.28</v>
      </c>
      <c r="F305" s="87">
        <f t="shared" si="4"/>
        <v>6460.28</v>
      </c>
    </row>
    <row r="306" spans="1:6" ht="15.75" customHeight="1" x14ac:dyDescent="0.2">
      <c r="A306" s="393">
        <v>6.9</v>
      </c>
      <c r="B306" s="89" t="s">
        <v>163</v>
      </c>
      <c r="C306" s="104">
        <v>1</v>
      </c>
      <c r="D306" s="146" t="s">
        <v>51</v>
      </c>
      <c r="E306" s="104">
        <v>8872.34</v>
      </c>
      <c r="F306" s="87">
        <f t="shared" si="4"/>
        <v>8872.34</v>
      </c>
    </row>
    <row r="307" spans="1:6" ht="25.5" x14ac:dyDescent="0.2">
      <c r="A307" s="394">
        <v>6.1</v>
      </c>
      <c r="B307" s="89" t="s">
        <v>253</v>
      </c>
      <c r="C307" s="104">
        <v>1</v>
      </c>
      <c r="D307" s="146" t="s">
        <v>51</v>
      </c>
      <c r="E307" s="104">
        <v>12390</v>
      </c>
      <c r="F307" s="87">
        <f t="shared" si="4"/>
        <v>12390</v>
      </c>
    </row>
    <row r="308" spans="1:6" ht="25.5" x14ac:dyDescent="0.2">
      <c r="A308" s="394">
        <v>6.11</v>
      </c>
      <c r="B308" s="89" t="s">
        <v>164</v>
      </c>
      <c r="C308" s="104">
        <v>1</v>
      </c>
      <c r="D308" s="146" t="s">
        <v>51</v>
      </c>
      <c r="E308" s="104">
        <v>156884</v>
      </c>
      <c r="F308" s="87">
        <f t="shared" si="4"/>
        <v>156884</v>
      </c>
    </row>
    <row r="309" spans="1:6" x14ac:dyDescent="0.2">
      <c r="A309" s="394">
        <v>6.12</v>
      </c>
      <c r="B309" s="89" t="s">
        <v>165</v>
      </c>
      <c r="C309" s="104">
        <v>60</v>
      </c>
      <c r="D309" s="146" t="s">
        <v>32</v>
      </c>
      <c r="E309" s="104">
        <v>150</v>
      </c>
      <c r="F309" s="87">
        <f t="shared" si="4"/>
        <v>9000</v>
      </c>
    </row>
    <row r="310" spans="1:6" ht="25.5" x14ac:dyDescent="0.2">
      <c r="A310" s="394">
        <v>6.13</v>
      </c>
      <c r="B310" s="89" t="s">
        <v>18</v>
      </c>
      <c r="C310" s="104">
        <v>1</v>
      </c>
      <c r="D310" s="146" t="s">
        <v>51</v>
      </c>
      <c r="E310" s="104">
        <v>1764.34</v>
      </c>
      <c r="F310" s="87">
        <f t="shared" si="4"/>
        <v>1764.34</v>
      </c>
    </row>
    <row r="311" spans="1:6" ht="25.5" x14ac:dyDescent="0.2">
      <c r="A311" s="559">
        <v>6.14</v>
      </c>
      <c r="B311" s="147" t="s">
        <v>19</v>
      </c>
      <c r="C311" s="148">
        <v>1</v>
      </c>
      <c r="D311" s="149" t="s">
        <v>51</v>
      </c>
      <c r="E311" s="148">
        <v>2011.53</v>
      </c>
      <c r="F311" s="539">
        <f t="shared" si="4"/>
        <v>2011.53</v>
      </c>
    </row>
    <row r="312" spans="1:6" x14ac:dyDescent="0.2">
      <c r="A312" s="394">
        <v>6.15</v>
      </c>
      <c r="B312" s="89" t="s">
        <v>166</v>
      </c>
      <c r="C312" s="104">
        <v>2</v>
      </c>
      <c r="D312" s="146" t="s">
        <v>51</v>
      </c>
      <c r="E312" s="104">
        <v>1840.17</v>
      </c>
      <c r="F312" s="87">
        <f t="shared" si="4"/>
        <v>3680.34</v>
      </c>
    </row>
    <row r="313" spans="1:6" x14ac:dyDescent="0.2">
      <c r="A313" s="394">
        <v>6.16</v>
      </c>
      <c r="B313" s="174" t="s">
        <v>21</v>
      </c>
      <c r="C313" s="86">
        <v>1</v>
      </c>
      <c r="D313" s="103" t="s">
        <v>51</v>
      </c>
      <c r="E313" s="104">
        <v>5000</v>
      </c>
      <c r="F313" s="87">
        <f t="shared" si="4"/>
        <v>5000</v>
      </c>
    </row>
    <row r="314" spans="1:6" ht="25.5" x14ac:dyDescent="0.2">
      <c r="A314" s="394">
        <v>6.17</v>
      </c>
      <c r="B314" s="89" t="s">
        <v>167</v>
      </c>
      <c r="C314" s="104">
        <v>1</v>
      </c>
      <c r="D314" s="146" t="s">
        <v>51</v>
      </c>
      <c r="E314" s="104">
        <v>60000</v>
      </c>
      <c r="F314" s="87">
        <f t="shared" si="4"/>
        <v>60000</v>
      </c>
    </row>
    <row r="315" spans="1:6" x14ac:dyDescent="0.2">
      <c r="A315" s="394"/>
      <c r="B315" s="89"/>
      <c r="C315" s="104"/>
      <c r="D315" s="146"/>
      <c r="E315" s="104"/>
      <c r="F315" s="87">
        <f t="shared" si="4"/>
        <v>0</v>
      </c>
    </row>
    <row r="316" spans="1:6" x14ac:dyDescent="0.2">
      <c r="A316" s="371">
        <v>7</v>
      </c>
      <c r="B316" s="97" t="s">
        <v>24</v>
      </c>
      <c r="C316" s="84"/>
      <c r="D316" s="98"/>
      <c r="E316" s="99"/>
      <c r="F316" s="87">
        <f t="shared" si="4"/>
        <v>0</v>
      </c>
    </row>
    <row r="317" spans="1:6" ht="38.25" x14ac:dyDescent="0.2">
      <c r="A317" s="396">
        <v>7.1</v>
      </c>
      <c r="B317" s="75" t="s">
        <v>254</v>
      </c>
      <c r="C317" s="84">
        <v>1</v>
      </c>
      <c r="D317" s="85" t="s">
        <v>12</v>
      </c>
      <c r="E317" s="99">
        <v>165200</v>
      </c>
      <c r="F317" s="87">
        <f t="shared" si="4"/>
        <v>165200</v>
      </c>
    </row>
    <row r="318" spans="1:6" ht="25.5" x14ac:dyDescent="0.2">
      <c r="A318" s="396">
        <v>7.2</v>
      </c>
      <c r="B318" s="75" t="s">
        <v>255</v>
      </c>
      <c r="C318" s="84">
        <v>1</v>
      </c>
      <c r="D318" s="85" t="s">
        <v>12</v>
      </c>
      <c r="E318" s="99">
        <v>2800</v>
      </c>
      <c r="F318" s="87">
        <f t="shared" si="4"/>
        <v>2800</v>
      </c>
    </row>
    <row r="319" spans="1:6" ht="25.5" x14ac:dyDescent="0.2">
      <c r="A319" s="396">
        <v>7.3</v>
      </c>
      <c r="B319" s="75" t="s">
        <v>168</v>
      </c>
      <c r="C319" s="84">
        <v>200</v>
      </c>
      <c r="D319" s="85" t="s">
        <v>32</v>
      </c>
      <c r="E319" s="99">
        <v>95</v>
      </c>
      <c r="F319" s="87">
        <f t="shared" si="4"/>
        <v>19000</v>
      </c>
    </row>
    <row r="320" spans="1:6" ht="25.5" x14ac:dyDescent="0.2">
      <c r="A320" s="396">
        <v>7.4</v>
      </c>
      <c r="B320" s="75" t="s">
        <v>256</v>
      </c>
      <c r="C320" s="84">
        <v>45</v>
      </c>
      <c r="D320" s="85" t="s">
        <v>32</v>
      </c>
      <c r="E320" s="99">
        <v>56</v>
      </c>
      <c r="F320" s="87">
        <f t="shared" si="4"/>
        <v>2520</v>
      </c>
    </row>
    <row r="321" spans="1:6" ht="25.5" x14ac:dyDescent="0.2">
      <c r="A321" s="396">
        <v>7.5</v>
      </c>
      <c r="B321" s="75" t="s">
        <v>170</v>
      </c>
      <c r="C321" s="84">
        <v>60</v>
      </c>
      <c r="D321" s="85" t="s">
        <v>32</v>
      </c>
      <c r="E321" s="99">
        <v>95</v>
      </c>
      <c r="F321" s="87">
        <f t="shared" si="4"/>
        <v>5700</v>
      </c>
    </row>
    <row r="322" spans="1:6" x14ac:dyDescent="0.2">
      <c r="A322" s="396">
        <v>7.6</v>
      </c>
      <c r="B322" s="101" t="s">
        <v>171</v>
      </c>
      <c r="C322" s="86">
        <v>1</v>
      </c>
      <c r="D322" s="112" t="s">
        <v>12</v>
      </c>
      <c r="E322" s="99">
        <v>1200</v>
      </c>
      <c r="F322" s="87">
        <f t="shared" si="4"/>
        <v>1200</v>
      </c>
    </row>
    <row r="323" spans="1:6" x14ac:dyDescent="0.2">
      <c r="A323" s="396">
        <v>7.7</v>
      </c>
      <c r="B323" s="101" t="s">
        <v>172</v>
      </c>
      <c r="C323" s="86">
        <v>1</v>
      </c>
      <c r="D323" s="112" t="s">
        <v>12</v>
      </c>
      <c r="E323" s="99">
        <v>750</v>
      </c>
      <c r="F323" s="87">
        <f t="shared" si="4"/>
        <v>750</v>
      </c>
    </row>
    <row r="324" spans="1:6" x14ac:dyDescent="0.2">
      <c r="A324" s="396">
        <v>7.8</v>
      </c>
      <c r="B324" s="101" t="s">
        <v>173</v>
      </c>
      <c r="C324" s="86">
        <v>2</v>
      </c>
      <c r="D324" s="112" t="s">
        <v>12</v>
      </c>
      <c r="E324" s="99">
        <v>220</v>
      </c>
      <c r="F324" s="87">
        <f t="shared" si="4"/>
        <v>440</v>
      </c>
    </row>
    <row r="325" spans="1:6" x14ac:dyDescent="0.2">
      <c r="A325" s="396">
        <v>7.9</v>
      </c>
      <c r="B325" s="101" t="s">
        <v>174</v>
      </c>
      <c r="C325" s="86">
        <v>1</v>
      </c>
      <c r="D325" s="112" t="s">
        <v>12</v>
      </c>
      <c r="E325" s="99">
        <v>1322</v>
      </c>
      <c r="F325" s="87">
        <f t="shared" si="4"/>
        <v>1322</v>
      </c>
    </row>
    <row r="326" spans="1:6" x14ac:dyDescent="0.2">
      <c r="A326" s="397">
        <v>7.1</v>
      </c>
      <c r="B326" s="101" t="s">
        <v>175</v>
      </c>
      <c r="C326" s="86">
        <v>1</v>
      </c>
      <c r="D326" s="112" t="s">
        <v>12</v>
      </c>
      <c r="E326" s="99">
        <v>485</v>
      </c>
      <c r="F326" s="87">
        <f t="shared" si="4"/>
        <v>485</v>
      </c>
    </row>
    <row r="327" spans="1:6" x14ac:dyDescent="0.2">
      <c r="A327" s="397">
        <v>7.11</v>
      </c>
      <c r="B327" s="101" t="s">
        <v>176</v>
      </c>
      <c r="C327" s="86">
        <v>3</v>
      </c>
      <c r="D327" s="112" t="s">
        <v>12</v>
      </c>
      <c r="E327" s="99">
        <v>40.22</v>
      </c>
      <c r="F327" s="87">
        <f t="shared" ref="F327:F350" si="5">ROUND(C327*E327,2)</f>
        <v>120.66</v>
      </c>
    </row>
    <row r="328" spans="1:6" x14ac:dyDescent="0.2">
      <c r="A328" s="397">
        <v>7.12</v>
      </c>
      <c r="B328" s="101" t="s">
        <v>36</v>
      </c>
      <c r="C328" s="86">
        <v>30</v>
      </c>
      <c r="D328" s="112" t="s">
        <v>12</v>
      </c>
      <c r="E328" s="99">
        <v>14.16</v>
      </c>
      <c r="F328" s="87">
        <f t="shared" si="5"/>
        <v>424.8</v>
      </c>
    </row>
    <row r="329" spans="1:6" x14ac:dyDescent="0.2">
      <c r="A329" s="397">
        <v>7.13</v>
      </c>
      <c r="B329" s="75" t="s">
        <v>34</v>
      </c>
      <c r="C329" s="84">
        <v>20</v>
      </c>
      <c r="D329" s="85" t="s">
        <v>32</v>
      </c>
      <c r="E329" s="99">
        <v>325</v>
      </c>
      <c r="F329" s="87">
        <f t="shared" si="5"/>
        <v>6500</v>
      </c>
    </row>
    <row r="330" spans="1:6" x14ac:dyDescent="0.2">
      <c r="A330" s="397">
        <v>7.14</v>
      </c>
      <c r="B330" s="75" t="s">
        <v>35</v>
      </c>
      <c r="C330" s="84">
        <v>2</v>
      </c>
      <c r="D330" s="85" t="s">
        <v>12</v>
      </c>
      <c r="E330" s="99">
        <v>627</v>
      </c>
      <c r="F330" s="87">
        <f t="shared" si="5"/>
        <v>1254</v>
      </c>
    </row>
    <row r="331" spans="1:6" ht="25.5" x14ac:dyDescent="0.2">
      <c r="A331" s="397">
        <v>7.15</v>
      </c>
      <c r="B331" s="75" t="s">
        <v>177</v>
      </c>
      <c r="C331" s="84">
        <v>1</v>
      </c>
      <c r="D331" s="85" t="s">
        <v>12</v>
      </c>
      <c r="E331" s="99">
        <v>18500</v>
      </c>
      <c r="F331" s="87">
        <f t="shared" si="5"/>
        <v>18500</v>
      </c>
    </row>
    <row r="332" spans="1:6" x14ac:dyDescent="0.2">
      <c r="A332" s="397">
        <v>7.16</v>
      </c>
      <c r="B332" s="100" t="s">
        <v>178</v>
      </c>
      <c r="C332" s="84">
        <v>3</v>
      </c>
      <c r="D332" s="85" t="s">
        <v>12</v>
      </c>
      <c r="E332" s="99">
        <v>55450</v>
      </c>
      <c r="F332" s="87">
        <f t="shared" si="5"/>
        <v>166350</v>
      </c>
    </row>
    <row r="333" spans="1:6" x14ac:dyDescent="0.2">
      <c r="A333" s="397">
        <v>7.17</v>
      </c>
      <c r="B333" s="100" t="s">
        <v>179</v>
      </c>
      <c r="C333" s="84">
        <v>3</v>
      </c>
      <c r="D333" s="85" t="s">
        <v>12</v>
      </c>
      <c r="E333" s="99">
        <v>6300</v>
      </c>
      <c r="F333" s="87">
        <f t="shared" si="5"/>
        <v>18900</v>
      </c>
    </row>
    <row r="334" spans="1:6" x14ac:dyDescent="0.2">
      <c r="A334" s="397">
        <v>7.18</v>
      </c>
      <c r="B334" s="100" t="s">
        <v>180</v>
      </c>
      <c r="C334" s="84">
        <v>3</v>
      </c>
      <c r="D334" s="85" t="s">
        <v>12</v>
      </c>
      <c r="E334" s="99">
        <v>1400</v>
      </c>
      <c r="F334" s="87">
        <f t="shared" si="5"/>
        <v>4200</v>
      </c>
    </row>
    <row r="335" spans="1:6" x14ac:dyDescent="0.2">
      <c r="A335" s="397">
        <v>7.19</v>
      </c>
      <c r="B335" s="107" t="s">
        <v>181</v>
      </c>
      <c r="C335" s="86">
        <v>1</v>
      </c>
      <c r="D335" s="112" t="s">
        <v>12</v>
      </c>
      <c r="E335" s="99">
        <v>12300</v>
      </c>
      <c r="F335" s="87">
        <f t="shared" si="5"/>
        <v>12300</v>
      </c>
    </row>
    <row r="336" spans="1:6" x14ac:dyDescent="0.2">
      <c r="A336" s="397">
        <v>7.2</v>
      </c>
      <c r="B336" s="100" t="s">
        <v>27</v>
      </c>
      <c r="C336" s="84">
        <v>2</v>
      </c>
      <c r="D336" s="85" t="s">
        <v>12</v>
      </c>
      <c r="E336" s="99">
        <v>1567</v>
      </c>
      <c r="F336" s="87">
        <f t="shared" si="5"/>
        <v>3134</v>
      </c>
    </row>
    <row r="337" spans="1:29" x14ac:dyDescent="0.2">
      <c r="A337" s="397">
        <v>7.21</v>
      </c>
      <c r="B337" s="100" t="s">
        <v>28</v>
      </c>
      <c r="C337" s="84">
        <v>1</v>
      </c>
      <c r="D337" s="85" t="s">
        <v>12</v>
      </c>
      <c r="E337" s="99">
        <v>1043.28</v>
      </c>
      <c r="F337" s="87">
        <f t="shared" si="5"/>
        <v>1043.28</v>
      </c>
    </row>
    <row r="338" spans="1:29" x14ac:dyDescent="0.2">
      <c r="A338" s="397">
        <v>7.22</v>
      </c>
      <c r="B338" s="100" t="s">
        <v>29</v>
      </c>
      <c r="C338" s="84">
        <v>2</v>
      </c>
      <c r="D338" s="85" t="s">
        <v>12</v>
      </c>
      <c r="E338" s="99">
        <v>1184.78</v>
      </c>
      <c r="F338" s="87">
        <f t="shared" si="5"/>
        <v>2369.56</v>
      </c>
    </row>
    <row r="339" spans="1:29" x14ac:dyDescent="0.2">
      <c r="A339" s="397">
        <v>7.23</v>
      </c>
      <c r="B339" s="100" t="s">
        <v>182</v>
      </c>
      <c r="C339" s="84">
        <v>1</v>
      </c>
      <c r="D339" s="85" t="s">
        <v>12</v>
      </c>
      <c r="E339" s="99">
        <v>2050.35</v>
      </c>
      <c r="F339" s="87">
        <f t="shared" si="5"/>
        <v>2050.35</v>
      </c>
    </row>
    <row r="340" spans="1:29" ht="25.5" x14ac:dyDescent="0.2">
      <c r="A340" s="397">
        <v>7.24</v>
      </c>
      <c r="B340" s="107" t="s">
        <v>183</v>
      </c>
      <c r="C340" s="86">
        <v>20</v>
      </c>
      <c r="D340" s="112" t="s">
        <v>32</v>
      </c>
      <c r="E340" s="99">
        <v>8.25</v>
      </c>
      <c r="F340" s="87">
        <f t="shared" si="5"/>
        <v>165</v>
      </c>
    </row>
    <row r="341" spans="1:29" x14ac:dyDescent="0.2">
      <c r="A341" s="397">
        <v>7.25</v>
      </c>
      <c r="B341" s="101" t="s">
        <v>184</v>
      </c>
      <c r="C341" s="86">
        <v>1</v>
      </c>
      <c r="D341" s="112" t="s">
        <v>12</v>
      </c>
      <c r="E341" s="99">
        <v>120</v>
      </c>
      <c r="F341" s="87">
        <f t="shared" si="5"/>
        <v>120</v>
      </c>
    </row>
    <row r="342" spans="1:29" x14ac:dyDescent="0.2">
      <c r="A342" s="397">
        <v>7.26</v>
      </c>
      <c r="B342" s="101" t="s">
        <v>185</v>
      </c>
      <c r="C342" s="86">
        <v>3</v>
      </c>
      <c r="D342" s="112" t="s">
        <v>12</v>
      </c>
      <c r="E342" s="99">
        <v>2.5</v>
      </c>
      <c r="F342" s="87">
        <f t="shared" si="5"/>
        <v>7.5</v>
      </c>
    </row>
    <row r="343" spans="1:29" x14ac:dyDescent="0.2">
      <c r="A343" s="560">
        <v>7.27</v>
      </c>
      <c r="B343" s="153" t="s">
        <v>186</v>
      </c>
      <c r="C343" s="164">
        <v>2</v>
      </c>
      <c r="D343" s="154" t="s">
        <v>12</v>
      </c>
      <c r="E343" s="155">
        <v>8.75</v>
      </c>
      <c r="F343" s="539">
        <f t="shared" si="5"/>
        <v>17.5</v>
      </c>
    </row>
    <row r="344" spans="1:29" x14ac:dyDescent="0.2">
      <c r="A344" s="397">
        <v>7.28</v>
      </c>
      <c r="B344" s="101" t="s">
        <v>187</v>
      </c>
      <c r="C344" s="86">
        <v>6</v>
      </c>
      <c r="D344" s="112" t="s">
        <v>12</v>
      </c>
      <c r="E344" s="99">
        <v>1.95</v>
      </c>
      <c r="F344" s="87">
        <f t="shared" si="5"/>
        <v>11.7</v>
      </c>
    </row>
    <row r="345" spans="1:29" ht="25.5" x14ac:dyDescent="0.2">
      <c r="A345" s="397">
        <v>7.29</v>
      </c>
      <c r="B345" s="75" t="s">
        <v>188</v>
      </c>
      <c r="C345" s="86">
        <v>2</v>
      </c>
      <c r="D345" s="112" t="s">
        <v>12</v>
      </c>
      <c r="E345" s="99">
        <v>3200</v>
      </c>
      <c r="F345" s="87">
        <f t="shared" si="5"/>
        <v>6400</v>
      </c>
    </row>
    <row r="346" spans="1:29" x14ac:dyDescent="0.2">
      <c r="A346" s="397">
        <v>7.3</v>
      </c>
      <c r="B346" s="102" t="s">
        <v>44</v>
      </c>
      <c r="C346" s="86">
        <v>110</v>
      </c>
      <c r="D346" s="112" t="s">
        <v>32</v>
      </c>
      <c r="E346" s="99">
        <v>51.26</v>
      </c>
      <c r="F346" s="87">
        <f t="shared" si="5"/>
        <v>5638.6</v>
      </c>
    </row>
    <row r="347" spans="1:29" x14ac:dyDescent="0.2">
      <c r="A347" s="397">
        <v>7.31</v>
      </c>
      <c r="B347" s="102" t="s">
        <v>189</v>
      </c>
      <c r="C347" s="86">
        <v>1</v>
      </c>
      <c r="D347" s="112" t="s">
        <v>12</v>
      </c>
      <c r="E347" s="99">
        <v>1200</v>
      </c>
      <c r="F347" s="87">
        <f t="shared" si="5"/>
        <v>1200</v>
      </c>
    </row>
    <row r="348" spans="1:29" x14ac:dyDescent="0.2">
      <c r="A348" s="397">
        <v>7.32</v>
      </c>
      <c r="B348" s="75" t="s">
        <v>190</v>
      </c>
      <c r="C348" s="84">
        <v>2</v>
      </c>
      <c r="D348" s="85" t="s">
        <v>12</v>
      </c>
      <c r="E348" s="99">
        <v>12550.24</v>
      </c>
      <c r="F348" s="87">
        <f t="shared" si="5"/>
        <v>25100.48</v>
      </c>
    </row>
    <row r="349" spans="1:29" x14ac:dyDescent="0.2">
      <c r="A349" s="397">
        <v>7.33</v>
      </c>
      <c r="B349" s="75" t="s">
        <v>257</v>
      </c>
      <c r="C349" s="84">
        <v>3</v>
      </c>
      <c r="D349" s="85" t="s">
        <v>12</v>
      </c>
      <c r="E349" s="99">
        <v>1500</v>
      </c>
      <c r="F349" s="87">
        <f t="shared" si="5"/>
        <v>4500</v>
      </c>
    </row>
    <row r="350" spans="1:29" ht="13.5" thickBot="1" x14ac:dyDescent="0.25">
      <c r="A350" s="397">
        <v>7.34</v>
      </c>
      <c r="B350" s="75" t="s">
        <v>45</v>
      </c>
      <c r="C350" s="84">
        <v>0.3</v>
      </c>
      <c r="D350" s="85" t="s">
        <v>46</v>
      </c>
      <c r="E350" s="99">
        <v>425877.10999999993</v>
      </c>
      <c r="F350" s="87">
        <f t="shared" si="5"/>
        <v>127763.13</v>
      </c>
    </row>
    <row r="351" spans="1:29" s="131" customFormat="1" ht="14.25" thickTop="1" thickBot="1" x14ac:dyDescent="0.25">
      <c r="A351" s="381"/>
      <c r="B351" s="382" t="s">
        <v>258</v>
      </c>
      <c r="C351" s="383"/>
      <c r="D351" s="384"/>
      <c r="E351" s="385"/>
      <c r="F351" s="386">
        <f>SUM(F262:F350)</f>
        <v>2737019.93</v>
      </c>
      <c r="G351" s="356"/>
      <c r="H351" s="356"/>
      <c r="I351" s="356"/>
      <c r="J351" s="356"/>
      <c r="K351" s="356"/>
      <c r="L351" s="356"/>
      <c r="M351" s="356"/>
      <c r="N351" s="356"/>
      <c r="O351" s="356"/>
      <c r="P351" s="356"/>
      <c r="Q351" s="356"/>
      <c r="R351" s="356"/>
      <c r="S351" s="356"/>
      <c r="T351" s="356"/>
      <c r="U351" s="356"/>
      <c r="V351" s="356"/>
      <c r="W351" s="356"/>
      <c r="X351" s="356"/>
      <c r="Y351" s="356"/>
      <c r="Z351" s="356"/>
      <c r="AA351" s="356"/>
      <c r="AB351" s="356"/>
      <c r="AC351" s="356"/>
    </row>
    <row r="352" spans="1:29" ht="13.5" thickTop="1" x14ac:dyDescent="0.2">
      <c r="A352" s="409"/>
      <c r="B352" s="192"/>
      <c r="C352" s="104"/>
      <c r="D352" s="112"/>
      <c r="E352" s="104"/>
      <c r="F352" s="201"/>
    </row>
    <row r="353" spans="1:6" ht="38.25" x14ac:dyDescent="0.2">
      <c r="A353" s="315" t="s">
        <v>259</v>
      </c>
      <c r="B353" s="166" t="s">
        <v>260</v>
      </c>
      <c r="C353" s="175"/>
      <c r="D353" s="112"/>
      <c r="E353" s="175"/>
      <c r="F353" s="176"/>
    </row>
    <row r="354" spans="1:6" x14ac:dyDescent="0.2">
      <c r="A354" s="315"/>
      <c r="B354" s="166"/>
      <c r="C354" s="175"/>
      <c r="D354" s="112"/>
      <c r="E354" s="175"/>
      <c r="F354" s="176"/>
    </row>
    <row r="355" spans="1:6" x14ac:dyDescent="0.2">
      <c r="A355" s="315">
        <v>1</v>
      </c>
      <c r="B355" s="166" t="s">
        <v>261</v>
      </c>
      <c r="C355" s="175"/>
      <c r="D355" s="112"/>
      <c r="E355" s="175"/>
      <c r="F355" s="176"/>
    </row>
    <row r="356" spans="1:6" ht="53.25" customHeight="1" x14ac:dyDescent="0.2">
      <c r="A356" s="410">
        <f>+A355+0.1</f>
        <v>1.1000000000000001</v>
      </c>
      <c r="B356" s="177" t="s">
        <v>262</v>
      </c>
      <c r="C356" s="104">
        <v>4</v>
      </c>
      <c r="D356" s="103" t="s">
        <v>12</v>
      </c>
      <c r="E356" s="104">
        <v>75414.05</v>
      </c>
      <c r="F356" s="178">
        <f>ROUND(C356*E356,2)</f>
        <v>301656.2</v>
      </c>
    </row>
    <row r="357" spans="1:6" ht="39.75" customHeight="1" x14ac:dyDescent="0.2">
      <c r="A357" s="410">
        <f t="shared" ref="A357:A364" si="6">+A356+0.1</f>
        <v>1.2000000000000002</v>
      </c>
      <c r="B357" s="177" t="s">
        <v>263</v>
      </c>
      <c r="C357" s="104">
        <v>1</v>
      </c>
      <c r="D357" s="103" t="s">
        <v>12</v>
      </c>
      <c r="E357" s="104">
        <v>67639.539999999994</v>
      </c>
      <c r="F357" s="178">
        <f t="shared" ref="F357:F420" si="7">ROUND(C357*E357,2)</f>
        <v>67639.539999999994</v>
      </c>
    </row>
    <row r="358" spans="1:6" ht="25.5" x14ac:dyDescent="0.2">
      <c r="A358" s="410">
        <f t="shared" si="6"/>
        <v>1.3000000000000003</v>
      </c>
      <c r="B358" s="107" t="s">
        <v>264</v>
      </c>
      <c r="C358" s="104">
        <v>1</v>
      </c>
      <c r="D358" s="103" t="s">
        <v>12</v>
      </c>
      <c r="E358" s="104">
        <v>58020.9</v>
      </c>
      <c r="F358" s="178">
        <f t="shared" si="7"/>
        <v>58020.9</v>
      </c>
    </row>
    <row r="359" spans="1:6" ht="38.25" x14ac:dyDescent="0.2">
      <c r="A359" s="403">
        <f t="shared" si="6"/>
        <v>1.4000000000000004</v>
      </c>
      <c r="B359" s="179" t="s">
        <v>265</v>
      </c>
      <c r="C359" s="104">
        <v>57</v>
      </c>
      <c r="D359" s="180" t="s">
        <v>54</v>
      </c>
      <c r="E359" s="104">
        <v>9155.17</v>
      </c>
      <c r="F359" s="178">
        <f t="shared" si="7"/>
        <v>521844.69</v>
      </c>
    </row>
    <row r="360" spans="1:6" ht="38.25" x14ac:dyDescent="0.2">
      <c r="A360" s="403">
        <f t="shared" si="6"/>
        <v>1.5000000000000004</v>
      </c>
      <c r="B360" s="179" t="s">
        <v>266</v>
      </c>
      <c r="C360" s="104">
        <v>17</v>
      </c>
      <c r="D360" s="180" t="s">
        <v>54</v>
      </c>
      <c r="E360" s="104">
        <v>9155.17</v>
      </c>
      <c r="F360" s="178">
        <f t="shared" si="7"/>
        <v>155637.89000000001</v>
      </c>
    </row>
    <row r="361" spans="1:6" ht="38.25" x14ac:dyDescent="0.2">
      <c r="A361" s="403">
        <f t="shared" si="6"/>
        <v>1.6000000000000005</v>
      </c>
      <c r="B361" s="107" t="s">
        <v>267</v>
      </c>
      <c r="C361" s="104">
        <v>14</v>
      </c>
      <c r="D361" s="180" t="s">
        <v>54</v>
      </c>
      <c r="E361" s="104">
        <v>9155.17</v>
      </c>
      <c r="F361" s="178">
        <f t="shared" si="7"/>
        <v>128172.38</v>
      </c>
    </row>
    <row r="362" spans="1:6" ht="38.25" x14ac:dyDescent="0.2">
      <c r="A362" s="403">
        <f t="shared" si="6"/>
        <v>1.7000000000000006</v>
      </c>
      <c r="B362" s="107" t="s">
        <v>268</v>
      </c>
      <c r="C362" s="104">
        <v>16</v>
      </c>
      <c r="D362" s="180" t="s">
        <v>54</v>
      </c>
      <c r="E362" s="104">
        <v>9155.17</v>
      </c>
      <c r="F362" s="178">
        <f t="shared" si="7"/>
        <v>146482.72</v>
      </c>
    </row>
    <row r="363" spans="1:6" ht="38.25" x14ac:dyDescent="0.2">
      <c r="A363" s="403">
        <f t="shared" si="6"/>
        <v>1.8000000000000007</v>
      </c>
      <c r="B363" s="107" t="s">
        <v>269</v>
      </c>
      <c r="C363" s="104">
        <v>52</v>
      </c>
      <c r="D363" s="180" t="s">
        <v>54</v>
      </c>
      <c r="E363" s="104">
        <v>9155.17</v>
      </c>
      <c r="F363" s="178">
        <f t="shared" si="7"/>
        <v>476068.84</v>
      </c>
    </row>
    <row r="364" spans="1:6" ht="25.5" x14ac:dyDescent="0.2">
      <c r="A364" s="561">
        <f t="shared" si="6"/>
        <v>1.9000000000000008</v>
      </c>
      <c r="B364" s="181" t="s">
        <v>270</v>
      </c>
      <c r="C364" s="148">
        <v>22</v>
      </c>
      <c r="D364" s="562" t="s">
        <v>54</v>
      </c>
      <c r="E364" s="148">
        <v>9155.17</v>
      </c>
      <c r="F364" s="563">
        <f t="shared" si="7"/>
        <v>201413.74</v>
      </c>
    </row>
    <row r="365" spans="1:6" ht="25.5" x14ac:dyDescent="0.2">
      <c r="A365" s="411">
        <f>+A356</f>
        <v>1.1000000000000001</v>
      </c>
      <c r="B365" s="107" t="s">
        <v>271</v>
      </c>
      <c r="C365" s="104">
        <v>20</v>
      </c>
      <c r="D365" s="180" t="s">
        <v>54</v>
      </c>
      <c r="E365" s="104">
        <v>3540.59</v>
      </c>
      <c r="F365" s="178">
        <f t="shared" si="7"/>
        <v>70811.8</v>
      </c>
    </row>
    <row r="366" spans="1:6" ht="25.5" x14ac:dyDescent="0.2">
      <c r="A366" s="412">
        <f>+A365+0.01</f>
        <v>1.1100000000000001</v>
      </c>
      <c r="B366" s="107" t="s">
        <v>272</v>
      </c>
      <c r="C366" s="104">
        <v>4</v>
      </c>
      <c r="D366" s="103" t="s">
        <v>12</v>
      </c>
      <c r="E366" s="104">
        <v>289100</v>
      </c>
      <c r="F366" s="178">
        <f t="shared" si="7"/>
        <v>1156400</v>
      </c>
    </row>
    <row r="367" spans="1:6" ht="25.5" x14ac:dyDescent="0.2">
      <c r="A367" s="412">
        <f t="shared" ref="A367:A377" si="8">+A366+0.01</f>
        <v>1.1200000000000001</v>
      </c>
      <c r="B367" s="107" t="s">
        <v>273</v>
      </c>
      <c r="C367" s="104">
        <v>1</v>
      </c>
      <c r="D367" s="103" t="s">
        <v>12</v>
      </c>
      <c r="E367" s="104">
        <v>230100</v>
      </c>
      <c r="F367" s="178">
        <f t="shared" si="7"/>
        <v>230100</v>
      </c>
    </row>
    <row r="368" spans="1:6" ht="25.5" x14ac:dyDescent="0.2">
      <c r="A368" s="411">
        <f t="shared" si="8"/>
        <v>1.1300000000000001</v>
      </c>
      <c r="B368" s="107" t="s">
        <v>274</v>
      </c>
      <c r="C368" s="104">
        <v>4</v>
      </c>
      <c r="D368" s="180" t="s">
        <v>12</v>
      </c>
      <c r="E368" s="104">
        <v>31270</v>
      </c>
      <c r="F368" s="178">
        <f t="shared" si="7"/>
        <v>125080</v>
      </c>
    </row>
    <row r="369" spans="1:6" ht="38.25" x14ac:dyDescent="0.2">
      <c r="A369" s="411">
        <f t="shared" si="8"/>
        <v>1.1400000000000001</v>
      </c>
      <c r="B369" s="107" t="s">
        <v>275</v>
      </c>
      <c r="C369" s="104">
        <v>1</v>
      </c>
      <c r="D369" s="180" t="s">
        <v>12</v>
      </c>
      <c r="E369" s="104">
        <v>31270</v>
      </c>
      <c r="F369" s="178">
        <f t="shared" si="7"/>
        <v>31270</v>
      </c>
    </row>
    <row r="370" spans="1:6" ht="25.5" x14ac:dyDescent="0.2">
      <c r="A370" s="411">
        <f t="shared" si="8"/>
        <v>1.1500000000000001</v>
      </c>
      <c r="B370" s="107" t="s">
        <v>276</v>
      </c>
      <c r="C370" s="104">
        <v>6</v>
      </c>
      <c r="D370" s="180" t="s">
        <v>12</v>
      </c>
      <c r="E370" s="104">
        <v>34810</v>
      </c>
      <c r="F370" s="178">
        <f t="shared" si="7"/>
        <v>208860</v>
      </c>
    </row>
    <row r="371" spans="1:6" ht="25.5" x14ac:dyDescent="0.2">
      <c r="A371" s="411">
        <f t="shared" si="8"/>
        <v>1.1600000000000001</v>
      </c>
      <c r="B371" s="107" t="s">
        <v>277</v>
      </c>
      <c r="C371" s="104">
        <v>2</v>
      </c>
      <c r="D371" s="180" t="s">
        <v>12</v>
      </c>
      <c r="E371" s="104">
        <v>40710</v>
      </c>
      <c r="F371" s="178">
        <f t="shared" si="7"/>
        <v>81420</v>
      </c>
    </row>
    <row r="372" spans="1:6" ht="25.5" x14ac:dyDescent="0.2">
      <c r="A372" s="411">
        <f t="shared" si="8"/>
        <v>1.1700000000000002</v>
      </c>
      <c r="B372" s="107" t="s">
        <v>278</v>
      </c>
      <c r="C372" s="104">
        <v>1</v>
      </c>
      <c r="D372" s="180" t="s">
        <v>12</v>
      </c>
      <c r="E372" s="104">
        <v>40070</v>
      </c>
      <c r="F372" s="178">
        <f t="shared" si="7"/>
        <v>40070</v>
      </c>
    </row>
    <row r="373" spans="1:6" ht="25.5" x14ac:dyDescent="0.2">
      <c r="A373" s="411">
        <f t="shared" si="8"/>
        <v>1.1800000000000002</v>
      </c>
      <c r="B373" s="107" t="s">
        <v>279</v>
      </c>
      <c r="C373" s="104">
        <v>1</v>
      </c>
      <c r="D373" s="180" t="s">
        <v>12</v>
      </c>
      <c r="E373" s="104">
        <v>26904</v>
      </c>
      <c r="F373" s="178">
        <f t="shared" si="7"/>
        <v>26904</v>
      </c>
    </row>
    <row r="374" spans="1:6" x14ac:dyDescent="0.2">
      <c r="A374" s="412">
        <f t="shared" si="8"/>
        <v>1.1900000000000002</v>
      </c>
      <c r="B374" s="107" t="s">
        <v>280</v>
      </c>
      <c r="C374" s="104">
        <v>2</v>
      </c>
      <c r="D374" s="103" t="s">
        <v>12</v>
      </c>
      <c r="E374" s="104">
        <v>7670</v>
      </c>
      <c r="F374" s="178">
        <f t="shared" si="7"/>
        <v>15340</v>
      </c>
    </row>
    <row r="375" spans="1:6" x14ac:dyDescent="0.2">
      <c r="A375" s="412">
        <f t="shared" si="8"/>
        <v>1.2000000000000002</v>
      </c>
      <c r="B375" s="107" t="s">
        <v>281</v>
      </c>
      <c r="C375" s="104">
        <v>210.49</v>
      </c>
      <c r="D375" s="103" t="s">
        <v>49</v>
      </c>
      <c r="E375" s="104">
        <v>135.21</v>
      </c>
      <c r="F375" s="178">
        <f t="shared" si="7"/>
        <v>28460.35</v>
      </c>
    </row>
    <row r="376" spans="1:6" x14ac:dyDescent="0.2">
      <c r="A376" s="412">
        <f t="shared" si="8"/>
        <v>1.2100000000000002</v>
      </c>
      <c r="B376" s="107" t="s">
        <v>282</v>
      </c>
      <c r="C376" s="104">
        <v>210.49</v>
      </c>
      <c r="D376" s="103" t="s">
        <v>49</v>
      </c>
      <c r="E376" s="104">
        <v>189.85</v>
      </c>
      <c r="F376" s="178">
        <f t="shared" si="7"/>
        <v>39961.53</v>
      </c>
    </row>
    <row r="377" spans="1:6" x14ac:dyDescent="0.2">
      <c r="A377" s="412">
        <f t="shared" si="8"/>
        <v>1.2200000000000002</v>
      </c>
      <c r="B377" s="107" t="s">
        <v>283</v>
      </c>
      <c r="C377" s="104">
        <v>1</v>
      </c>
      <c r="D377" s="103" t="s">
        <v>12</v>
      </c>
      <c r="E377" s="104">
        <v>100000</v>
      </c>
      <c r="F377" s="178">
        <f t="shared" si="7"/>
        <v>100000</v>
      </c>
    </row>
    <row r="378" spans="1:6" x14ac:dyDescent="0.2">
      <c r="A378" s="410"/>
      <c r="B378" s="124"/>
      <c r="C378" s="104"/>
      <c r="D378" s="103"/>
      <c r="E378" s="104"/>
      <c r="F378" s="178">
        <f t="shared" si="7"/>
        <v>0</v>
      </c>
    </row>
    <row r="379" spans="1:6" x14ac:dyDescent="0.2">
      <c r="A379" s="317">
        <f>+A355+1</f>
        <v>2</v>
      </c>
      <c r="B379" s="80" t="s">
        <v>124</v>
      </c>
      <c r="C379" s="104"/>
      <c r="D379" s="103"/>
      <c r="E379" s="104"/>
      <c r="F379" s="178">
        <f t="shared" si="7"/>
        <v>0</v>
      </c>
    </row>
    <row r="380" spans="1:6" x14ac:dyDescent="0.2">
      <c r="A380" s="410">
        <f>+A379+0.1</f>
        <v>2.1</v>
      </c>
      <c r="B380" s="107" t="s">
        <v>284</v>
      </c>
      <c r="C380" s="104">
        <v>261.20000000000005</v>
      </c>
      <c r="D380" s="103" t="s">
        <v>56</v>
      </c>
      <c r="E380" s="104">
        <v>125.78</v>
      </c>
      <c r="F380" s="178">
        <f t="shared" si="7"/>
        <v>32853.74</v>
      </c>
    </row>
    <row r="381" spans="1:6" x14ac:dyDescent="0.2">
      <c r="A381" s="410">
        <f>+A380+0.1</f>
        <v>2.2000000000000002</v>
      </c>
      <c r="B381" s="107" t="s">
        <v>285</v>
      </c>
      <c r="C381" s="104">
        <v>2.64</v>
      </c>
      <c r="D381" s="103" t="s">
        <v>56</v>
      </c>
      <c r="E381" s="104">
        <v>923.72</v>
      </c>
      <c r="F381" s="178">
        <f t="shared" si="7"/>
        <v>2438.62</v>
      </c>
    </row>
    <row r="382" spans="1:6" ht="25.5" x14ac:dyDescent="0.2">
      <c r="A382" s="410">
        <f>+A381+0.1</f>
        <v>2.3000000000000003</v>
      </c>
      <c r="B382" s="107" t="s">
        <v>286</v>
      </c>
      <c r="C382" s="104">
        <v>219.83</v>
      </c>
      <c r="D382" s="103" t="s">
        <v>56</v>
      </c>
      <c r="E382" s="104">
        <v>122.16</v>
      </c>
      <c r="F382" s="178">
        <f t="shared" si="7"/>
        <v>26854.43</v>
      </c>
    </row>
    <row r="383" spans="1:6" x14ac:dyDescent="0.2">
      <c r="A383" s="410">
        <f>+A382+0.1</f>
        <v>2.4000000000000004</v>
      </c>
      <c r="B383" s="107" t="s">
        <v>287</v>
      </c>
      <c r="C383" s="104">
        <v>49.65</v>
      </c>
      <c r="D383" s="103" t="s">
        <v>56</v>
      </c>
      <c r="E383" s="104">
        <v>124.94</v>
      </c>
      <c r="F383" s="178">
        <f t="shared" si="7"/>
        <v>6203.27</v>
      </c>
    </row>
    <row r="384" spans="1:6" x14ac:dyDescent="0.2">
      <c r="A384" s="410"/>
      <c r="B384" s="107"/>
      <c r="C384" s="104"/>
      <c r="D384" s="103"/>
      <c r="E384" s="104"/>
      <c r="F384" s="178"/>
    </row>
    <row r="385" spans="1:6" x14ac:dyDescent="0.2">
      <c r="A385" s="410">
        <v>3</v>
      </c>
      <c r="B385" s="107" t="s">
        <v>288</v>
      </c>
      <c r="C385" s="104">
        <v>1</v>
      </c>
      <c r="D385" s="103" t="s">
        <v>51</v>
      </c>
      <c r="E385" s="104">
        <v>24449.420000000002</v>
      </c>
      <c r="F385" s="178">
        <f t="shared" si="7"/>
        <v>24449.42</v>
      </c>
    </row>
    <row r="386" spans="1:6" x14ac:dyDescent="0.2">
      <c r="A386" s="410"/>
      <c r="B386" s="107"/>
      <c r="C386" s="104"/>
      <c r="D386" s="103"/>
      <c r="E386" s="104"/>
      <c r="F386" s="178"/>
    </row>
    <row r="387" spans="1:6" x14ac:dyDescent="0.2">
      <c r="A387" s="406">
        <v>4</v>
      </c>
      <c r="B387" s="83" t="s">
        <v>289</v>
      </c>
      <c r="C387" s="182"/>
      <c r="D387" s="82"/>
      <c r="E387" s="182"/>
      <c r="F387" s="178"/>
    </row>
    <row r="388" spans="1:6" x14ac:dyDescent="0.2">
      <c r="A388" s="391"/>
      <c r="B388" s="108"/>
      <c r="C388" s="182"/>
      <c r="D388" s="82"/>
      <c r="E388" s="182"/>
      <c r="F388" s="178"/>
    </row>
    <row r="389" spans="1:6" x14ac:dyDescent="0.2">
      <c r="A389" s="360">
        <v>4.0999999999999996</v>
      </c>
      <c r="B389" s="105" t="s">
        <v>67</v>
      </c>
      <c r="C389" s="183">
        <v>1</v>
      </c>
      <c r="D389" s="103" t="s">
        <v>12</v>
      </c>
      <c r="E389" s="183">
        <v>500</v>
      </c>
      <c r="F389" s="178">
        <f t="shared" si="7"/>
        <v>500</v>
      </c>
    </row>
    <row r="390" spans="1:6" x14ac:dyDescent="0.2">
      <c r="A390" s="360">
        <v>4.2</v>
      </c>
      <c r="B390" s="105" t="s">
        <v>124</v>
      </c>
      <c r="C390" s="183">
        <v>1</v>
      </c>
      <c r="D390" s="103" t="s">
        <v>12</v>
      </c>
      <c r="E390" s="183">
        <v>1156.32</v>
      </c>
      <c r="F390" s="178">
        <f t="shared" si="7"/>
        <v>1156.32</v>
      </c>
    </row>
    <row r="391" spans="1:6" x14ac:dyDescent="0.2">
      <c r="A391" s="391"/>
      <c r="B391" s="108"/>
      <c r="C391" s="182"/>
      <c r="D391" s="82"/>
      <c r="E391" s="182"/>
      <c r="F391" s="178"/>
    </row>
    <row r="392" spans="1:6" x14ac:dyDescent="0.2">
      <c r="A392" s="413">
        <v>4.3</v>
      </c>
      <c r="B392" s="83" t="s">
        <v>290</v>
      </c>
      <c r="C392" s="182"/>
      <c r="D392" s="82"/>
      <c r="E392" s="182"/>
      <c r="F392" s="178"/>
    </row>
    <row r="393" spans="1:6" x14ac:dyDescent="0.2">
      <c r="A393" s="360" t="s">
        <v>291</v>
      </c>
      <c r="B393" s="101" t="s">
        <v>196</v>
      </c>
      <c r="C393" s="183">
        <v>1.3</v>
      </c>
      <c r="D393" s="103" t="s">
        <v>56</v>
      </c>
      <c r="E393" s="183">
        <v>7244.68</v>
      </c>
      <c r="F393" s="178">
        <f t="shared" si="7"/>
        <v>9418.08</v>
      </c>
    </row>
    <row r="394" spans="1:6" x14ac:dyDescent="0.2">
      <c r="A394" s="557" t="s">
        <v>292</v>
      </c>
      <c r="B394" s="564" t="s">
        <v>293</v>
      </c>
      <c r="C394" s="565">
        <v>0.47</v>
      </c>
      <c r="D394" s="165" t="s">
        <v>56</v>
      </c>
      <c r="E394" s="565">
        <v>21331.279999999999</v>
      </c>
      <c r="F394" s="563">
        <f t="shared" si="7"/>
        <v>10025.700000000001</v>
      </c>
    </row>
    <row r="395" spans="1:6" x14ac:dyDescent="0.2">
      <c r="A395" s="360" t="s">
        <v>294</v>
      </c>
      <c r="B395" s="105" t="s">
        <v>295</v>
      </c>
      <c r="C395" s="183">
        <v>0.79</v>
      </c>
      <c r="D395" s="103" t="s">
        <v>56</v>
      </c>
      <c r="E395" s="183">
        <v>20798.18</v>
      </c>
      <c r="F395" s="178">
        <f t="shared" si="7"/>
        <v>16430.560000000001</v>
      </c>
    </row>
    <row r="396" spans="1:6" x14ac:dyDescent="0.2">
      <c r="A396" s="360" t="s">
        <v>296</v>
      </c>
      <c r="B396" s="105" t="s">
        <v>297</v>
      </c>
      <c r="C396" s="183">
        <v>1.95</v>
      </c>
      <c r="D396" s="103" t="s">
        <v>56</v>
      </c>
      <c r="E396" s="183">
        <v>10389.280000000001</v>
      </c>
      <c r="F396" s="178">
        <f t="shared" si="7"/>
        <v>20259.099999999999</v>
      </c>
    </row>
    <row r="397" spans="1:6" x14ac:dyDescent="0.2">
      <c r="A397" s="360"/>
      <c r="B397" s="105"/>
      <c r="C397" s="183"/>
      <c r="D397" s="103"/>
      <c r="E397" s="183"/>
      <c r="F397" s="178"/>
    </row>
    <row r="398" spans="1:6" x14ac:dyDescent="0.2">
      <c r="A398" s="413">
        <v>4.4000000000000004</v>
      </c>
      <c r="B398" s="83" t="s">
        <v>298</v>
      </c>
      <c r="C398" s="182"/>
      <c r="D398" s="82"/>
      <c r="E398" s="182"/>
      <c r="F398" s="178"/>
    </row>
    <row r="399" spans="1:6" x14ac:dyDescent="0.2">
      <c r="A399" s="360" t="s">
        <v>299</v>
      </c>
      <c r="B399" s="105" t="s">
        <v>300</v>
      </c>
      <c r="C399" s="183">
        <v>22.52</v>
      </c>
      <c r="D399" s="103" t="s">
        <v>49</v>
      </c>
      <c r="E399" s="183">
        <v>836.42</v>
      </c>
      <c r="F399" s="178">
        <f t="shared" si="7"/>
        <v>18836.18</v>
      </c>
    </row>
    <row r="400" spans="1:6" x14ac:dyDescent="0.2">
      <c r="A400" s="360" t="s">
        <v>301</v>
      </c>
      <c r="B400" s="105" t="s">
        <v>302</v>
      </c>
      <c r="C400" s="183">
        <v>11.3</v>
      </c>
      <c r="D400" s="103" t="s">
        <v>49</v>
      </c>
      <c r="E400" s="183">
        <v>857.78</v>
      </c>
      <c r="F400" s="178">
        <f t="shared" si="7"/>
        <v>9692.91</v>
      </c>
    </row>
    <row r="401" spans="1:6" x14ac:dyDescent="0.2">
      <c r="A401" s="391"/>
      <c r="B401" s="108"/>
      <c r="C401" s="182"/>
      <c r="D401" s="82"/>
      <c r="E401" s="182"/>
      <c r="F401" s="178"/>
    </row>
    <row r="402" spans="1:6" x14ac:dyDescent="0.2">
      <c r="A402" s="413">
        <v>4.5</v>
      </c>
      <c r="B402" s="83" t="s">
        <v>89</v>
      </c>
      <c r="C402" s="182"/>
      <c r="D402" s="82"/>
      <c r="E402" s="182"/>
      <c r="F402" s="178"/>
    </row>
    <row r="403" spans="1:6" x14ac:dyDescent="0.2">
      <c r="A403" s="360" t="s">
        <v>303</v>
      </c>
      <c r="B403" s="105" t="s">
        <v>304</v>
      </c>
      <c r="C403" s="183">
        <v>50.76</v>
      </c>
      <c r="D403" s="103" t="s">
        <v>49</v>
      </c>
      <c r="E403" s="183">
        <v>275.54000000000002</v>
      </c>
      <c r="F403" s="178">
        <f t="shared" si="7"/>
        <v>13986.41</v>
      </c>
    </row>
    <row r="404" spans="1:6" x14ac:dyDescent="0.2">
      <c r="A404" s="360" t="s">
        <v>305</v>
      </c>
      <c r="B404" s="105" t="s">
        <v>306</v>
      </c>
      <c r="C404" s="183">
        <v>16.28</v>
      </c>
      <c r="D404" s="103" t="s">
        <v>49</v>
      </c>
      <c r="E404" s="183">
        <v>433.09</v>
      </c>
      <c r="F404" s="178">
        <f t="shared" si="7"/>
        <v>7050.71</v>
      </c>
    </row>
    <row r="405" spans="1:6" x14ac:dyDescent="0.2">
      <c r="A405" s="360" t="s">
        <v>307</v>
      </c>
      <c r="B405" s="105" t="s">
        <v>308</v>
      </c>
      <c r="C405" s="183">
        <v>50.76</v>
      </c>
      <c r="D405" s="103" t="s">
        <v>49</v>
      </c>
      <c r="E405" s="183">
        <v>99.21</v>
      </c>
      <c r="F405" s="178">
        <f t="shared" si="7"/>
        <v>5035.8999999999996</v>
      </c>
    </row>
    <row r="406" spans="1:6" x14ac:dyDescent="0.2">
      <c r="A406" s="360" t="s">
        <v>309</v>
      </c>
      <c r="B406" s="105" t="s">
        <v>310</v>
      </c>
      <c r="C406" s="183">
        <v>53</v>
      </c>
      <c r="D406" s="103" t="s">
        <v>98</v>
      </c>
      <c r="E406" s="183">
        <v>68.67</v>
      </c>
      <c r="F406" s="178">
        <f t="shared" si="7"/>
        <v>3639.51</v>
      </c>
    </row>
    <row r="407" spans="1:6" x14ac:dyDescent="0.2">
      <c r="A407" s="360" t="s">
        <v>311</v>
      </c>
      <c r="B407" s="105" t="s">
        <v>102</v>
      </c>
      <c r="C407" s="183">
        <v>9.1300000000000008</v>
      </c>
      <c r="D407" s="103" t="s">
        <v>49</v>
      </c>
      <c r="E407" s="183">
        <v>605.09</v>
      </c>
      <c r="F407" s="178">
        <f t="shared" si="7"/>
        <v>5524.47</v>
      </c>
    </row>
    <row r="408" spans="1:6" x14ac:dyDescent="0.2">
      <c r="A408" s="414" t="s">
        <v>312</v>
      </c>
      <c r="B408" s="101" t="s">
        <v>313</v>
      </c>
      <c r="C408" s="175">
        <v>11.6</v>
      </c>
      <c r="D408" s="170" t="s">
        <v>98</v>
      </c>
      <c r="E408" s="175">
        <v>381.8</v>
      </c>
      <c r="F408" s="178">
        <f t="shared" si="7"/>
        <v>4428.88</v>
      </c>
    </row>
    <row r="409" spans="1:6" x14ac:dyDescent="0.2">
      <c r="A409" s="414" t="s">
        <v>314</v>
      </c>
      <c r="B409" s="101" t="s">
        <v>315</v>
      </c>
      <c r="C409" s="175">
        <v>11.6</v>
      </c>
      <c r="D409" s="170" t="s">
        <v>98</v>
      </c>
      <c r="E409" s="175">
        <v>141.33000000000001</v>
      </c>
      <c r="F409" s="178">
        <f t="shared" si="7"/>
        <v>1639.43</v>
      </c>
    </row>
    <row r="410" spans="1:6" x14ac:dyDescent="0.2">
      <c r="A410" s="391"/>
      <c r="B410" s="108"/>
      <c r="C410" s="183"/>
      <c r="D410" s="103"/>
      <c r="E410" s="183"/>
      <c r="F410" s="178"/>
    </row>
    <row r="411" spans="1:6" x14ac:dyDescent="0.2">
      <c r="A411" s="413">
        <v>4.5999999999999996</v>
      </c>
      <c r="B411" s="83" t="s">
        <v>316</v>
      </c>
      <c r="C411" s="182"/>
      <c r="D411" s="82"/>
      <c r="E411" s="182"/>
      <c r="F411" s="178"/>
    </row>
    <row r="412" spans="1:6" ht="38.25" x14ac:dyDescent="0.2">
      <c r="A412" s="405" t="s">
        <v>317</v>
      </c>
      <c r="B412" s="109" t="s">
        <v>318</v>
      </c>
      <c r="C412" s="159">
        <v>1</v>
      </c>
      <c r="D412" s="103" t="s">
        <v>51</v>
      </c>
      <c r="E412" s="159">
        <v>6500</v>
      </c>
      <c r="F412" s="178">
        <f t="shared" si="7"/>
        <v>6500</v>
      </c>
    </row>
    <row r="413" spans="1:6" x14ac:dyDescent="0.2">
      <c r="A413" s="405"/>
      <c r="B413" s="109"/>
      <c r="C413" s="159"/>
      <c r="D413" s="103"/>
      <c r="E413" s="159"/>
      <c r="F413" s="178"/>
    </row>
    <row r="414" spans="1:6" x14ac:dyDescent="0.2">
      <c r="A414" s="360">
        <v>4.7</v>
      </c>
      <c r="B414" s="184" t="s">
        <v>319</v>
      </c>
      <c r="C414" s="183">
        <v>11.22</v>
      </c>
      <c r="D414" s="103" t="s">
        <v>49</v>
      </c>
      <c r="E414" s="183">
        <v>672.95</v>
      </c>
      <c r="F414" s="178">
        <f t="shared" si="7"/>
        <v>7550.5</v>
      </c>
    </row>
    <row r="415" spans="1:6" x14ac:dyDescent="0.2">
      <c r="A415" s="360"/>
      <c r="B415" s="184"/>
      <c r="C415" s="183"/>
      <c r="D415" s="103"/>
      <c r="E415" s="183"/>
      <c r="F415" s="178"/>
    </row>
    <row r="416" spans="1:6" x14ac:dyDescent="0.2">
      <c r="A416" s="413">
        <v>4.8</v>
      </c>
      <c r="B416" s="83" t="s">
        <v>320</v>
      </c>
      <c r="C416" s="182"/>
      <c r="D416" s="82"/>
      <c r="E416" s="182"/>
      <c r="F416" s="178"/>
    </row>
    <row r="417" spans="1:6" ht="25.5" x14ac:dyDescent="0.2">
      <c r="A417" s="360" t="s">
        <v>321</v>
      </c>
      <c r="B417" s="107" t="s">
        <v>223</v>
      </c>
      <c r="C417" s="104">
        <v>1</v>
      </c>
      <c r="D417" s="112" t="s">
        <v>12</v>
      </c>
      <c r="E417" s="99">
        <v>3000</v>
      </c>
      <c r="F417" s="178">
        <f t="shared" si="7"/>
        <v>3000</v>
      </c>
    </row>
    <row r="418" spans="1:6" x14ac:dyDescent="0.2">
      <c r="A418" s="360" t="s">
        <v>322</v>
      </c>
      <c r="B418" s="101" t="s">
        <v>224</v>
      </c>
      <c r="C418" s="104">
        <v>1</v>
      </c>
      <c r="D418" s="112" t="s">
        <v>12</v>
      </c>
      <c r="E418" s="99">
        <v>1050.3400000000001</v>
      </c>
      <c r="F418" s="178">
        <f t="shared" si="7"/>
        <v>1050.3399999999999</v>
      </c>
    </row>
    <row r="419" spans="1:6" x14ac:dyDescent="0.2">
      <c r="A419" s="414" t="s">
        <v>323</v>
      </c>
      <c r="B419" s="101" t="s">
        <v>324</v>
      </c>
      <c r="C419" s="178">
        <v>2</v>
      </c>
      <c r="D419" s="170" t="s">
        <v>12</v>
      </c>
      <c r="E419" s="175">
        <v>1024.17</v>
      </c>
      <c r="F419" s="178">
        <f t="shared" si="7"/>
        <v>2048.34</v>
      </c>
    </row>
    <row r="420" spans="1:6" x14ac:dyDescent="0.2">
      <c r="A420" s="414" t="s">
        <v>325</v>
      </c>
      <c r="B420" s="101" t="s">
        <v>326</v>
      </c>
      <c r="C420" s="178">
        <v>1</v>
      </c>
      <c r="D420" s="170" t="s">
        <v>12</v>
      </c>
      <c r="E420" s="175">
        <v>1000</v>
      </c>
      <c r="F420" s="178">
        <f t="shared" si="7"/>
        <v>1000</v>
      </c>
    </row>
    <row r="421" spans="1:6" x14ac:dyDescent="0.2">
      <c r="A421" s="414" t="s">
        <v>327</v>
      </c>
      <c r="B421" s="101" t="s">
        <v>142</v>
      </c>
      <c r="C421" s="178">
        <v>1</v>
      </c>
      <c r="D421" s="170" t="s">
        <v>12</v>
      </c>
      <c r="E421" s="175"/>
      <c r="F421" s="178">
        <f t="shared" ref="F421:F433" si="9">ROUND(C421*E421,2)</f>
        <v>0</v>
      </c>
    </row>
    <row r="422" spans="1:6" x14ac:dyDescent="0.2">
      <c r="A422" s="360"/>
      <c r="B422" s="105"/>
      <c r="C422" s="183"/>
      <c r="D422" s="103"/>
      <c r="E422" s="183"/>
      <c r="F422" s="178"/>
    </row>
    <row r="423" spans="1:6" x14ac:dyDescent="0.2">
      <c r="A423" s="360">
        <v>4.9000000000000004</v>
      </c>
      <c r="B423" s="105" t="s">
        <v>328</v>
      </c>
      <c r="C423" s="183">
        <v>1</v>
      </c>
      <c r="D423" s="103" t="s">
        <v>12</v>
      </c>
      <c r="E423" s="183">
        <v>4000</v>
      </c>
      <c r="F423" s="178">
        <f t="shared" si="9"/>
        <v>4000</v>
      </c>
    </row>
    <row r="424" spans="1:6" ht="38.25" x14ac:dyDescent="0.2">
      <c r="A424" s="361">
        <v>4.0999999999999996</v>
      </c>
      <c r="B424" s="106" t="s">
        <v>329</v>
      </c>
      <c r="C424" s="183">
        <v>1</v>
      </c>
      <c r="D424" s="103" t="s">
        <v>51</v>
      </c>
      <c r="E424" s="183">
        <v>12500</v>
      </c>
      <c r="F424" s="178">
        <f t="shared" si="9"/>
        <v>12500</v>
      </c>
    </row>
    <row r="425" spans="1:6" x14ac:dyDescent="0.2">
      <c r="A425" s="360"/>
      <c r="B425" s="106"/>
      <c r="C425" s="183"/>
      <c r="D425" s="103"/>
      <c r="E425" s="183"/>
      <c r="F425" s="178"/>
    </row>
    <row r="426" spans="1:6" x14ac:dyDescent="0.2">
      <c r="A426" s="398">
        <v>5</v>
      </c>
      <c r="B426" s="185" t="s">
        <v>330</v>
      </c>
      <c r="C426" s="104"/>
      <c r="D426" s="112"/>
      <c r="E426" s="104"/>
      <c r="F426" s="178"/>
    </row>
    <row r="427" spans="1:6" x14ac:dyDescent="0.2">
      <c r="A427" s="396">
        <v>5.0999999999999996</v>
      </c>
      <c r="B427" s="100" t="s">
        <v>331</v>
      </c>
      <c r="C427" s="84">
        <v>3</v>
      </c>
      <c r="D427" s="85" t="s">
        <v>12</v>
      </c>
      <c r="E427" s="99">
        <v>3200</v>
      </c>
      <c r="F427" s="178">
        <f t="shared" si="9"/>
        <v>9600</v>
      </c>
    </row>
    <row r="428" spans="1:6" x14ac:dyDescent="0.2">
      <c r="A428" s="396">
        <v>5.2</v>
      </c>
      <c r="B428" s="102" t="s">
        <v>44</v>
      </c>
      <c r="C428" s="84">
        <v>700</v>
      </c>
      <c r="D428" s="85" t="s">
        <v>32</v>
      </c>
      <c r="E428" s="99">
        <v>50.25</v>
      </c>
      <c r="F428" s="178">
        <f t="shared" si="9"/>
        <v>35175</v>
      </c>
    </row>
    <row r="429" spans="1:6" x14ac:dyDescent="0.2">
      <c r="A429" s="549">
        <v>5.3</v>
      </c>
      <c r="B429" s="536" t="s">
        <v>332</v>
      </c>
      <c r="C429" s="537">
        <v>3</v>
      </c>
      <c r="D429" s="538" t="s">
        <v>12</v>
      </c>
      <c r="E429" s="155">
        <v>15000</v>
      </c>
      <c r="F429" s="563">
        <f t="shared" si="9"/>
        <v>45000</v>
      </c>
    </row>
    <row r="430" spans="1:6" x14ac:dyDescent="0.2">
      <c r="A430" s="396">
        <v>5.4</v>
      </c>
      <c r="B430" s="102" t="s">
        <v>333</v>
      </c>
      <c r="C430" s="84">
        <v>3</v>
      </c>
      <c r="D430" s="85" t="s">
        <v>12</v>
      </c>
      <c r="E430" s="99">
        <v>589.82000000000005</v>
      </c>
      <c r="F430" s="178">
        <f t="shared" si="9"/>
        <v>1769.46</v>
      </c>
    </row>
    <row r="431" spans="1:6" x14ac:dyDescent="0.2">
      <c r="A431" s="396">
        <v>5.5</v>
      </c>
      <c r="B431" s="102" t="s">
        <v>334</v>
      </c>
      <c r="C431" s="84">
        <v>3</v>
      </c>
      <c r="D431" s="85" t="s">
        <v>12</v>
      </c>
      <c r="E431" s="99">
        <v>1200</v>
      </c>
      <c r="F431" s="178">
        <f t="shared" si="9"/>
        <v>3600</v>
      </c>
    </row>
    <row r="432" spans="1:6" x14ac:dyDescent="0.2">
      <c r="A432" s="396">
        <v>5.6</v>
      </c>
      <c r="B432" s="102" t="s">
        <v>189</v>
      </c>
      <c r="C432" s="84">
        <v>1</v>
      </c>
      <c r="D432" s="85" t="s">
        <v>12</v>
      </c>
      <c r="E432" s="99">
        <v>1200</v>
      </c>
      <c r="F432" s="178">
        <f t="shared" si="9"/>
        <v>1200</v>
      </c>
    </row>
    <row r="433" spans="1:29" ht="13.5" thickBot="1" x14ac:dyDescent="0.25">
      <c r="A433" s="396">
        <v>5.7</v>
      </c>
      <c r="B433" s="102" t="s">
        <v>335</v>
      </c>
      <c r="C433" s="84">
        <v>1</v>
      </c>
      <c r="D433" s="85" t="s">
        <v>12</v>
      </c>
      <c r="E433" s="99">
        <v>5000</v>
      </c>
      <c r="F433" s="178">
        <f t="shared" si="9"/>
        <v>5000</v>
      </c>
    </row>
    <row r="434" spans="1:29" s="131" customFormat="1" ht="14.25" thickTop="1" thickBot="1" x14ac:dyDescent="0.25">
      <c r="A434" s="381"/>
      <c r="B434" s="382" t="s">
        <v>336</v>
      </c>
      <c r="C434" s="383"/>
      <c r="D434" s="384"/>
      <c r="E434" s="385"/>
      <c r="F434" s="386">
        <f>SUM(F356:F433)</f>
        <v>4571031.8599999985</v>
      </c>
      <c r="G434" s="356"/>
      <c r="H434" s="356"/>
      <c r="I434" s="356"/>
      <c r="J434" s="356"/>
      <c r="K434" s="356"/>
      <c r="L434" s="356"/>
      <c r="M434" s="356"/>
      <c r="N434" s="356"/>
      <c r="O434" s="356"/>
      <c r="P434" s="356"/>
      <c r="Q434" s="356"/>
      <c r="R434" s="356"/>
      <c r="S434" s="356"/>
      <c r="T434" s="356"/>
      <c r="U434" s="356"/>
      <c r="V434" s="356"/>
      <c r="W434" s="356"/>
      <c r="X434" s="356"/>
      <c r="Y434" s="356"/>
      <c r="Z434" s="356"/>
      <c r="AA434" s="356"/>
      <c r="AB434" s="356"/>
      <c r="AC434" s="356"/>
    </row>
    <row r="435" spans="1:29" ht="13.5" thickTop="1" x14ac:dyDescent="0.2">
      <c r="A435" s="410"/>
      <c r="B435" s="124"/>
      <c r="C435" s="175"/>
      <c r="D435" s="112"/>
      <c r="E435" s="175"/>
      <c r="F435" s="178"/>
    </row>
    <row r="436" spans="1:29" ht="38.25" x14ac:dyDescent="0.2">
      <c r="A436" s="315" t="s">
        <v>337</v>
      </c>
      <c r="B436" s="12" t="s">
        <v>338</v>
      </c>
      <c r="C436" s="53"/>
      <c r="D436" s="163"/>
      <c r="E436" s="53"/>
      <c r="F436" s="178"/>
    </row>
    <row r="437" spans="1:29" x14ac:dyDescent="0.2">
      <c r="A437" s="315"/>
      <c r="B437" s="12"/>
      <c r="C437" s="53"/>
      <c r="D437" s="163"/>
      <c r="E437" s="53"/>
      <c r="F437" s="178"/>
    </row>
    <row r="438" spans="1:29" x14ac:dyDescent="0.2">
      <c r="A438" s="315" t="s">
        <v>339</v>
      </c>
      <c r="B438" s="12" t="s">
        <v>340</v>
      </c>
      <c r="C438" s="53"/>
      <c r="D438" s="163"/>
      <c r="E438" s="53"/>
      <c r="F438" s="178"/>
    </row>
    <row r="439" spans="1:29" x14ac:dyDescent="0.2">
      <c r="A439" s="315"/>
      <c r="B439" s="12"/>
      <c r="C439" s="53"/>
      <c r="D439" s="163"/>
      <c r="E439" s="53"/>
      <c r="F439" s="178"/>
    </row>
    <row r="440" spans="1:29" x14ac:dyDescent="0.2">
      <c r="A440" s="410">
        <v>1</v>
      </c>
      <c r="B440" s="89" t="s">
        <v>67</v>
      </c>
      <c r="C440" s="53">
        <v>450</v>
      </c>
      <c r="D440" s="163" t="s">
        <v>98</v>
      </c>
      <c r="E440" s="104">
        <v>4.59</v>
      </c>
      <c r="F440" s="178">
        <f>ROUND(C440*E440,2)</f>
        <v>2065.5</v>
      </c>
    </row>
    <row r="441" spans="1:29" x14ac:dyDescent="0.2">
      <c r="A441" s="44"/>
      <c r="B441" s="13"/>
      <c r="C441" s="186"/>
      <c r="D441" s="187"/>
      <c r="E441" s="104"/>
      <c r="F441" s="178"/>
    </row>
    <row r="442" spans="1:29" x14ac:dyDescent="0.2">
      <c r="A442" s="315">
        <v>2</v>
      </c>
      <c r="B442" s="12" t="s">
        <v>341</v>
      </c>
      <c r="C442" s="53"/>
      <c r="D442" s="36"/>
      <c r="E442" s="104"/>
      <c r="F442" s="178"/>
    </row>
    <row r="443" spans="1:29" x14ac:dyDescent="0.2">
      <c r="A443" s="414">
        <v>2.1</v>
      </c>
      <c r="B443" s="89" t="s">
        <v>342</v>
      </c>
      <c r="C443" s="53">
        <v>297</v>
      </c>
      <c r="D443" s="163" t="s">
        <v>56</v>
      </c>
      <c r="E443" s="104">
        <v>125.78</v>
      </c>
      <c r="F443" s="178">
        <f t="shared" ref="F443:F498" si="10">ROUND(C443*E443,2)</f>
        <v>37356.660000000003</v>
      </c>
    </row>
    <row r="444" spans="1:29" x14ac:dyDescent="0.2">
      <c r="A444" s="45">
        <v>2.2000000000000002</v>
      </c>
      <c r="B444" s="13" t="s">
        <v>343</v>
      </c>
      <c r="C444" s="188">
        <v>27</v>
      </c>
      <c r="D444" s="163" t="s">
        <v>56</v>
      </c>
      <c r="E444" s="188">
        <v>923.72</v>
      </c>
      <c r="F444" s="178">
        <f t="shared" si="10"/>
        <v>24940.44</v>
      </c>
    </row>
    <row r="445" spans="1:29" ht="38.25" x14ac:dyDescent="0.2">
      <c r="A445" s="414">
        <v>2.2999999999999998</v>
      </c>
      <c r="B445" s="13" t="s">
        <v>344</v>
      </c>
      <c r="C445" s="104">
        <v>253.04</v>
      </c>
      <c r="D445" s="163" t="s">
        <v>56</v>
      </c>
      <c r="E445" s="104">
        <v>122.16</v>
      </c>
      <c r="F445" s="178">
        <f t="shared" si="10"/>
        <v>30911.37</v>
      </c>
    </row>
    <row r="446" spans="1:29" x14ac:dyDescent="0.2">
      <c r="A446" s="414">
        <v>2.4</v>
      </c>
      <c r="B446" s="13" t="s">
        <v>345</v>
      </c>
      <c r="C446" s="104">
        <v>52.76</v>
      </c>
      <c r="D446" s="163" t="s">
        <v>56</v>
      </c>
      <c r="E446" s="104">
        <v>124.94</v>
      </c>
      <c r="F446" s="178">
        <f t="shared" si="10"/>
        <v>6591.83</v>
      </c>
    </row>
    <row r="447" spans="1:29" ht="6" customHeight="1" x14ac:dyDescent="0.2">
      <c r="A447" s="410"/>
      <c r="B447" s="13"/>
      <c r="C447" s="104"/>
      <c r="D447" s="112"/>
      <c r="E447" s="104"/>
      <c r="F447" s="178"/>
    </row>
    <row r="448" spans="1:29" x14ac:dyDescent="0.2">
      <c r="A448" s="315">
        <v>3</v>
      </c>
      <c r="B448" s="189" t="s">
        <v>346</v>
      </c>
      <c r="C448" s="104"/>
      <c r="D448" s="112"/>
      <c r="E448" s="104"/>
      <c r="F448" s="178"/>
    </row>
    <row r="449" spans="1:6" ht="25.5" x14ac:dyDescent="0.2">
      <c r="A449" s="410">
        <v>3.1</v>
      </c>
      <c r="B449" s="13" t="s">
        <v>347</v>
      </c>
      <c r="C449" s="104">
        <v>459</v>
      </c>
      <c r="D449" s="112" t="s">
        <v>98</v>
      </c>
      <c r="E449" s="104">
        <v>275.86</v>
      </c>
      <c r="F449" s="178">
        <f>ROUND(C449*E449,2)</f>
        <v>126619.74</v>
      </c>
    </row>
    <row r="450" spans="1:6" ht="7.5" customHeight="1" x14ac:dyDescent="0.2">
      <c r="A450" s="315"/>
      <c r="B450" s="13"/>
      <c r="C450" s="104"/>
      <c r="D450" s="112"/>
      <c r="E450" s="104"/>
      <c r="F450" s="178"/>
    </row>
    <row r="451" spans="1:6" x14ac:dyDescent="0.2">
      <c r="A451" s="315">
        <v>4</v>
      </c>
      <c r="B451" s="145" t="s">
        <v>348</v>
      </c>
      <c r="C451" s="104"/>
      <c r="D451" s="112"/>
      <c r="E451" s="104"/>
      <c r="F451" s="178"/>
    </row>
    <row r="452" spans="1:6" ht="25.5" x14ac:dyDescent="0.2">
      <c r="A452" s="410">
        <v>4.0999999999999996</v>
      </c>
      <c r="B452" s="13" t="s">
        <v>347</v>
      </c>
      <c r="C452" s="104">
        <v>459</v>
      </c>
      <c r="D452" s="112" t="s">
        <v>98</v>
      </c>
      <c r="E452" s="104">
        <v>32.28</v>
      </c>
      <c r="F452" s="178">
        <f t="shared" si="10"/>
        <v>14816.52</v>
      </c>
    </row>
    <row r="453" spans="1:6" ht="10.5" customHeight="1" x14ac:dyDescent="0.2">
      <c r="A453" s="415"/>
      <c r="B453" s="13"/>
      <c r="C453" s="86"/>
      <c r="D453" s="103"/>
      <c r="E453" s="104"/>
      <c r="F453" s="178"/>
    </row>
    <row r="454" spans="1:6" x14ac:dyDescent="0.2">
      <c r="A454" s="416">
        <v>5</v>
      </c>
      <c r="B454" s="12" t="s">
        <v>349</v>
      </c>
      <c r="C454" s="86"/>
      <c r="D454" s="103"/>
      <c r="E454" s="104"/>
      <c r="F454" s="178"/>
    </row>
    <row r="455" spans="1:6" x14ac:dyDescent="0.2">
      <c r="A455" s="415">
        <v>5.0999999999999996</v>
      </c>
      <c r="B455" s="13" t="s">
        <v>350</v>
      </c>
      <c r="C455" s="104">
        <v>450</v>
      </c>
      <c r="D455" s="112" t="s">
        <v>98</v>
      </c>
      <c r="E455" s="104">
        <v>9.7100000000000009</v>
      </c>
      <c r="F455" s="178">
        <f t="shared" si="10"/>
        <v>4369.5</v>
      </c>
    </row>
    <row r="456" spans="1:6" ht="9.75" customHeight="1" x14ac:dyDescent="0.2">
      <c r="A456" s="415"/>
      <c r="B456" s="13"/>
      <c r="C456" s="104"/>
      <c r="D456" s="112"/>
      <c r="E456" s="104"/>
      <c r="F456" s="178"/>
    </row>
    <row r="457" spans="1:6" ht="25.5" x14ac:dyDescent="0.2">
      <c r="A457" s="416">
        <v>6</v>
      </c>
      <c r="B457" s="12" t="s">
        <v>351</v>
      </c>
      <c r="C457" s="86"/>
      <c r="D457" s="103"/>
      <c r="E457" s="104"/>
      <c r="F457" s="178"/>
    </row>
    <row r="458" spans="1:6" ht="25.5" x14ac:dyDescent="0.2">
      <c r="A458" s="415">
        <v>6.1</v>
      </c>
      <c r="B458" s="13" t="s">
        <v>352</v>
      </c>
      <c r="C458" s="86">
        <v>1</v>
      </c>
      <c r="D458" s="103" t="s">
        <v>51</v>
      </c>
      <c r="E458" s="104">
        <v>2429.7800000000002</v>
      </c>
      <c r="F458" s="178">
        <f t="shared" si="10"/>
        <v>2429.7800000000002</v>
      </c>
    </row>
    <row r="459" spans="1:6" ht="25.5" x14ac:dyDescent="0.2">
      <c r="A459" s="415">
        <v>6.2</v>
      </c>
      <c r="B459" s="13" t="s">
        <v>353</v>
      </c>
      <c r="C459" s="86">
        <v>1</v>
      </c>
      <c r="D459" s="103" t="s">
        <v>51</v>
      </c>
      <c r="E459" s="104">
        <v>2164.2800000000002</v>
      </c>
      <c r="F459" s="178">
        <f t="shared" si="10"/>
        <v>2164.2800000000002</v>
      </c>
    </row>
    <row r="460" spans="1:6" ht="25.5" x14ac:dyDescent="0.2">
      <c r="A460" s="566">
        <v>6.3</v>
      </c>
      <c r="B460" s="32" t="s">
        <v>354</v>
      </c>
      <c r="C460" s="164">
        <v>1</v>
      </c>
      <c r="D460" s="165" t="s">
        <v>51</v>
      </c>
      <c r="E460" s="148">
        <v>2477.08</v>
      </c>
      <c r="F460" s="563">
        <f t="shared" si="10"/>
        <v>2477.08</v>
      </c>
    </row>
    <row r="461" spans="1:6" x14ac:dyDescent="0.2">
      <c r="A461" s="415">
        <v>6.4</v>
      </c>
      <c r="B461" s="101" t="s">
        <v>355</v>
      </c>
      <c r="C461" s="104">
        <v>3</v>
      </c>
      <c r="D461" s="173" t="s">
        <v>51</v>
      </c>
      <c r="E461" s="104">
        <v>1038.08</v>
      </c>
      <c r="F461" s="178">
        <f t="shared" si="10"/>
        <v>3114.24</v>
      </c>
    </row>
    <row r="462" spans="1:6" ht="25.5" x14ac:dyDescent="0.2">
      <c r="A462" s="415">
        <v>6.5</v>
      </c>
      <c r="B462" s="174" t="s">
        <v>356</v>
      </c>
      <c r="C462" s="190">
        <v>1</v>
      </c>
      <c r="D462" s="112" t="s">
        <v>51</v>
      </c>
      <c r="E462" s="190">
        <v>6512.34</v>
      </c>
      <c r="F462" s="178">
        <f t="shared" si="10"/>
        <v>6512.34</v>
      </c>
    </row>
    <row r="463" spans="1:6" x14ac:dyDescent="0.2">
      <c r="A463" s="415">
        <v>6.6</v>
      </c>
      <c r="B463" s="101" t="s">
        <v>357</v>
      </c>
      <c r="C463" s="104">
        <v>3</v>
      </c>
      <c r="D463" s="173" t="s">
        <v>51</v>
      </c>
      <c r="E463" s="104">
        <v>300</v>
      </c>
      <c r="F463" s="178">
        <f t="shared" si="10"/>
        <v>900</v>
      </c>
    </row>
    <row r="464" spans="1:6" ht="7.5" customHeight="1" x14ac:dyDescent="0.2">
      <c r="A464" s="415"/>
      <c r="B464" s="174"/>
      <c r="C464" s="190"/>
      <c r="D464" s="112"/>
      <c r="E464" s="190"/>
      <c r="F464" s="178"/>
    </row>
    <row r="465" spans="1:6" x14ac:dyDescent="0.2">
      <c r="A465" s="416">
        <v>7</v>
      </c>
      <c r="B465" s="191" t="s">
        <v>358</v>
      </c>
      <c r="C465" s="190"/>
      <c r="D465" s="112"/>
      <c r="E465" s="190"/>
      <c r="F465" s="178"/>
    </row>
    <row r="466" spans="1:6" ht="25.5" x14ac:dyDescent="0.2">
      <c r="A466" s="415">
        <v>7.1</v>
      </c>
      <c r="B466" s="174" t="s">
        <v>359</v>
      </c>
      <c r="C466" s="190">
        <v>1</v>
      </c>
      <c r="D466" s="112" t="s">
        <v>51</v>
      </c>
      <c r="E466" s="190">
        <v>15822.54</v>
      </c>
      <c r="F466" s="178">
        <f t="shared" si="10"/>
        <v>15822.54</v>
      </c>
    </row>
    <row r="467" spans="1:6" x14ac:dyDescent="0.2">
      <c r="A467" s="415">
        <v>7.2</v>
      </c>
      <c r="B467" s="174" t="s">
        <v>360</v>
      </c>
      <c r="C467" s="190">
        <v>1</v>
      </c>
      <c r="D467" s="112" t="s">
        <v>51</v>
      </c>
      <c r="E467" s="190">
        <v>2897.38</v>
      </c>
      <c r="F467" s="178">
        <f t="shared" si="10"/>
        <v>2897.38</v>
      </c>
    </row>
    <row r="468" spans="1:6" x14ac:dyDescent="0.2">
      <c r="A468" s="409"/>
      <c r="B468" s="192"/>
      <c r="C468" s="104"/>
      <c r="D468" s="112"/>
      <c r="E468" s="104"/>
      <c r="F468" s="178"/>
    </row>
    <row r="469" spans="1:6" x14ac:dyDescent="0.2">
      <c r="A469" s="315" t="s">
        <v>361</v>
      </c>
      <c r="B469" s="193" t="s">
        <v>362</v>
      </c>
      <c r="C469" s="53"/>
      <c r="D469" s="163"/>
      <c r="E469" s="53"/>
      <c r="F469" s="178"/>
    </row>
    <row r="470" spans="1:6" x14ac:dyDescent="0.2">
      <c r="A470" s="315"/>
      <c r="B470" s="12"/>
      <c r="C470" s="53"/>
      <c r="D470" s="163"/>
      <c r="E470" s="53"/>
      <c r="F470" s="178"/>
    </row>
    <row r="471" spans="1:6" x14ac:dyDescent="0.2">
      <c r="A471" s="315">
        <v>1</v>
      </c>
      <c r="B471" s="89" t="s">
        <v>67</v>
      </c>
      <c r="C471" s="53">
        <v>405</v>
      </c>
      <c r="D471" s="163" t="s">
        <v>98</v>
      </c>
      <c r="E471" s="104">
        <v>4.59</v>
      </c>
      <c r="F471" s="178">
        <f t="shared" si="10"/>
        <v>1858.95</v>
      </c>
    </row>
    <row r="472" spans="1:6" x14ac:dyDescent="0.2">
      <c r="A472" s="44"/>
      <c r="B472" s="13"/>
      <c r="C472" s="186"/>
      <c r="D472" s="187"/>
      <c r="E472" s="104"/>
      <c r="F472" s="178"/>
    </row>
    <row r="473" spans="1:6" x14ac:dyDescent="0.2">
      <c r="A473" s="315">
        <v>2</v>
      </c>
      <c r="B473" s="12" t="s">
        <v>341</v>
      </c>
      <c r="C473" s="53"/>
      <c r="D473" s="36"/>
      <c r="E473" s="104"/>
      <c r="F473" s="178"/>
    </row>
    <row r="474" spans="1:6" x14ac:dyDescent="0.2">
      <c r="A474" s="414">
        <v>2.1</v>
      </c>
      <c r="B474" s="89" t="s">
        <v>342</v>
      </c>
      <c r="C474" s="53">
        <v>263.25</v>
      </c>
      <c r="D474" s="163" t="s">
        <v>56</v>
      </c>
      <c r="E474" s="104">
        <v>125.78</v>
      </c>
      <c r="F474" s="178">
        <f>ROUND(C474*E474,2)</f>
        <v>33111.589999999997</v>
      </c>
    </row>
    <row r="475" spans="1:6" x14ac:dyDescent="0.2">
      <c r="A475" s="45">
        <v>2.2000000000000002</v>
      </c>
      <c r="B475" s="13" t="s">
        <v>343</v>
      </c>
      <c r="C475" s="188">
        <v>24.3</v>
      </c>
      <c r="D475" s="163" t="s">
        <v>56</v>
      </c>
      <c r="E475" s="188">
        <v>923.73</v>
      </c>
      <c r="F475" s="178">
        <f t="shared" si="10"/>
        <v>22446.639999999999</v>
      </c>
    </row>
    <row r="476" spans="1:6" ht="25.5" x14ac:dyDescent="0.2">
      <c r="A476" s="414">
        <v>2.2999999999999998</v>
      </c>
      <c r="B476" s="13" t="s">
        <v>363</v>
      </c>
      <c r="C476" s="104">
        <v>225.23</v>
      </c>
      <c r="D476" s="163" t="s">
        <v>56</v>
      </c>
      <c r="E476" s="104">
        <v>122.14</v>
      </c>
      <c r="F476" s="178">
        <f t="shared" si="10"/>
        <v>27509.59</v>
      </c>
    </row>
    <row r="477" spans="1:6" x14ac:dyDescent="0.2">
      <c r="A477" s="414">
        <v>2.4</v>
      </c>
      <c r="B477" s="13" t="s">
        <v>364</v>
      </c>
      <c r="C477" s="104">
        <v>45.62</v>
      </c>
      <c r="D477" s="163" t="s">
        <v>56</v>
      </c>
      <c r="E477" s="104">
        <v>124.94</v>
      </c>
      <c r="F477" s="178">
        <f t="shared" si="10"/>
        <v>5699.76</v>
      </c>
    </row>
    <row r="478" spans="1:6" x14ac:dyDescent="0.2">
      <c r="A478" s="410"/>
      <c r="B478" s="13"/>
      <c r="C478" s="104"/>
      <c r="D478" s="112"/>
      <c r="E478" s="104"/>
      <c r="F478" s="178"/>
    </row>
    <row r="479" spans="1:6" x14ac:dyDescent="0.2">
      <c r="A479" s="315">
        <v>3</v>
      </c>
      <c r="B479" s="189" t="s">
        <v>346</v>
      </c>
      <c r="C479" s="104"/>
      <c r="D479" s="112"/>
      <c r="E479" s="104"/>
      <c r="F479" s="178"/>
    </row>
    <row r="480" spans="1:6" ht="25.5" x14ac:dyDescent="0.2">
      <c r="A480" s="410">
        <v>3.1</v>
      </c>
      <c r="B480" s="13" t="s">
        <v>365</v>
      </c>
      <c r="C480" s="104">
        <v>413.1</v>
      </c>
      <c r="D480" s="112" t="s">
        <v>98</v>
      </c>
      <c r="E480" s="104">
        <v>149.08000000000001</v>
      </c>
      <c r="F480" s="178">
        <f t="shared" si="10"/>
        <v>61584.95</v>
      </c>
    </row>
    <row r="481" spans="1:6" x14ac:dyDescent="0.2">
      <c r="A481" s="315"/>
      <c r="B481" s="13"/>
      <c r="C481" s="104"/>
      <c r="D481" s="112"/>
      <c r="E481" s="104"/>
      <c r="F481" s="178"/>
    </row>
    <row r="482" spans="1:6" x14ac:dyDescent="0.2">
      <c r="A482" s="315">
        <v>4</v>
      </c>
      <c r="B482" s="145" t="s">
        <v>348</v>
      </c>
      <c r="C482" s="104"/>
      <c r="D482" s="112"/>
      <c r="E482" s="104"/>
      <c r="F482" s="178"/>
    </row>
    <row r="483" spans="1:6" ht="25.5" x14ac:dyDescent="0.2">
      <c r="A483" s="410">
        <v>4.0999999999999996</v>
      </c>
      <c r="B483" s="13" t="s">
        <v>365</v>
      </c>
      <c r="C483" s="104">
        <v>413.1</v>
      </c>
      <c r="D483" s="112" t="s">
        <v>98</v>
      </c>
      <c r="E483" s="104">
        <v>27.67</v>
      </c>
      <c r="F483" s="178">
        <f t="shared" si="10"/>
        <v>11430.48</v>
      </c>
    </row>
    <row r="484" spans="1:6" x14ac:dyDescent="0.2">
      <c r="A484" s="415"/>
      <c r="B484" s="13"/>
      <c r="C484" s="86"/>
      <c r="D484" s="103"/>
      <c r="E484" s="104"/>
      <c r="F484" s="178"/>
    </row>
    <row r="485" spans="1:6" x14ac:dyDescent="0.2">
      <c r="A485" s="416">
        <v>5</v>
      </c>
      <c r="B485" s="12" t="s">
        <v>349</v>
      </c>
      <c r="C485" s="86"/>
      <c r="D485" s="103"/>
      <c r="E485" s="104"/>
      <c r="F485" s="178"/>
    </row>
    <row r="486" spans="1:6" x14ac:dyDescent="0.2">
      <c r="A486" s="415">
        <v>5.0999999999999996</v>
      </c>
      <c r="B486" s="13" t="s">
        <v>366</v>
      </c>
      <c r="C486" s="104">
        <v>413.1</v>
      </c>
      <c r="D486" s="112" t="s">
        <v>98</v>
      </c>
      <c r="E486" s="104">
        <v>8.9499999999999993</v>
      </c>
      <c r="F486" s="178">
        <f t="shared" si="10"/>
        <v>3697.25</v>
      </c>
    </row>
    <row r="487" spans="1:6" x14ac:dyDescent="0.2">
      <c r="A487" s="415"/>
      <c r="B487" s="13"/>
      <c r="C487" s="104"/>
      <c r="D487" s="112"/>
      <c r="E487" s="104"/>
      <c r="F487" s="178"/>
    </row>
    <row r="488" spans="1:6" ht="25.5" x14ac:dyDescent="0.2">
      <c r="A488" s="416">
        <v>6</v>
      </c>
      <c r="B488" s="12" t="s">
        <v>351</v>
      </c>
      <c r="C488" s="86"/>
      <c r="D488" s="103"/>
      <c r="E488" s="104"/>
      <c r="F488" s="178"/>
    </row>
    <row r="489" spans="1:6" ht="25.5" x14ac:dyDescent="0.2">
      <c r="A489" s="415">
        <v>6.1</v>
      </c>
      <c r="B489" s="13" t="s">
        <v>367</v>
      </c>
      <c r="C489" s="86">
        <v>2</v>
      </c>
      <c r="D489" s="103" t="s">
        <v>51</v>
      </c>
      <c r="E489" s="104">
        <v>1483.08</v>
      </c>
      <c r="F489" s="178">
        <f t="shared" si="10"/>
        <v>2966.16</v>
      </c>
    </row>
    <row r="490" spans="1:6" ht="25.5" x14ac:dyDescent="0.2">
      <c r="A490" s="415">
        <v>6.2</v>
      </c>
      <c r="B490" s="13" t="s">
        <v>368</v>
      </c>
      <c r="C490" s="86">
        <v>2</v>
      </c>
      <c r="D490" s="103" t="s">
        <v>51</v>
      </c>
      <c r="E490" s="104">
        <v>1445.38</v>
      </c>
      <c r="F490" s="178">
        <f t="shared" si="10"/>
        <v>2890.76</v>
      </c>
    </row>
    <row r="491" spans="1:6" ht="25.5" x14ac:dyDescent="0.2">
      <c r="A491" s="415">
        <v>6.3</v>
      </c>
      <c r="B491" s="13" t="s">
        <v>369</v>
      </c>
      <c r="C491" s="86">
        <v>1</v>
      </c>
      <c r="D491" s="103" t="s">
        <v>51</v>
      </c>
      <c r="E491" s="104">
        <v>1601.33</v>
      </c>
      <c r="F491" s="178">
        <f t="shared" si="10"/>
        <v>1601.33</v>
      </c>
    </row>
    <row r="492" spans="1:6" ht="25.5" x14ac:dyDescent="0.2">
      <c r="A492" s="566">
        <v>6.4</v>
      </c>
      <c r="B492" s="32" t="s">
        <v>370</v>
      </c>
      <c r="C492" s="164">
        <v>1</v>
      </c>
      <c r="D492" s="165" t="s">
        <v>51</v>
      </c>
      <c r="E492" s="148">
        <v>2309.33</v>
      </c>
      <c r="F492" s="563">
        <f t="shared" si="10"/>
        <v>2309.33</v>
      </c>
    </row>
    <row r="493" spans="1:6" x14ac:dyDescent="0.2">
      <c r="A493" s="415">
        <v>6.5</v>
      </c>
      <c r="B493" s="101" t="s">
        <v>371</v>
      </c>
      <c r="C493" s="104">
        <v>1</v>
      </c>
      <c r="D493" s="173" t="s">
        <v>51</v>
      </c>
      <c r="E493" s="104">
        <v>920.08</v>
      </c>
      <c r="F493" s="178">
        <f t="shared" si="10"/>
        <v>920.08</v>
      </c>
    </row>
    <row r="494" spans="1:6" x14ac:dyDescent="0.2">
      <c r="A494" s="415">
        <v>6.6</v>
      </c>
      <c r="B494" s="101" t="s">
        <v>357</v>
      </c>
      <c r="C494" s="104">
        <v>6</v>
      </c>
      <c r="D494" s="173" t="s">
        <v>51</v>
      </c>
      <c r="E494" s="104">
        <v>300</v>
      </c>
      <c r="F494" s="178">
        <f t="shared" si="10"/>
        <v>1800</v>
      </c>
    </row>
    <row r="495" spans="1:6" x14ac:dyDescent="0.2">
      <c r="A495" s="415"/>
      <c r="B495" s="13"/>
      <c r="C495" s="104"/>
      <c r="D495" s="173"/>
      <c r="E495" s="104"/>
      <c r="F495" s="178"/>
    </row>
    <row r="496" spans="1:6" x14ac:dyDescent="0.2">
      <c r="A496" s="416">
        <v>7</v>
      </c>
      <c r="B496" s="191" t="s">
        <v>358</v>
      </c>
      <c r="C496" s="190"/>
      <c r="D496" s="112"/>
      <c r="E496" s="190"/>
      <c r="F496" s="178"/>
    </row>
    <row r="497" spans="1:6" ht="25.5" x14ac:dyDescent="0.2">
      <c r="A497" s="415">
        <v>7.1</v>
      </c>
      <c r="B497" s="174" t="s">
        <v>372</v>
      </c>
      <c r="C497" s="190">
        <v>1</v>
      </c>
      <c r="D497" s="112" t="s">
        <v>51</v>
      </c>
      <c r="E497" s="190">
        <v>11385.95</v>
      </c>
      <c r="F497" s="178">
        <f t="shared" si="10"/>
        <v>11385.95</v>
      </c>
    </row>
    <row r="498" spans="1:6" x14ac:dyDescent="0.2">
      <c r="A498" s="415">
        <v>7.2</v>
      </c>
      <c r="B498" s="174" t="s">
        <v>360</v>
      </c>
      <c r="C498" s="190">
        <v>1</v>
      </c>
      <c r="D498" s="112" t="s">
        <v>51</v>
      </c>
      <c r="E498" s="190">
        <v>2897.38</v>
      </c>
      <c r="F498" s="178">
        <f t="shared" si="10"/>
        <v>2897.38</v>
      </c>
    </row>
    <row r="499" spans="1:6" x14ac:dyDescent="0.2">
      <c r="A499" s="415"/>
      <c r="B499" s="13"/>
      <c r="C499" s="104"/>
      <c r="D499" s="173"/>
      <c r="E499" s="104"/>
      <c r="F499" s="178"/>
    </row>
    <row r="500" spans="1:6" ht="25.5" x14ac:dyDescent="0.2">
      <c r="A500" s="416">
        <v>8</v>
      </c>
      <c r="B500" s="12" t="s">
        <v>373</v>
      </c>
      <c r="C500" s="104"/>
      <c r="D500" s="112"/>
      <c r="E500" s="104"/>
      <c r="F500" s="178"/>
    </row>
    <row r="501" spans="1:6" ht="25.5" x14ac:dyDescent="0.2">
      <c r="A501" s="403">
        <v>8.1</v>
      </c>
      <c r="B501" s="89" t="s">
        <v>374</v>
      </c>
      <c r="C501" s="104">
        <v>60</v>
      </c>
      <c r="D501" s="170" t="s">
        <v>12</v>
      </c>
      <c r="E501" s="104">
        <v>230.1</v>
      </c>
      <c r="F501" s="178">
        <f t="shared" ref="F501:F564" si="11">ROUND(C501*E501,2)</f>
        <v>13806</v>
      </c>
    </row>
    <row r="502" spans="1:6" ht="25.5" x14ac:dyDescent="0.2">
      <c r="A502" s="417">
        <v>8.1999999999999993</v>
      </c>
      <c r="B502" s="106" t="s">
        <v>375</v>
      </c>
      <c r="C502" s="194">
        <v>720</v>
      </c>
      <c r="D502" s="195" t="s">
        <v>98</v>
      </c>
      <c r="E502" s="196">
        <v>29.5</v>
      </c>
      <c r="F502" s="178">
        <f t="shared" si="11"/>
        <v>21240</v>
      </c>
    </row>
    <row r="503" spans="1:6" ht="25.5" x14ac:dyDescent="0.2">
      <c r="A503" s="403">
        <v>8.3000000000000007</v>
      </c>
      <c r="B503" s="89" t="s">
        <v>376</v>
      </c>
      <c r="C503" s="104">
        <v>120</v>
      </c>
      <c r="D503" s="170" t="s">
        <v>12</v>
      </c>
      <c r="E503" s="104">
        <v>53.1</v>
      </c>
      <c r="F503" s="178">
        <f t="shared" si="11"/>
        <v>6372</v>
      </c>
    </row>
    <row r="504" spans="1:6" x14ac:dyDescent="0.2">
      <c r="A504" s="403">
        <v>8.4</v>
      </c>
      <c r="B504" s="89" t="s">
        <v>377</v>
      </c>
      <c r="C504" s="104">
        <v>120</v>
      </c>
      <c r="D504" s="170" t="s">
        <v>12</v>
      </c>
      <c r="E504" s="104">
        <v>29.5</v>
      </c>
      <c r="F504" s="178">
        <f t="shared" si="11"/>
        <v>3540</v>
      </c>
    </row>
    <row r="505" spans="1:6" x14ac:dyDescent="0.2">
      <c r="A505" s="403">
        <v>8.5</v>
      </c>
      <c r="B505" s="89" t="s">
        <v>378</v>
      </c>
      <c r="C505" s="104">
        <v>90</v>
      </c>
      <c r="D505" s="170" t="s">
        <v>98</v>
      </c>
      <c r="E505" s="104">
        <v>259.60000000000002</v>
      </c>
      <c r="F505" s="178">
        <f t="shared" si="11"/>
        <v>23364</v>
      </c>
    </row>
    <row r="506" spans="1:6" x14ac:dyDescent="0.2">
      <c r="A506" s="403">
        <v>8.6</v>
      </c>
      <c r="B506" s="89" t="s">
        <v>379</v>
      </c>
      <c r="C506" s="104">
        <v>60</v>
      </c>
      <c r="D506" s="170" t="s">
        <v>12</v>
      </c>
      <c r="E506" s="104">
        <v>35.4</v>
      </c>
      <c r="F506" s="178">
        <f t="shared" si="11"/>
        <v>2124</v>
      </c>
    </row>
    <row r="507" spans="1:6" x14ac:dyDescent="0.2">
      <c r="A507" s="403">
        <v>8.6999999999999993</v>
      </c>
      <c r="B507" s="89" t="s">
        <v>380</v>
      </c>
      <c r="C507" s="104">
        <v>60</v>
      </c>
      <c r="D507" s="170" t="s">
        <v>12</v>
      </c>
      <c r="E507" s="104">
        <v>21.24</v>
      </c>
      <c r="F507" s="178">
        <f t="shared" si="11"/>
        <v>1274.4000000000001</v>
      </c>
    </row>
    <row r="508" spans="1:6" x14ac:dyDescent="0.2">
      <c r="A508" s="403">
        <v>8.8000000000000007</v>
      </c>
      <c r="B508" s="89" t="s">
        <v>381</v>
      </c>
      <c r="C508" s="104">
        <v>60</v>
      </c>
      <c r="D508" s="170" t="s">
        <v>12</v>
      </c>
      <c r="E508" s="104">
        <v>59</v>
      </c>
      <c r="F508" s="178">
        <f t="shared" si="11"/>
        <v>3540</v>
      </c>
    </row>
    <row r="509" spans="1:6" x14ac:dyDescent="0.2">
      <c r="A509" s="403">
        <v>8.9</v>
      </c>
      <c r="B509" s="89" t="s">
        <v>382</v>
      </c>
      <c r="C509" s="104">
        <v>60</v>
      </c>
      <c r="D509" s="170" t="s">
        <v>12</v>
      </c>
      <c r="E509" s="104">
        <v>13.33</v>
      </c>
      <c r="F509" s="178">
        <f t="shared" si="11"/>
        <v>799.8</v>
      </c>
    </row>
    <row r="510" spans="1:6" x14ac:dyDescent="0.2">
      <c r="A510" s="411">
        <v>8.1</v>
      </c>
      <c r="B510" s="174" t="s">
        <v>383</v>
      </c>
      <c r="C510" s="197">
        <v>60</v>
      </c>
      <c r="D510" s="112" t="s">
        <v>12</v>
      </c>
      <c r="E510" s="104">
        <v>265.5</v>
      </c>
      <c r="F510" s="178">
        <f t="shared" si="11"/>
        <v>15930</v>
      </c>
    </row>
    <row r="511" spans="1:6" x14ac:dyDescent="0.2">
      <c r="A511" s="403">
        <v>8.11</v>
      </c>
      <c r="B511" s="89" t="s">
        <v>384</v>
      </c>
      <c r="C511" s="104">
        <v>60</v>
      </c>
      <c r="D511" s="170" t="s">
        <v>12</v>
      </c>
      <c r="E511" s="104">
        <v>100</v>
      </c>
      <c r="F511" s="178">
        <f t="shared" si="11"/>
        <v>6000</v>
      </c>
    </row>
    <row r="512" spans="1:6" x14ac:dyDescent="0.2">
      <c r="A512" s="403">
        <v>8.1199999999999992</v>
      </c>
      <c r="B512" s="89" t="s">
        <v>385</v>
      </c>
      <c r="C512" s="104">
        <v>118.8</v>
      </c>
      <c r="D512" s="170" t="s">
        <v>56</v>
      </c>
      <c r="E512" s="104">
        <v>351.34</v>
      </c>
      <c r="F512" s="178">
        <f t="shared" si="11"/>
        <v>41739.19</v>
      </c>
    </row>
    <row r="513" spans="1:29" ht="13.5" thickBot="1" x14ac:dyDescent="0.25">
      <c r="A513" s="403">
        <v>8.1300000000000008</v>
      </c>
      <c r="B513" s="89" t="s">
        <v>386</v>
      </c>
      <c r="C513" s="104">
        <v>60</v>
      </c>
      <c r="D513" s="170" t="s">
        <v>51</v>
      </c>
      <c r="E513" s="104">
        <v>200</v>
      </c>
      <c r="F513" s="178">
        <f t="shared" si="11"/>
        <v>12000</v>
      </c>
    </row>
    <row r="514" spans="1:29" s="131" customFormat="1" ht="14.25" thickTop="1" thickBot="1" x14ac:dyDescent="0.25">
      <c r="A514" s="381"/>
      <c r="B514" s="382" t="s">
        <v>387</v>
      </c>
      <c r="C514" s="383"/>
      <c r="D514" s="384"/>
      <c r="E514" s="385"/>
      <c r="F514" s="386">
        <f>SUM(F440:F513)</f>
        <v>629828.79000000027</v>
      </c>
      <c r="G514" s="356"/>
      <c r="H514" s="356"/>
      <c r="I514" s="356"/>
      <c r="J514" s="356"/>
      <c r="K514" s="356"/>
      <c r="L514" s="356"/>
      <c r="M514" s="356"/>
      <c r="N514" s="356"/>
      <c r="O514" s="356"/>
      <c r="P514" s="356"/>
      <c r="Q514" s="356"/>
      <c r="R514" s="356"/>
      <c r="S514" s="356"/>
      <c r="T514" s="356"/>
      <c r="U514" s="356"/>
      <c r="V514" s="356"/>
      <c r="W514" s="356"/>
      <c r="X514" s="356"/>
      <c r="Y514" s="356"/>
      <c r="Z514" s="356"/>
      <c r="AA514" s="356"/>
      <c r="AB514" s="356"/>
      <c r="AC514" s="356"/>
    </row>
    <row r="515" spans="1:29" ht="13.5" thickTop="1" x14ac:dyDescent="0.2">
      <c r="A515" s="409"/>
      <c r="B515" s="192"/>
      <c r="C515" s="104"/>
      <c r="D515" s="112"/>
      <c r="E515" s="104"/>
      <c r="F515" s="178"/>
    </row>
    <row r="516" spans="1:29" ht="25.5" x14ac:dyDescent="0.2">
      <c r="A516" s="398" t="s">
        <v>388</v>
      </c>
      <c r="B516" s="185" t="s">
        <v>389</v>
      </c>
      <c r="C516" s="104"/>
      <c r="D516" s="112"/>
      <c r="E516" s="104"/>
      <c r="F516" s="178"/>
    </row>
    <row r="517" spans="1:29" x14ac:dyDescent="0.2">
      <c r="A517" s="409"/>
      <c r="B517" s="192"/>
      <c r="C517" s="104"/>
      <c r="D517" s="112"/>
      <c r="E517" s="104"/>
      <c r="F517" s="178"/>
    </row>
    <row r="518" spans="1:29" x14ac:dyDescent="0.2">
      <c r="A518" s="418" t="s">
        <v>339</v>
      </c>
      <c r="B518" s="12" t="s">
        <v>390</v>
      </c>
      <c r="C518" s="198"/>
      <c r="D518" s="199"/>
      <c r="E518" s="198"/>
      <c r="F518" s="178"/>
    </row>
    <row r="519" spans="1:29" x14ac:dyDescent="0.2">
      <c r="A519" s="419">
        <v>1</v>
      </c>
      <c r="B519" s="13" t="s">
        <v>391</v>
      </c>
      <c r="C519" s="186">
        <v>1</v>
      </c>
      <c r="D519" s="187" t="s">
        <v>12</v>
      </c>
      <c r="E519" s="186">
        <v>18000</v>
      </c>
      <c r="F519" s="178">
        <f t="shared" si="11"/>
        <v>18000</v>
      </c>
    </row>
    <row r="520" spans="1:29" x14ac:dyDescent="0.2">
      <c r="A520" s="419">
        <v>2</v>
      </c>
      <c r="B520" s="13" t="s">
        <v>392</v>
      </c>
      <c r="C520" s="186">
        <v>1</v>
      </c>
      <c r="D520" s="187" t="s">
        <v>12</v>
      </c>
      <c r="E520" s="186">
        <v>1200</v>
      </c>
      <c r="F520" s="178">
        <f t="shared" si="11"/>
        <v>1200</v>
      </c>
    </row>
    <row r="521" spans="1:29" x14ac:dyDescent="0.2">
      <c r="A521" s="419">
        <v>3</v>
      </c>
      <c r="B521" s="13" t="s">
        <v>393</v>
      </c>
      <c r="C521" s="186">
        <v>90</v>
      </c>
      <c r="D521" s="187" t="s">
        <v>32</v>
      </c>
      <c r="E521" s="186">
        <v>83.25</v>
      </c>
      <c r="F521" s="178">
        <f t="shared" si="11"/>
        <v>7492.5</v>
      </c>
    </row>
    <row r="522" spans="1:29" x14ac:dyDescent="0.2">
      <c r="A522" s="419">
        <v>4</v>
      </c>
      <c r="B522" s="13" t="s">
        <v>394</v>
      </c>
      <c r="C522" s="186">
        <v>1</v>
      </c>
      <c r="D522" s="187" t="s">
        <v>12</v>
      </c>
      <c r="E522" s="186">
        <v>1994.35</v>
      </c>
      <c r="F522" s="178">
        <f t="shared" si="11"/>
        <v>1994.35</v>
      </c>
    </row>
    <row r="523" spans="1:29" x14ac:dyDescent="0.2">
      <c r="A523" s="419">
        <v>5</v>
      </c>
      <c r="B523" s="13" t="s">
        <v>395</v>
      </c>
      <c r="C523" s="186">
        <v>2</v>
      </c>
      <c r="D523" s="187" t="s">
        <v>12</v>
      </c>
      <c r="E523" s="186">
        <v>2031</v>
      </c>
      <c r="F523" s="178">
        <f t="shared" si="11"/>
        <v>4062</v>
      </c>
    </row>
    <row r="524" spans="1:29" x14ac:dyDescent="0.2">
      <c r="A524" s="419">
        <v>6</v>
      </c>
      <c r="B524" s="13" t="s">
        <v>396</v>
      </c>
      <c r="C524" s="186">
        <v>1</v>
      </c>
      <c r="D524" s="187" t="s">
        <v>12</v>
      </c>
      <c r="E524" s="186">
        <v>2538</v>
      </c>
      <c r="F524" s="178">
        <f t="shared" si="11"/>
        <v>2538</v>
      </c>
    </row>
    <row r="525" spans="1:29" ht="25.5" x14ac:dyDescent="0.2">
      <c r="A525" s="419">
        <v>7</v>
      </c>
      <c r="B525" s="13" t="s">
        <v>397</v>
      </c>
      <c r="C525" s="186">
        <v>1</v>
      </c>
      <c r="D525" s="187" t="s">
        <v>12</v>
      </c>
      <c r="E525" s="186">
        <v>5736</v>
      </c>
      <c r="F525" s="178">
        <f t="shared" si="11"/>
        <v>5736</v>
      </c>
    </row>
    <row r="526" spans="1:29" x14ac:dyDescent="0.2">
      <c r="A526" s="567">
        <v>8</v>
      </c>
      <c r="B526" s="32" t="s">
        <v>398</v>
      </c>
      <c r="C526" s="568">
        <v>1</v>
      </c>
      <c r="D526" s="569" t="s">
        <v>12</v>
      </c>
      <c r="E526" s="568">
        <v>6300</v>
      </c>
      <c r="F526" s="563">
        <f t="shared" si="11"/>
        <v>6300</v>
      </c>
    </row>
    <row r="527" spans="1:29" x14ac:dyDescent="0.2">
      <c r="A527" s="419">
        <v>9</v>
      </c>
      <c r="B527" s="13" t="s">
        <v>399</v>
      </c>
      <c r="C527" s="186">
        <v>1</v>
      </c>
      <c r="D527" s="187" t="s">
        <v>12</v>
      </c>
      <c r="E527" s="186">
        <v>1400</v>
      </c>
      <c r="F527" s="178">
        <f t="shared" si="11"/>
        <v>1400</v>
      </c>
    </row>
    <row r="528" spans="1:29" x14ac:dyDescent="0.2">
      <c r="A528" s="419">
        <v>10</v>
      </c>
      <c r="B528" s="13" t="s">
        <v>400</v>
      </c>
      <c r="C528" s="186">
        <v>1</v>
      </c>
      <c r="D528" s="187" t="s">
        <v>12</v>
      </c>
      <c r="E528" s="186">
        <v>3000</v>
      </c>
      <c r="F528" s="178">
        <f t="shared" si="11"/>
        <v>3000</v>
      </c>
    </row>
    <row r="529" spans="1:6" x14ac:dyDescent="0.2">
      <c r="A529" s="419">
        <v>11</v>
      </c>
      <c r="B529" s="13" t="s">
        <v>401</v>
      </c>
      <c r="C529" s="186">
        <v>0.3</v>
      </c>
      <c r="D529" s="187" t="s">
        <v>46</v>
      </c>
      <c r="E529" s="186">
        <v>23928.5</v>
      </c>
      <c r="F529" s="178">
        <f t="shared" si="11"/>
        <v>7178.55</v>
      </c>
    </row>
    <row r="530" spans="1:6" x14ac:dyDescent="0.2">
      <c r="A530" s="419">
        <v>12</v>
      </c>
      <c r="B530" s="13" t="s">
        <v>402</v>
      </c>
      <c r="C530" s="186">
        <v>1</v>
      </c>
      <c r="D530" s="187" t="s">
        <v>12</v>
      </c>
      <c r="E530" s="186">
        <v>589.82000000000005</v>
      </c>
      <c r="F530" s="178">
        <f t="shared" si="11"/>
        <v>589.82000000000005</v>
      </c>
    </row>
    <row r="531" spans="1:6" x14ac:dyDescent="0.2">
      <c r="A531" s="419">
        <v>13</v>
      </c>
      <c r="B531" s="13" t="s">
        <v>403</v>
      </c>
      <c r="C531" s="186">
        <v>1</v>
      </c>
      <c r="D531" s="187" t="s">
        <v>12</v>
      </c>
      <c r="E531" s="186">
        <v>589.82000000000005</v>
      </c>
      <c r="F531" s="178">
        <f t="shared" si="11"/>
        <v>589.82000000000005</v>
      </c>
    </row>
    <row r="532" spans="1:6" x14ac:dyDescent="0.2">
      <c r="A532" s="419">
        <v>14</v>
      </c>
      <c r="B532" s="13" t="s">
        <v>404</v>
      </c>
      <c r="C532" s="186">
        <v>1</v>
      </c>
      <c r="D532" s="187" t="s">
        <v>12</v>
      </c>
      <c r="E532" s="186">
        <v>1200</v>
      </c>
      <c r="F532" s="178">
        <f t="shared" si="11"/>
        <v>1200</v>
      </c>
    </row>
    <row r="533" spans="1:6" x14ac:dyDescent="0.2">
      <c r="A533" s="420"/>
      <c r="B533" s="52"/>
      <c r="C533" s="186"/>
      <c r="D533" s="187"/>
      <c r="E533" s="186"/>
      <c r="F533" s="178"/>
    </row>
    <row r="534" spans="1:6" x14ac:dyDescent="0.2">
      <c r="A534" s="421" t="s">
        <v>361</v>
      </c>
      <c r="B534" s="12" t="s">
        <v>405</v>
      </c>
      <c r="C534" s="186"/>
      <c r="D534" s="187"/>
      <c r="E534" s="186"/>
      <c r="F534" s="178"/>
    </row>
    <row r="535" spans="1:6" ht="25.5" x14ac:dyDescent="0.2">
      <c r="A535" s="420">
        <v>1</v>
      </c>
      <c r="B535" s="13" t="s">
        <v>406</v>
      </c>
      <c r="C535" s="186">
        <v>140</v>
      </c>
      <c r="D535" s="187" t="s">
        <v>407</v>
      </c>
      <c r="E535" s="186">
        <v>36.979999999999997</v>
      </c>
      <c r="F535" s="178">
        <f t="shared" si="11"/>
        <v>5177.2</v>
      </c>
    </row>
    <row r="536" spans="1:6" ht="25.5" x14ac:dyDescent="0.2">
      <c r="A536" s="420">
        <v>2</v>
      </c>
      <c r="B536" s="13" t="s">
        <v>408</v>
      </c>
      <c r="C536" s="186">
        <v>150</v>
      </c>
      <c r="D536" s="187" t="s">
        <v>407</v>
      </c>
      <c r="E536" s="186">
        <v>13.25</v>
      </c>
      <c r="F536" s="178">
        <f t="shared" si="11"/>
        <v>1987.5</v>
      </c>
    </row>
    <row r="537" spans="1:6" ht="25.5" x14ac:dyDescent="0.2">
      <c r="A537" s="420">
        <v>3</v>
      </c>
      <c r="B537" s="13" t="s">
        <v>409</v>
      </c>
      <c r="C537" s="186">
        <v>70</v>
      </c>
      <c r="D537" s="187" t="s">
        <v>407</v>
      </c>
      <c r="E537" s="186">
        <v>20.66</v>
      </c>
      <c r="F537" s="178">
        <f t="shared" si="11"/>
        <v>1446.2</v>
      </c>
    </row>
    <row r="538" spans="1:6" ht="25.5" x14ac:dyDescent="0.2">
      <c r="A538" s="420">
        <v>4</v>
      </c>
      <c r="B538" s="13" t="s">
        <v>410</v>
      </c>
      <c r="C538" s="186">
        <v>300</v>
      </c>
      <c r="D538" s="187" t="s">
        <v>407</v>
      </c>
      <c r="E538" s="186">
        <v>50.25</v>
      </c>
      <c r="F538" s="178">
        <f t="shared" si="11"/>
        <v>15075</v>
      </c>
    </row>
    <row r="539" spans="1:6" x14ac:dyDescent="0.2">
      <c r="A539" s="420">
        <v>5</v>
      </c>
      <c r="B539" s="13" t="s">
        <v>411</v>
      </c>
      <c r="C539" s="186">
        <v>2</v>
      </c>
      <c r="D539" s="187" t="s">
        <v>12</v>
      </c>
      <c r="E539" s="186">
        <v>1065</v>
      </c>
      <c r="F539" s="178">
        <f t="shared" si="11"/>
        <v>2130</v>
      </c>
    </row>
    <row r="540" spans="1:6" ht="25.5" x14ac:dyDescent="0.2">
      <c r="A540" s="420">
        <v>6</v>
      </c>
      <c r="B540" s="13" t="s">
        <v>412</v>
      </c>
      <c r="C540" s="186">
        <v>2</v>
      </c>
      <c r="D540" s="200" t="s">
        <v>413</v>
      </c>
      <c r="E540" s="186">
        <v>410</v>
      </c>
      <c r="F540" s="178">
        <f t="shared" si="11"/>
        <v>820</v>
      </c>
    </row>
    <row r="541" spans="1:6" ht="25.5" x14ac:dyDescent="0.2">
      <c r="A541" s="420">
        <v>7</v>
      </c>
      <c r="B541" s="13" t="s">
        <v>414</v>
      </c>
      <c r="C541" s="186">
        <v>2</v>
      </c>
      <c r="D541" s="187" t="s">
        <v>12</v>
      </c>
      <c r="E541" s="186">
        <v>110</v>
      </c>
      <c r="F541" s="178">
        <f t="shared" si="11"/>
        <v>220</v>
      </c>
    </row>
    <row r="542" spans="1:6" x14ac:dyDescent="0.2">
      <c r="A542" s="420">
        <v>8</v>
      </c>
      <c r="B542" s="13" t="s">
        <v>415</v>
      </c>
      <c r="C542" s="186">
        <v>6</v>
      </c>
      <c r="D542" s="187" t="s">
        <v>32</v>
      </c>
      <c r="E542" s="186">
        <v>32.25</v>
      </c>
      <c r="F542" s="178">
        <f t="shared" si="11"/>
        <v>193.5</v>
      </c>
    </row>
    <row r="543" spans="1:6" x14ac:dyDescent="0.2">
      <c r="A543" s="420">
        <v>9</v>
      </c>
      <c r="B543" s="13" t="s">
        <v>416</v>
      </c>
      <c r="C543" s="186">
        <v>2</v>
      </c>
      <c r="D543" s="187" t="s">
        <v>12</v>
      </c>
      <c r="E543" s="186">
        <v>125</v>
      </c>
      <c r="F543" s="178">
        <f t="shared" si="11"/>
        <v>250</v>
      </c>
    </row>
    <row r="544" spans="1:6" x14ac:dyDescent="0.2">
      <c r="A544" s="420">
        <v>10</v>
      </c>
      <c r="B544" s="13" t="s">
        <v>417</v>
      </c>
      <c r="C544" s="186">
        <v>4</v>
      </c>
      <c r="D544" s="187" t="s">
        <v>12</v>
      </c>
      <c r="E544" s="186">
        <v>60.23</v>
      </c>
      <c r="F544" s="178">
        <f t="shared" si="11"/>
        <v>240.92</v>
      </c>
    </row>
    <row r="545" spans="1:6" x14ac:dyDescent="0.2">
      <c r="A545" s="420">
        <v>11</v>
      </c>
      <c r="B545" s="13" t="s">
        <v>418</v>
      </c>
      <c r="C545" s="186">
        <v>2</v>
      </c>
      <c r="D545" s="187" t="s">
        <v>12</v>
      </c>
      <c r="E545" s="186">
        <v>250</v>
      </c>
      <c r="F545" s="178">
        <f t="shared" si="11"/>
        <v>500</v>
      </c>
    </row>
    <row r="546" spans="1:6" x14ac:dyDescent="0.2">
      <c r="A546" s="420">
        <v>12</v>
      </c>
      <c r="B546" s="13" t="s">
        <v>419</v>
      </c>
      <c r="C546" s="186">
        <v>4</v>
      </c>
      <c r="D546" s="187" t="s">
        <v>12</v>
      </c>
      <c r="E546" s="186">
        <v>6.25</v>
      </c>
      <c r="F546" s="178">
        <f t="shared" si="11"/>
        <v>25</v>
      </c>
    </row>
    <row r="547" spans="1:6" x14ac:dyDescent="0.2">
      <c r="A547" s="420">
        <v>13</v>
      </c>
      <c r="B547" s="13" t="s">
        <v>420</v>
      </c>
      <c r="C547" s="186">
        <v>2</v>
      </c>
      <c r="D547" s="187" t="s">
        <v>12</v>
      </c>
      <c r="E547" s="186">
        <v>10.050000000000001</v>
      </c>
      <c r="F547" s="178">
        <f t="shared" si="11"/>
        <v>20.100000000000001</v>
      </c>
    </row>
    <row r="548" spans="1:6" x14ac:dyDescent="0.2">
      <c r="A548" s="420">
        <v>14</v>
      </c>
      <c r="B548" s="13" t="s">
        <v>421</v>
      </c>
      <c r="C548" s="186">
        <v>3</v>
      </c>
      <c r="D548" s="187" t="s">
        <v>12</v>
      </c>
      <c r="E548" s="186">
        <v>5.2</v>
      </c>
      <c r="F548" s="178">
        <f t="shared" si="11"/>
        <v>15.6</v>
      </c>
    </row>
    <row r="549" spans="1:6" x14ac:dyDescent="0.2">
      <c r="A549" s="420">
        <v>15</v>
      </c>
      <c r="B549" s="13" t="s">
        <v>422</v>
      </c>
      <c r="C549" s="186">
        <v>1</v>
      </c>
      <c r="D549" s="187" t="s">
        <v>12</v>
      </c>
      <c r="E549" s="186">
        <v>210.3</v>
      </c>
      <c r="F549" s="178">
        <f t="shared" si="11"/>
        <v>210.3</v>
      </c>
    </row>
    <row r="550" spans="1:6" x14ac:dyDescent="0.2">
      <c r="A550" s="420">
        <v>16</v>
      </c>
      <c r="B550" s="13" t="s">
        <v>423</v>
      </c>
      <c r="C550" s="186">
        <v>1</v>
      </c>
      <c r="D550" s="187" t="s">
        <v>12</v>
      </c>
      <c r="E550" s="186">
        <v>260</v>
      </c>
      <c r="F550" s="178">
        <f t="shared" si="11"/>
        <v>260</v>
      </c>
    </row>
    <row r="551" spans="1:6" x14ac:dyDescent="0.2">
      <c r="A551" s="420">
        <v>17</v>
      </c>
      <c r="B551" s="13" t="s">
        <v>424</v>
      </c>
      <c r="C551" s="186">
        <v>1</v>
      </c>
      <c r="D551" s="187" t="s">
        <v>12</v>
      </c>
      <c r="E551" s="186">
        <v>800</v>
      </c>
      <c r="F551" s="178">
        <f t="shared" si="11"/>
        <v>800</v>
      </c>
    </row>
    <row r="552" spans="1:6" x14ac:dyDescent="0.2">
      <c r="A552" s="420">
        <v>18</v>
      </c>
      <c r="B552" s="13" t="s">
        <v>425</v>
      </c>
      <c r="C552" s="186">
        <v>1</v>
      </c>
      <c r="D552" s="187" t="s">
        <v>12</v>
      </c>
      <c r="E552" s="186">
        <v>4635.22</v>
      </c>
      <c r="F552" s="178">
        <f t="shared" si="11"/>
        <v>4635.22</v>
      </c>
    </row>
    <row r="553" spans="1:6" x14ac:dyDescent="0.2">
      <c r="A553" s="420">
        <v>19</v>
      </c>
      <c r="B553" s="13" t="s">
        <v>426</v>
      </c>
      <c r="C553" s="186">
        <v>1</v>
      </c>
      <c r="D553" s="187" t="s">
        <v>12</v>
      </c>
      <c r="E553" s="186">
        <v>1100</v>
      </c>
      <c r="F553" s="178">
        <f t="shared" si="11"/>
        <v>1100</v>
      </c>
    </row>
    <row r="554" spans="1:6" x14ac:dyDescent="0.2">
      <c r="A554" s="420">
        <v>20</v>
      </c>
      <c r="B554" s="13" t="s">
        <v>401</v>
      </c>
      <c r="C554" s="186">
        <v>0.3</v>
      </c>
      <c r="D554" s="187" t="s">
        <v>46</v>
      </c>
      <c r="E554" s="186">
        <v>30471.319999999996</v>
      </c>
      <c r="F554" s="178">
        <f t="shared" si="11"/>
        <v>9141.4</v>
      </c>
    </row>
    <row r="555" spans="1:6" x14ac:dyDescent="0.2">
      <c r="A555" s="44"/>
      <c r="B555" s="21"/>
      <c r="C555" s="53"/>
      <c r="D555" s="54"/>
      <c r="E555" s="53"/>
      <c r="F555" s="178"/>
    </row>
    <row r="556" spans="1:6" x14ac:dyDescent="0.2">
      <c r="A556" s="22" t="s">
        <v>427</v>
      </c>
      <c r="B556" s="12" t="s">
        <v>428</v>
      </c>
      <c r="C556" s="53"/>
      <c r="D556" s="54"/>
      <c r="E556" s="53"/>
      <c r="F556" s="178"/>
    </row>
    <row r="557" spans="1:6" ht="38.25" x14ac:dyDescent="0.2">
      <c r="A557" s="56">
        <v>1</v>
      </c>
      <c r="B557" s="13" t="s">
        <v>429</v>
      </c>
      <c r="C557" s="53">
        <v>1</v>
      </c>
      <c r="D557" s="36" t="s">
        <v>12</v>
      </c>
      <c r="E557" s="53">
        <v>106200</v>
      </c>
      <c r="F557" s="178">
        <f t="shared" si="11"/>
        <v>106200</v>
      </c>
    </row>
    <row r="558" spans="1:6" x14ac:dyDescent="0.2">
      <c r="A558" s="570">
        <v>2</v>
      </c>
      <c r="B558" s="571" t="s">
        <v>430</v>
      </c>
      <c r="C558" s="57">
        <v>1</v>
      </c>
      <c r="D558" s="58" t="s">
        <v>12</v>
      </c>
      <c r="E558" s="57">
        <v>20000</v>
      </c>
      <c r="F558" s="563">
        <f t="shared" si="11"/>
        <v>20000</v>
      </c>
    </row>
    <row r="559" spans="1:6" x14ac:dyDescent="0.2">
      <c r="A559" s="56">
        <v>3</v>
      </c>
      <c r="B559" s="13" t="s">
        <v>431</v>
      </c>
      <c r="C559" s="53">
        <v>1</v>
      </c>
      <c r="D559" s="36" t="s">
        <v>12</v>
      </c>
      <c r="E559" s="53">
        <v>6512.34</v>
      </c>
      <c r="F559" s="178">
        <f t="shared" si="11"/>
        <v>6512.34</v>
      </c>
    </row>
    <row r="560" spans="1:6" ht="25.5" x14ac:dyDescent="0.2">
      <c r="A560" s="56">
        <v>4</v>
      </c>
      <c r="B560" s="13" t="s">
        <v>432</v>
      </c>
      <c r="C560" s="53">
        <v>1</v>
      </c>
      <c r="D560" s="36" t="s">
        <v>12</v>
      </c>
      <c r="E560" s="53">
        <v>1728.33</v>
      </c>
      <c r="F560" s="178">
        <f t="shared" si="11"/>
        <v>1728.33</v>
      </c>
    </row>
    <row r="561" spans="1:6" x14ac:dyDescent="0.2">
      <c r="A561" s="56">
        <v>5</v>
      </c>
      <c r="B561" s="13" t="s">
        <v>433</v>
      </c>
      <c r="C561" s="53">
        <v>1</v>
      </c>
      <c r="D561" s="36" t="s">
        <v>12</v>
      </c>
      <c r="E561" s="53">
        <v>961.28</v>
      </c>
      <c r="F561" s="178">
        <f t="shared" si="11"/>
        <v>961.28</v>
      </c>
    </row>
    <row r="562" spans="1:6" ht="38.25" x14ac:dyDescent="0.2">
      <c r="A562" s="56">
        <v>6</v>
      </c>
      <c r="B562" s="13" t="s">
        <v>434</v>
      </c>
      <c r="C562" s="53">
        <v>1</v>
      </c>
      <c r="D562" s="36" t="s">
        <v>12</v>
      </c>
      <c r="E562" s="53">
        <v>1553.78</v>
      </c>
      <c r="F562" s="178">
        <f t="shared" si="11"/>
        <v>1553.78</v>
      </c>
    </row>
    <row r="563" spans="1:6" x14ac:dyDescent="0.2">
      <c r="A563" s="56">
        <v>7</v>
      </c>
      <c r="B563" s="13" t="s">
        <v>435</v>
      </c>
      <c r="C563" s="53">
        <v>2</v>
      </c>
      <c r="D563" s="36" t="s">
        <v>12</v>
      </c>
      <c r="E563" s="53">
        <v>920.08</v>
      </c>
      <c r="F563" s="178">
        <f t="shared" si="11"/>
        <v>1840.16</v>
      </c>
    </row>
    <row r="564" spans="1:6" ht="25.5" x14ac:dyDescent="0.2">
      <c r="A564" s="56">
        <v>8</v>
      </c>
      <c r="B564" s="13" t="s">
        <v>436</v>
      </c>
      <c r="C564" s="53">
        <v>1</v>
      </c>
      <c r="D564" s="36" t="s">
        <v>12</v>
      </c>
      <c r="E564" s="53">
        <v>13450.95</v>
      </c>
      <c r="F564" s="178">
        <f t="shared" si="11"/>
        <v>13450.95</v>
      </c>
    </row>
    <row r="565" spans="1:6" x14ac:dyDescent="0.2">
      <c r="A565" s="56">
        <v>9</v>
      </c>
      <c r="B565" s="13" t="s">
        <v>437</v>
      </c>
      <c r="C565" s="53">
        <v>1</v>
      </c>
      <c r="D565" s="36" t="s">
        <v>12</v>
      </c>
      <c r="E565" s="53">
        <v>8872.34</v>
      </c>
      <c r="F565" s="178">
        <f t="shared" ref="F565:F611" si="12">ROUND(C565*E565,2)</f>
        <v>8872.34</v>
      </c>
    </row>
    <row r="566" spans="1:6" ht="25.5" x14ac:dyDescent="0.2">
      <c r="A566" s="56">
        <v>10</v>
      </c>
      <c r="B566" s="13" t="s">
        <v>438</v>
      </c>
      <c r="C566" s="53">
        <v>1</v>
      </c>
      <c r="D566" s="36" t="s">
        <v>12</v>
      </c>
      <c r="E566" s="53">
        <v>11208.95</v>
      </c>
      <c r="F566" s="178">
        <f t="shared" si="12"/>
        <v>11208.95</v>
      </c>
    </row>
    <row r="567" spans="1:6" x14ac:dyDescent="0.2">
      <c r="A567" s="56">
        <v>11</v>
      </c>
      <c r="B567" s="13" t="s">
        <v>439</v>
      </c>
      <c r="C567" s="53">
        <v>1</v>
      </c>
      <c r="D567" s="36" t="s">
        <v>12</v>
      </c>
      <c r="E567" s="53">
        <v>9415.56</v>
      </c>
      <c r="F567" s="178">
        <f t="shared" si="12"/>
        <v>9415.56</v>
      </c>
    </row>
    <row r="568" spans="1:6" x14ac:dyDescent="0.2">
      <c r="A568" s="56">
        <v>12</v>
      </c>
      <c r="B568" s="13" t="s">
        <v>440</v>
      </c>
      <c r="C568" s="53">
        <v>1</v>
      </c>
      <c r="D568" s="36" t="s">
        <v>12</v>
      </c>
      <c r="E568" s="53">
        <v>3539.1</v>
      </c>
      <c r="F568" s="178">
        <f t="shared" si="12"/>
        <v>3539.1</v>
      </c>
    </row>
    <row r="569" spans="1:6" ht="38.25" x14ac:dyDescent="0.2">
      <c r="A569" s="56">
        <v>13</v>
      </c>
      <c r="B569" s="13" t="s">
        <v>441</v>
      </c>
      <c r="C569" s="53">
        <v>1</v>
      </c>
      <c r="D569" s="36" t="s">
        <v>12</v>
      </c>
      <c r="E569" s="53">
        <v>3739.3</v>
      </c>
      <c r="F569" s="178">
        <f t="shared" si="12"/>
        <v>3739.3</v>
      </c>
    </row>
    <row r="570" spans="1:6" ht="25.5" x14ac:dyDescent="0.2">
      <c r="A570" s="56">
        <v>14</v>
      </c>
      <c r="B570" s="13" t="s">
        <v>442</v>
      </c>
      <c r="C570" s="53">
        <v>1</v>
      </c>
      <c r="D570" s="36" t="s">
        <v>12</v>
      </c>
      <c r="E570" s="53">
        <v>3500</v>
      </c>
      <c r="F570" s="178">
        <f t="shared" si="12"/>
        <v>3500</v>
      </c>
    </row>
    <row r="571" spans="1:6" x14ac:dyDescent="0.2">
      <c r="A571" s="56">
        <v>15</v>
      </c>
      <c r="B571" s="13" t="s">
        <v>443</v>
      </c>
      <c r="C571" s="53">
        <v>1</v>
      </c>
      <c r="D571" s="36" t="s">
        <v>12</v>
      </c>
      <c r="E571" s="53">
        <v>1764.34</v>
      </c>
      <c r="F571" s="178">
        <f t="shared" si="12"/>
        <v>1764.34</v>
      </c>
    </row>
    <row r="572" spans="1:6" ht="25.5" x14ac:dyDescent="0.2">
      <c r="A572" s="56">
        <v>16</v>
      </c>
      <c r="B572" s="13" t="s">
        <v>444</v>
      </c>
      <c r="C572" s="53">
        <v>1</v>
      </c>
      <c r="D572" s="36" t="s">
        <v>12</v>
      </c>
      <c r="E572" s="53">
        <v>10000</v>
      </c>
      <c r="F572" s="178">
        <f t="shared" si="12"/>
        <v>10000</v>
      </c>
    </row>
    <row r="573" spans="1:6" x14ac:dyDescent="0.2">
      <c r="A573" s="56">
        <v>17</v>
      </c>
      <c r="B573" s="13" t="s">
        <v>445</v>
      </c>
      <c r="C573" s="53">
        <v>1</v>
      </c>
      <c r="D573" s="36" t="s">
        <v>12</v>
      </c>
      <c r="E573" s="53">
        <v>1500</v>
      </c>
      <c r="F573" s="178">
        <f t="shared" si="12"/>
        <v>1500</v>
      </c>
    </row>
    <row r="574" spans="1:6" x14ac:dyDescent="0.2">
      <c r="A574" s="56"/>
      <c r="B574" s="13"/>
      <c r="C574" s="53"/>
      <c r="D574" s="36"/>
      <c r="E574" s="53"/>
      <c r="F574" s="178"/>
    </row>
    <row r="575" spans="1:6" ht="25.5" x14ac:dyDescent="0.2">
      <c r="A575" s="422" t="s">
        <v>446</v>
      </c>
      <c r="B575" s="12" t="s">
        <v>447</v>
      </c>
      <c r="C575" s="53"/>
      <c r="D575" s="36"/>
      <c r="E575" s="53"/>
      <c r="F575" s="178"/>
    </row>
    <row r="576" spans="1:6" ht="25.5" x14ac:dyDescent="0.2">
      <c r="A576" s="56">
        <v>1</v>
      </c>
      <c r="B576" s="13" t="s">
        <v>448</v>
      </c>
      <c r="C576" s="53">
        <v>7.15</v>
      </c>
      <c r="D576" s="36" t="s">
        <v>56</v>
      </c>
      <c r="E576" s="53">
        <v>7244.68</v>
      </c>
      <c r="F576" s="178">
        <f t="shared" si="12"/>
        <v>51799.46</v>
      </c>
    </row>
    <row r="577" spans="1:6" x14ac:dyDescent="0.2">
      <c r="A577" s="56">
        <v>2</v>
      </c>
      <c r="B577" s="13" t="s">
        <v>449</v>
      </c>
      <c r="C577" s="53">
        <v>39.200000000000003</v>
      </c>
      <c r="D577" s="36" t="s">
        <v>49</v>
      </c>
      <c r="E577" s="53">
        <v>857.78</v>
      </c>
      <c r="F577" s="178">
        <f t="shared" si="12"/>
        <v>33624.980000000003</v>
      </c>
    </row>
    <row r="578" spans="1:6" x14ac:dyDescent="0.2">
      <c r="A578" s="56">
        <v>3</v>
      </c>
      <c r="B578" s="13" t="s">
        <v>450</v>
      </c>
      <c r="C578" s="53">
        <v>19.2</v>
      </c>
      <c r="D578" s="36" t="s">
        <v>49</v>
      </c>
      <c r="E578" s="53">
        <v>1043.8900000000001</v>
      </c>
      <c r="F578" s="178">
        <f t="shared" si="12"/>
        <v>20042.689999999999</v>
      </c>
    </row>
    <row r="579" spans="1:6" ht="25.5" x14ac:dyDescent="0.2">
      <c r="A579" s="56">
        <v>4</v>
      </c>
      <c r="B579" s="13" t="s">
        <v>451</v>
      </c>
      <c r="C579" s="53">
        <v>1.0725</v>
      </c>
      <c r="D579" s="36" t="s">
        <v>56</v>
      </c>
      <c r="E579" s="53">
        <v>22403.98</v>
      </c>
      <c r="F579" s="178">
        <f t="shared" si="12"/>
        <v>24028.27</v>
      </c>
    </row>
    <row r="580" spans="1:6" ht="25.5" x14ac:dyDescent="0.2">
      <c r="A580" s="56">
        <v>5</v>
      </c>
      <c r="B580" s="13" t="s">
        <v>452</v>
      </c>
      <c r="C580" s="53">
        <v>2.5375000000000001</v>
      </c>
      <c r="D580" s="36" t="s">
        <v>56</v>
      </c>
      <c r="E580" s="53">
        <v>16097.68</v>
      </c>
      <c r="F580" s="178">
        <f t="shared" si="12"/>
        <v>40847.86</v>
      </c>
    </row>
    <row r="581" spans="1:6" ht="25.5" x14ac:dyDescent="0.2">
      <c r="A581" s="56">
        <v>6</v>
      </c>
      <c r="B581" s="13" t="s">
        <v>453</v>
      </c>
      <c r="C581" s="53">
        <v>12</v>
      </c>
      <c r="D581" s="36" t="s">
        <v>12</v>
      </c>
      <c r="E581" s="53">
        <v>16904.28</v>
      </c>
      <c r="F581" s="178">
        <f t="shared" si="12"/>
        <v>202851.36</v>
      </c>
    </row>
    <row r="582" spans="1:6" x14ac:dyDescent="0.2">
      <c r="A582" s="56">
        <v>7</v>
      </c>
      <c r="B582" s="13" t="s">
        <v>454</v>
      </c>
      <c r="C582" s="53">
        <v>1</v>
      </c>
      <c r="D582" s="36" t="s">
        <v>12</v>
      </c>
      <c r="E582" s="53">
        <v>24449.420000000002</v>
      </c>
      <c r="F582" s="178">
        <f t="shared" si="12"/>
        <v>24449.42</v>
      </c>
    </row>
    <row r="583" spans="1:6" x14ac:dyDescent="0.2">
      <c r="A583" s="572"/>
      <c r="B583" s="32"/>
      <c r="C583" s="57"/>
      <c r="D583" s="58"/>
      <c r="E583" s="57"/>
      <c r="F583" s="563"/>
    </row>
    <row r="584" spans="1:6" x14ac:dyDescent="0.2">
      <c r="A584" s="422" t="s">
        <v>455</v>
      </c>
      <c r="B584" s="12" t="s">
        <v>456</v>
      </c>
      <c r="C584" s="53"/>
      <c r="D584" s="36"/>
      <c r="E584" s="53"/>
      <c r="F584" s="178"/>
    </row>
    <row r="585" spans="1:6" ht="25.5" x14ac:dyDescent="0.2">
      <c r="A585" s="56">
        <v>1</v>
      </c>
      <c r="B585" s="13" t="s">
        <v>457</v>
      </c>
      <c r="C585" s="53">
        <v>1</v>
      </c>
      <c r="D585" s="36" t="s">
        <v>12</v>
      </c>
      <c r="E585" s="53">
        <v>7699.5</v>
      </c>
      <c r="F585" s="178">
        <f t="shared" si="12"/>
        <v>7699.5</v>
      </c>
    </row>
    <row r="586" spans="1:6" ht="25.5" x14ac:dyDescent="0.2">
      <c r="A586" s="56">
        <v>2</v>
      </c>
      <c r="B586" s="13" t="s">
        <v>458</v>
      </c>
      <c r="C586" s="53">
        <v>1</v>
      </c>
      <c r="D586" s="36" t="s">
        <v>12</v>
      </c>
      <c r="E586" s="53">
        <v>19024.07</v>
      </c>
      <c r="F586" s="178">
        <f t="shared" si="12"/>
        <v>19024.07</v>
      </c>
    </row>
    <row r="587" spans="1:6" x14ac:dyDescent="0.2">
      <c r="A587" s="56">
        <v>3</v>
      </c>
      <c r="B587" s="13" t="s">
        <v>459</v>
      </c>
      <c r="C587" s="53">
        <v>2</v>
      </c>
      <c r="D587" s="36" t="s">
        <v>12</v>
      </c>
      <c r="E587" s="53">
        <v>736</v>
      </c>
      <c r="F587" s="178">
        <f t="shared" si="12"/>
        <v>1472</v>
      </c>
    </row>
    <row r="588" spans="1:6" x14ac:dyDescent="0.2">
      <c r="A588" s="56">
        <v>4</v>
      </c>
      <c r="B588" s="13" t="s">
        <v>460</v>
      </c>
      <c r="C588" s="53">
        <v>1</v>
      </c>
      <c r="D588" s="36" t="s">
        <v>12</v>
      </c>
      <c r="E588" s="53">
        <v>2303.73</v>
      </c>
      <c r="F588" s="178">
        <f t="shared" si="12"/>
        <v>2303.73</v>
      </c>
    </row>
    <row r="589" spans="1:6" x14ac:dyDescent="0.2">
      <c r="A589" s="56"/>
      <c r="B589" s="13"/>
      <c r="C589" s="53"/>
      <c r="D589" s="36"/>
      <c r="E589" s="53"/>
      <c r="F589" s="178"/>
    </row>
    <row r="590" spans="1:6" x14ac:dyDescent="0.2">
      <c r="A590" s="422" t="s">
        <v>461</v>
      </c>
      <c r="B590" s="12" t="s">
        <v>462</v>
      </c>
      <c r="C590" s="53"/>
      <c r="D590" s="36"/>
      <c r="E590" s="53"/>
      <c r="F590" s="178"/>
    </row>
    <row r="591" spans="1:6" x14ac:dyDescent="0.2">
      <c r="A591" s="56"/>
      <c r="B591" s="13"/>
      <c r="C591" s="53"/>
      <c r="D591" s="36"/>
      <c r="E591" s="53"/>
      <c r="F591" s="178"/>
    </row>
    <row r="592" spans="1:6" x14ac:dyDescent="0.2">
      <c r="A592" s="56">
        <v>1</v>
      </c>
      <c r="B592" s="13" t="s">
        <v>67</v>
      </c>
      <c r="C592" s="53">
        <v>1</v>
      </c>
      <c r="D592" s="36" t="s">
        <v>12</v>
      </c>
      <c r="E592" s="53">
        <v>500</v>
      </c>
      <c r="F592" s="178">
        <f t="shared" si="12"/>
        <v>500</v>
      </c>
    </row>
    <row r="593" spans="1:6" x14ac:dyDescent="0.2">
      <c r="A593" s="56">
        <v>2</v>
      </c>
      <c r="B593" s="13" t="s">
        <v>124</v>
      </c>
      <c r="C593" s="53">
        <v>1</v>
      </c>
      <c r="D593" s="36" t="s">
        <v>12</v>
      </c>
      <c r="E593" s="53">
        <v>1156.3399999999999</v>
      </c>
      <c r="F593" s="178">
        <f t="shared" si="12"/>
        <v>1156.3399999999999</v>
      </c>
    </row>
    <row r="594" spans="1:6" x14ac:dyDescent="0.2">
      <c r="A594" s="56"/>
      <c r="B594" s="13"/>
      <c r="C594" s="53"/>
      <c r="D594" s="36"/>
      <c r="E594" s="53"/>
      <c r="F594" s="178"/>
    </row>
    <row r="595" spans="1:6" x14ac:dyDescent="0.2">
      <c r="A595" s="422">
        <v>3</v>
      </c>
      <c r="B595" s="12" t="s">
        <v>463</v>
      </c>
      <c r="C595" s="53"/>
      <c r="D595" s="36"/>
      <c r="E595" s="53"/>
      <c r="F595" s="178"/>
    </row>
    <row r="596" spans="1:6" x14ac:dyDescent="0.2">
      <c r="A596" s="423">
        <v>3.1</v>
      </c>
      <c r="B596" s="13" t="s">
        <v>464</v>
      </c>
      <c r="C596" s="53">
        <v>0.55000000000000004</v>
      </c>
      <c r="D596" s="36" t="s">
        <v>56</v>
      </c>
      <c r="E596" s="53">
        <v>7244.68</v>
      </c>
      <c r="F596" s="178">
        <f t="shared" si="12"/>
        <v>3984.57</v>
      </c>
    </row>
    <row r="597" spans="1:6" x14ac:dyDescent="0.2">
      <c r="A597" s="423">
        <v>3.2</v>
      </c>
      <c r="B597" s="13" t="s">
        <v>465</v>
      </c>
      <c r="C597" s="53">
        <v>0.18</v>
      </c>
      <c r="D597" s="36" t="s">
        <v>56</v>
      </c>
      <c r="E597" s="53">
        <v>24716.18</v>
      </c>
      <c r="F597" s="178">
        <f t="shared" si="12"/>
        <v>4448.91</v>
      </c>
    </row>
    <row r="598" spans="1:6" x14ac:dyDescent="0.2">
      <c r="A598" s="423">
        <v>3.3</v>
      </c>
      <c r="B598" s="13" t="s">
        <v>466</v>
      </c>
      <c r="C598" s="53">
        <v>0.84</v>
      </c>
      <c r="D598" s="36" t="s">
        <v>56</v>
      </c>
      <c r="E598" s="53">
        <v>7328.1</v>
      </c>
      <c r="F598" s="178">
        <f t="shared" si="12"/>
        <v>6155.6</v>
      </c>
    </row>
    <row r="599" spans="1:6" x14ac:dyDescent="0.2">
      <c r="A599" s="56"/>
      <c r="B599" s="13"/>
      <c r="C599" s="53"/>
      <c r="D599" s="36"/>
      <c r="E599" s="53"/>
      <c r="F599" s="178"/>
    </row>
    <row r="600" spans="1:6" x14ac:dyDescent="0.2">
      <c r="A600" s="422">
        <v>4</v>
      </c>
      <c r="B600" s="12" t="s">
        <v>197</v>
      </c>
      <c r="C600" s="53"/>
      <c r="D600" s="36"/>
      <c r="E600" s="53"/>
      <c r="F600" s="178"/>
    </row>
    <row r="601" spans="1:6" x14ac:dyDescent="0.2">
      <c r="A601" s="423">
        <v>4.0999999999999996</v>
      </c>
      <c r="B601" s="13" t="s">
        <v>467</v>
      </c>
      <c r="C601" s="53">
        <v>8.82</v>
      </c>
      <c r="D601" s="36" t="s">
        <v>49</v>
      </c>
      <c r="E601" s="53">
        <v>1013.78</v>
      </c>
      <c r="F601" s="178">
        <f t="shared" si="12"/>
        <v>8941.5400000000009</v>
      </c>
    </row>
    <row r="602" spans="1:6" x14ac:dyDescent="0.2">
      <c r="A602" s="56"/>
      <c r="B602" s="13"/>
      <c r="C602" s="53"/>
      <c r="D602" s="36"/>
      <c r="E602" s="53"/>
      <c r="F602" s="178"/>
    </row>
    <row r="603" spans="1:6" x14ac:dyDescent="0.2">
      <c r="A603" s="422">
        <v>5</v>
      </c>
      <c r="B603" s="12" t="s">
        <v>468</v>
      </c>
      <c r="C603" s="53"/>
      <c r="D603" s="36"/>
      <c r="E603" s="53"/>
      <c r="F603" s="178"/>
    </row>
    <row r="604" spans="1:6" x14ac:dyDescent="0.2">
      <c r="A604" s="423">
        <v>5.0999999999999996</v>
      </c>
      <c r="B604" s="13" t="s">
        <v>469</v>
      </c>
      <c r="C604" s="53">
        <v>8.82</v>
      </c>
      <c r="D604" s="36" t="s">
        <v>49</v>
      </c>
      <c r="E604" s="53">
        <v>265.27</v>
      </c>
      <c r="F604" s="178">
        <f t="shared" si="12"/>
        <v>2339.6799999999998</v>
      </c>
    </row>
    <row r="605" spans="1:6" x14ac:dyDescent="0.2">
      <c r="A605" s="423">
        <v>5.2</v>
      </c>
      <c r="B605" s="13" t="s">
        <v>470</v>
      </c>
      <c r="C605" s="53">
        <v>2.25</v>
      </c>
      <c r="D605" s="36" t="s">
        <v>49</v>
      </c>
      <c r="E605" s="53">
        <v>275.54000000000002</v>
      </c>
      <c r="F605" s="178">
        <f t="shared" si="12"/>
        <v>619.97</v>
      </c>
    </row>
    <row r="606" spans="1:6" x14ac:dyDescent="0.2">
      <c r="A606" s="423">
        <v>5.3</v>
      </c>
      <c r="B606" s="13" t="s">
        <v>201</v>
      </c>
      <c r="C606" s="53">
        <v>2.25</v>
      </c>
      <c r="D606" s="36" t="s">
        <v>49</v>
      </c>
      <c r="E606" s="53">
        <v>433.09</v>
      </c>
      <c r="F606" s="178">
        <f t="shared" si="12"/>
        <v>974.45</v>
      </c>
    </row>
    <row r="607" spans="1:6" x14ac:dyDescent="0.2">
      <c r="A607" s="423">
        <v>5.4</v>
      </c>
      <c r="B607" s="13" t="s">
        <v>471</v>
      </c>
      <c r="C607" s="53">
        <v>2.25</v>
      </c>
      <c r="D607" s="36" t="s">
        <v>49</v>
      </c>
      <c r="E607" s="53">
        <v>605.09</v>
      </c>
      <c r="F607" s="178">
        <f t="shared" si="12"/>
        <v>1361.45</v>
      </c>
    </row>
    <row r="608" spans="1:6" x14ac:dyDescent="0.2">
      <c r="A608" s="423">
        <v>5.5</v>
      </c>
      <c r="B608" s="13" t="s">
        <v>310</v>
      </c>
      <c r="C608" s="53">
        <v>12</v>
      </c>
      <c r="D608" s="36" t="s">
        <v>98</v>
      </c>
      <c r="E608" s="53">
        <v>68.67</v>
      </c>
      <c r="F608" s="178">
        <f t="shared" si="12"/>
        <v>824.04</v>
      </c>
    </row>
    <row r="609" spans="1:29" x14ac:dyDescent="0.2">
      <c r="A609" s="56"/>
      <c r="B609" s="13"/>
      <c r="C609" s="53"/>
      <c r="D609" s="36"/>
      <c r="E609" s="53"/>
      <c r="F609" s="178"/>
    </row>
    <row r="610" spans="1:29" ht="25.5" x14ac:dyDescent="0.2">
      <c r="A610" s="56">
        <v>6</v>
      </c>
      <c r="B610" s="13" t="s">
        <v>472</v>
      </c>
      <c r="C610" s="53">
        <v>1</v>
      </c>
      <c r="D610" s="36" t="s">
        <v>12</v>
      </c>
      <c r="E610" s="53">
        <v>10325</v>
      </c>
      <c r="F610" s="178">
        <f t="shared" si="12"/>
        <v>10325</v>
      </c>
    </row>
    <row r="611" spans="1:29" ht="13.5" thickBot="1" x14ac:dyDescent="0.25">
      <c r="A611" s="56">
        <v>7</v>
      </c>
      <c r="B611" s="13" t="s">
        <v>473</v>
      </c>
      <c r="C611" s="53">
        <v>3.6</v>
      </c>
      <c r="D611" s="36" t="s">
        <v>49</v>
      </c>
      <c r="E611" s="53">
        <v>672.95</v>
      </c>
      <c r="F611" s="178">
        <f t="shared" si="12"/>
        <v>2422.62</v>
      </c>
    </row>
    <row r="612" spans="1:29" s="131" customFormat="1" ht="14.25" thickTop="1" thickBot="1" x14ac:dyDescent="0.25">
      <c r="A612" s="381"/>
      <c r="B612" s="382" t="s">
        <v>474</v>
      </c>
      <c r="C612" s="383"/>
      <c r="D612" s="384"/>
      <c r="E612" s="385"/>
      <c r="F612" s="386">
        <f>SUM(F519:F611)</f>
        <v>783512.91999999993</v>
      </c>
      <c r="G612" s="356"/>
      <c r="H612" s="356"/>
      <c r="I612" s="356"/>
      <c r="J612" s="356"/>
      <c r="K612" s="356"/>
      <c r="L612" s="356"/>
      <c r="M612" s="356"/>
      <c r="N612" s="356"/>
      <c r="O612" s="356"/>
      <c r="P612" s="356"/>
      <c r="Q612" s="356"/>
      <c r="R612" s="356"/>
      <c r="S612" s="356"/>
      <c r="T612" s="356"/>
      <c r="U612" s="356"/>
      <c r="V612" s="356"/>
      <c r="W612" s="356"/>
      <c r="X612" s="356"/>
      <c r="Y612" s="356"/>
      <c r="Z612" s="356"/>
      <c r="AA612" s="356"/>
      <c r="AB612" s="356"/>
      <c r="AC612" s="356"/>
    </row>
    <row r="613" spans="1:29" ht="13.5" thickTop="1" x14ac:dyDescent="0.2">
      <c r="A613" s="409"/>
      <c r="B613" s="192"/>
      <c r="C613" s="104"/>
      <c r="D613" s="112"/>
      <c r="E613" s="104"/>
      <c r="F613" s="201"/>
    </row>
    <row r="614" spans="1:29" ht="26.25" customHeight="1" x14ac:dyDescent="0.2">
      <c r="A614" s="398" t="s">
        <v>475</v>
      </c>
      <c r="B614" s="185" t="s">
        <v>476</v>
      </c>
      <c r="C614" s="104"/>
      <c r="D614" s="112"/>
      <c r="E614" s="104"/>
      <c r="F614" s="201"/>
    </row>
    <row r="615" spans="1:29" x14ac:dyDescent="0.2">
      <c r="A615" s="398"/>
      <c r="B615" s="185"/>
      <c r="C615" s="104"/>
      <c r="D615" s="112"/>
      <c r="E615" s="104"/>
      <c r="F615" s="201"/>
    </row>
    <row r="616" spans="1:29" x14ac:dyDescent="0.2">
      <c r="A616" s="418" t="s">
        <v>339</v>
      </c>
      <c r="B616" s="12" t="s">
        <v>390</v>
      </c>
      <c r="C616" s="198"/>
      <c r="D616" s="199"/>
      <c r="E616" s="198"/>
      <c r="F616" s="202"/>
    </row>
    <row r="617" spans="1:29" x14ac:dyDescent="0.2">
      <c r="A617" s="419">
        <v>1</v>
      </c>
      <c r="B617" s="13" t="s">
        <v>477</v>
      </c>
      <c r="C617" s="186">
        <v>2</v>
      </c>
      <c r="D617" s="187" t="s">
        <v>12</v>
      </c>
      <c r="E617" s="186">
        <v>15000</v>
      </c>
      <c r="F617" s="178">
        <f>ROUND(C617*E617,2)</f>
        <v>30000</v>
      </c>
    </row>
    <row r="618" spans="1:29" ht="25.5" x14ac:dyDescent="0.2">
      <c r="A618" s="419">
        <v>2</v>
      </c>
      <c r="B618" s="13" t="s">
        <v>478</v>
      </c>
      <c r="C618" s="186">
        <v>200</v>
      </c>
      <c r="D618" s="187" t="s">
        <v>32</v>
      </c>
      <c r="E618" s="186">
        <v>78.25</v>
      </c>
      <c r="F618" s="178">
        <f t="shared" ref="F618:F679" si="13">ROUND(C618*E618,2)</f>
        <v>15650</v>
      </c>
    </row>
    <row r="619" spans="1:29" x14ac:dyDescent="0.2">
      <c r="A619" s="567">
        <v>3</v>
      </c>
      <c r="B619" s="32" t="s">
        <v>394</v>
      </c>
      <c r="C619" s="568">
        <v>2</v>
      </c>
      <c r="D619" s="569" t="s">
        <v>12</v>
      </c>
      <c r="E619" s="568">
        <v>2322.19</v>
      </c>
      <c r="F619" s="563">
        <f t="shared" si="13"/>
        <v>4644.38</v>
      </c>
    </row>
    <row r="620" spans="1:29" x14ac:dyDescent="0.2">
      <c r="A620" s="419">
        <v>4</v>
      </c>
      <c r="B620" s="13" t="s">
        <v>479</v>
      </c>
      <c r="C620" s="186">
        <v>3</v>
      </c>
      <c r="D620" s="187" t="s">
        <v>12</v>
      </c>
      <c r="E620" s="186">
        <v>1200</v>
      </c>
      <c r="F620" s="178">
        <f t="shared" si="13"/>
        <v>3600</v>
      </c>
    </row>
    <row r="621" spans="1:29" x14ac:dyDescent="0.2">
      <c r="A621" s="419">
        <v>5</v>
      </c>
      <c r="B621" s="13" t="s">
        <v>480</v>
      </c>
      <c r="C621" s="186">
        <v>1</v>
      </c>
      <c r="D621" s="187" t="s">
        <v>12</v>
      </c>
      <c r="E621" s="186">
        <v>4500</v>
      </c>
      <c r="F621" s="178">
        <f t="shared" si="13"/>
        <v>4500</v>
      </c>
    </row>
    <row r="622" spans="1:29" x14ac:dyDescent="0.2">
      <c r="A622" s="419">
        <v>6</v>
      </c>
      <c r="B622" s="13" t="s">
        <v>481</v>
      </c>
      <c r="C622" s="186">
        <v>1</v>
      </c>
      <c r="D622" s="187" t="s">
        <v>12</v>
      </c>
      <c r="E622" s="186">
        <v>3000</v>
      </c>
      <c r="F622" s="178">
        <f t="shared" si="13"/>
        <v>3000</v>
      </c>
    </row>
    <row r="623" spans="1:29" x14ac:dyDescent="0.2">
      <c r="A623" s="419">
        <v>7</v>
      </c>
      <c r="B623" s="13" t="s">
        <v>283</v>
      </c>
      <c r="C623" s="186">
        <v>1</v>
      </c>
      <c r="D623" s="187" t="s">
        <v>12</v>
      </c>
      <c r="E623" s="186">
        <v>10000</v>
      </c>
      <c r="F623" s="178">
        <f t="shared" si="13"/>
        <v>10000</v>
      </c>
    </row>
    <row r="624" spans="1:29" x14ac:dyDescent="0.2">
      <c r="A624" s="419">
        <v>8</v>
      </c>
      <c r="B624" s="13" t="s">
        <v>402</v>
      </c>
      <c r="C624" s="186">
        <v>1</v>
      </c>
      <c r="D624" s="187" t="s">
        <v>12</v>
      </c>
      <c r="E624" s="186">
        <v>589.82000000000005</v>
      </c>
      <c r="F624" s="178">
        <f t="shared" si="13"/>
        <v>589.82000000000005</v>
      </c>
    </row>
    <row r="625" spans="1:6" x14ac:dyDescent="0.2">
      <c r="A625" s="419">
        <v>9</v>
      </c>
      <c r="B625" s="13" t="s">
        <v>403</v>
      </c>
      <c r="C625" s="186">
        <v>2</v>
      </c>
      <c r="D625" s="187" t="s">
        <v>12</v>
      </c>
      <c r="E625" s="186">
        <v>589.82000000000005</v>
      </c>
      <c r="F625" s="178">
        <f t="shared" si="13"/>
        <v>1179.6400000000001</v>
      </c>
    </row>
    <row r="626" spans="1:6" x14ac:dyDescent="0.2">
      <c r="A626" s="419">
        <v>10</v>
      </c>
      <c r="B626" s="13" t="s">
        <v>404</v>
      </c>
      <c r="C626" s="186">
        <v>2</v>
      </c>
      <c r="D626" s="187" t="s">
        <v>12</v>
      </c>
      <c r="E626" s="186">
        <v>1200</v>
      </c>
      <c r="F626" s="178">
        <f t="shared" si="13"/>
        <v>2400</v>
      </c>
    </row>
    <row r="627" spans="1:6" x14ac:dyDescent="0.2">
      <c r="A627" s="420"/>
      <c r="B627" s="52"/>
      <c r="C627" s="186"/>
      <c r="D627" s="187"/>
      <c r="E627" s="186"/>
      <c r="F627" s="178"/>
    </row>
    <row r="628" spans="1:6" x14ac:dyDescent="0.2">
      <c r="A628" s="421" t="s">
        <v>361</v>
      </c>
      <c r="B628" s="12" t="s">
        <v>405</v>
      </c>
      <c r="C628" s="186"/>
      <c r="D628" s="187"/>
      <c r="E628" s="186"/>
      <c r="F628" s="178"/>
    </row>
    <row r="629" spans="1:6" x14ac:dyDescent="0.2">
      <c r="A629" s="420">
        <v>1</v>
      </c>
      <c r="B629" s="13" t="s">
        <v>482</v>
      </c>
      <c r="C629" s="186">
        <v>2</v>
      </c>
      <c r="D629" s="187" t="s">
        <v>12</v>
      </c>
      <c r="E629" s="186">
        <v>480.56</v>
      </c>
      <c r="F629" s="178">
        <f t="shared" si="13"/>
        <v>961.12</v>
      </c>
    </row>
    <row r="630" spans="1:6" ht="25.5" x14ac:dyDescent="0.2">
      <c r="A630" s="420">
        <v>2</v>
      </c>
      <c r="B630" s="13" t="s">
        <v>412</v>
      </c>
      <c r="C630" s="186">
        <v>2</v>
      </c>
      <c r="D630" s="200" t="s">
        <v>413</v>
      </c>
      <c r="E630" s="186">
        <v>410</v>
      </c>
      <c r="F630" s="178">
        <f t="shared" si="13"/>
        <v>820</v>
      </c>
    </row>
    <row r="631" spans="1:6" ht="25.5" x14ac:dyDescent="0.2">
      <c r="A631" s="420">
        <v>3</v>
      </c>
      <c r="B631" s="13" t="s">
        <v>483</v>
      </c>
      <c r="C631" s="186">
        <v>300</v>
      </c>
      <c r="D631" s="187" t="s">
        <v>32</v>
      </c>
      <c r="E631" s="186">
        <v>85.26</v>
      </c>
      <c r="F631" s="178">
        <f t="shared" si="13"/>
        <v>25578</v>
      </c>
    </row>
    <row r="632" spans="1:6" ht="25.5" x14ac:dyDescent="0.2">
      <c r="A632" s="420">
        <v>4</v>
      </c>
      <c r="B632" s="13" t="s">
        <v>414</v>
      </c>
      <c r="C632" s="186">
        <v>1</v>
      </c>
      <c r="D632" s="187" t="s">
        <v>12</v>
      </c>
      <c r="E632" s="186">
        <v>110</v>
      </c>
      <c r="F632" s="178">
        <f t="shared" si="13"/>
        <v>110</v>
      </c>
    </row>
    <row r="633" spans="1:6" x14ac:dyDescent="0.2">
      <c r="A633" s="420">
        <v>5</v>
      </c>
      <c r="B633" s="13" t="s">
        <v>415</v>
      </c>
      <c r="C633" s="186">
        <v>6</v>
      </c>
      <c r="D633" s="187" t="s">
        <v>32</v>
      </c>
      <c r="E633" s="186">
        <v>32.25</v>
      </c>
      <c r="F633" s="178">
        <f t="shared" si="13"/>
        <v>193.5</v>
      </c>
    </row>
    <row r="634" spans="1:6" x14ac:dyDescent="0.2">
      <c r="A634" s="420">
        <v>6</v>
      </c>
      <c r="B634" s="13" t="s">
        <v>416</v>
      </c>
      <c r="C634" s="186">
        <v>2</v>
      </c>
      <c r="D634" s="187" t="s">
        <v>12</v>
      </c>
      <c r="E634" s="186">
        <v>125</v>
      </c>
      <c r="F634" s="178">
        <f t="shared" si="13"/>
        <v>250</v>
      </c>
    </row>
    <row r="635" spans="1:6" x14ac:dyDescent="0.2">
      <c r="A635" s="420">
        <v>7</v>
      </c>
      <c r="B635" s="13" t="s">
        <v>417</v>
      </c>
      <c r="C635" s="186">
        <v>4</v>
      </c>
      <c r="D635" s="187" t="s">
        <v>12</v>
      </c>
      <c r="E635" s="186">
        <v>60.23</v>
      </c>
      <c r="F635" s="178">
        <f t="shared" si="13"/>
        <v>240.92</v>
      </c>
    </row>
    <row r="636" spans="1:6" x14ac:dyDescent="0.2">
      <c r="A636" s="420">
        <v>8</v>
      </c>
      <c r="B636" s="13" t="s">
        <v>418</v>
      </c>
      <c r="C636" s="186">
        <v>2</v>
      </c>
      <c r="D636" s="187" t="s">
        <v>12</v>
      </c>
      <c r="E636" s="186">
        <v>250</v>
      </c>
      <c r="F636" s="178">
        <f t="shared" si="13"/>
        <v>500</v>
      </c>
    </row>
    <row r="637" spans="1:6" x14ac:dyDescent="0.2">
      <c r="A637" s="420">
        <v>9</v>
      </c>
      <c r="B637" s="13" t="s">
        <v>419</v>
      </c>
      <c r="C637" s="186">
        <v>4</v>
      </c>
      <c r="D637" s="187" t="s">
        <v>12</v>
      </c>
      <c r="E637" s="186">
        <v>6.25</v>
      </c>
      <c r="F637" s="178">
        <f t="shared" si="13"/>
        <v>25</v>
      </c>
    </row>
    <row r="638" spans="1:6" x14ac:dyDescent="0.2">
      <c r="A638" s="420">
        <v>10</v>
      </c>
      <c r="B638" s="13" t="s">
        <v>420</v>
      </c>
      <c r="C638" s="186">
        <v>2</v>
      </c>
      <c r="D638" s="187" t="s">
        <v>12</v>
      </c>
      <c r="E638" s="186">
        <v>10.050000000000001</v>
      </c>
      <c r="F638" s="178">
        <f t="shared" si="13"/>
        <v>20.100000000000001</v>
      </c>
    </row>
    <row r="639" spans="1:6" x14ac:dyDescent="0.2">
      <c r="A639" s="420">
        <v>11</v>
      </c>
      <c r="B639" s="13" t="s">
        <v>421</v>
      </c>
      <c r="C639" s="186">
        <v>3</v>
      </c>
      <c r="D639" s="187" t="s">
        <v>12</v>
      </c>
      <c r="E639" s="186">
        <v>5.2</v>
      </c>
      <c r="F639" s="178">
        <f t="shared" si="13"/>
        <v>15.6</v>
      </c>
    </row>
    <row r="640" spans="1:6" x14ac:dyDescent="0.2">
      <c r="A640" s="420">
        <v>12</v>
      </c>
      <c r="B640" s="13" t="s">
        <v>484</v>
      </c>
      <c r="C640" s="186">
        <v>1</v>
      </c>
      <c r="D640" s="187" t="s">
        <v>12</v>
      </c>
      <c r="E640" s="186">
        <v>305.5</v>
      </c>
      <c r="F640" s="178">
        <f t="shared" si="13"/>
        <v>305.5</v>
      </c>
    </row>
    <row r="641" spans="1:6" x14ac:dyDescent="0.2">
      <c r="A641" s="420">
        <v>13</v>
      </c>
      <c r="B641" s="13" t="s">
        <v>423</v>
      </c>
      <c r="C641" s="186">
        <v>1</v>
      </c>
      <c r="D641" s="187" t="s">
        <v>12</v>
      </c>
      <c r="E641" s="186">
        <v>260</v>
      </c>
      <c r="F641" s="178">
        <f t="shared" si="13"/>
        <v>260</v>
      </c>
    </row>
    <row r="642" spans="1:6" x14ac:dyDescent="0.2">
      <c r="A642" s="420">
        <v>14</v>
      </c>
      <c r="B642" s="13" t="s">
        <v>424</v>
      </c>
      <c r="C642" s="186">
        <v>1</v>
      </c>
      <c r="D642" s="187" t="s">
        <v>12</v>
      </c>
      <c r="E642" s="186">
        <v>800</v>
      </c>
      <c r="F642" s="178">
        <f t="shared" si="13"/>
        <v>800</v>
      </c>
    </row>
    <row r="643" spans="1:6" x14ac:dyDescent="0.2">
      <c r="A643" s="420">
        <v>15</v>
      </c>
      <c r="B643" s="13" t="s">
        <v>425</v>
      </c>
      <c r="C643" s="186">
        <v>1</v>
      </c>
      <c r="D643" s="187" t="s">
        <v>12</v>
      </c>
      <c r="E643" s="186">
        <v>4635.22</v>
      </c>
      <c r="F643" s="178">
        <f t="shared" si="13"/>
        <v>4635.22</v>
      </c>
    </row>
    <row r="644" spans="1:6" x14ac:dyDescent="0.2">
      <c r="A644" s="420">
        <v>16</v>
      </c>
      <c r="B644" s="13" t="s">
        <v>426</v>
      </c>
      <c r="C644" s="186">
        <v>1</v>
      </c>
      <c r="D644" s="187" t="s">
        <v>12</v>
      </c>
      <c r="E644" s="186">
        <v>1100</v>
      </c>
      <c r="F644" s="178">
        <f t="shared" si="13"/>
        <v>1100</v>
      </c>
    </row>
    <row r="645" spans="1:6" x14ac:dyDescent="0.2">
      <c r="A645" s="420">
        <v>17</v>
      </c>
      <c r="B645" s="13" t="s">
        <v>401</v>
      </c>
      <c r="C645" s="186">
        <v>0.3</v>
      </c>
      <c r="D645" s="187" t="s">
        <v>46</v>
      </c>
      <c r="E645" s="186">
        <v>31179.739999999994</v>
      </c>
      <c r="F645" s="178">
        <f>ROUND(C645*E645,2)</f>
        <v>9353.92</v>
      </c>
    </row>
    <row r="646" spans="1:6" ht="5.25" customHeight="1" x14ac:dyDescent="0.2">
      <c r="A646" s="44"/>
      <c r="B646" s="21"/>
      <c r="C646" s="53"/>
      <c r="D646" s="54"/>
      <c r="E646" s="53"/>
      <c r="F646" s="178"/>
    </row>
    <row r="647" spans="1:6" x14ac:dyDescent="0.2">
      <c r="A647" s="22" t="s">
        <v>427</v>
      </c>
      <c r="B647" s="12" t="s">
        <v>428</v>
      </c>
      <c r="C647" s="53"/>
      <c r="D647" s="54"/>
      <c r="E647" s="53"/>
      <c r="F647" s="178"/>
    </row>
    <row r="648" spans="1:6" ht="38.25" x14ac:dyDescent="0.2">
      <c r="A648" s="56">
        <v>1</v>
      </c>
      <c r="B648" s="13" t="s">
        <v>429</v>
      </c>
      <c r="C648" s="53">
        <v>1</v>
      </c>
      <c r="D648" s="36" t="s">
        <v>12</v>
      </c>
      <c r="E648" s="53">
        <v>106200</v>
      </c>
      <c r="F648" s="178">
        <f t="shared" si="13"/>
        <v>106200</v>
      </c>
    </row>
    <row r="649" spans="1:6" ht="25.5" x14ac:dyDescent="0.2">
      <c r="A649" s="56">
        <v>2</v>
      </c>
      <c r="B649" s="13" t="s">
        <v>430</v>
      </c>
      <c r="C649" s="53">
        <v>1</v>
      </c>
      <c r="D649" s="36" t="s">
        <v>12</v>
      </c>
      <c r="E649" s="53">
        <v>20000</v>
      </c>
      <c r="F649" s="178">
        <f t="shared" si="13"/>
        <v>20000</v>
      </c>
    </row>
    <row r="650" spans="1:6" x14ac:dyDescent="0.2">
      <c r="A650" s="56">
        <v>3</v>
      </c>
      <c r="B650" s="13" t="s">
        <v>431</v>
      </c>
      <c r="C650" s="53">
        <v>1</v>
      </c>
      <c r="D650" s="36" t="s">
        <v>12</v>
      </c>
      <c r="E650" s="53">
        <v>6512.34</v>
      </c>
      <c r="F650" s="178">
        <f t="shared" si="13"/>
        <v>6512.34</v>
      </c>
    </row>
    <row r="651" spans="1:6" ht="25.5" x14ac:dyDescent="0.2">
      <c r="A651" s="56">
        <v>4</v>
      </c>
      <c r="B651" s="13" t="s">
        <v>432</v>
      </c>
      <c r="C651" s="53">
        <v>1</v>
      </c>
      <c r="D651" s="36" t="s">
        <v>12</v>
      </c>
      <c r="E651" s="53">
        <v>1728.33</v>
      </c>
      <c r="F651" s="178">
        <f t="shared" si="13"/>
        <v>1728.33</v>
      </c>
    </row>
    <row r="652" spans="1:6" x14ac:dyDescent="0.2">
      <c r="A652" s="572"/>
      <c r="B652" s="32" t="s">
        <v>433</v>
      </c>
      <c r="C652" s="57">
        <v>1</v>
      </c>
      <c r="D652" s="58" t="s">
        <v>12</v>
      </c>
      <c r="E652" s="57">
        <v>961.28</v>
      </c>
      <c r="F652" s="563">
        <f t="shared" si="13"/>
        <v>961.28</v>
      </c>
    </row>
    <row r="653" spans="1:6" ht="38.25" x14ac:dyDescent="0.2">
      <c r="A653" s="56">
        <v>5</v>
      </c>
      <c r="B653" s="13" t="s">
        <v>434</v>
      </c>
      <c r="C653" s="53">
        <v>1</v>
      </c>
      <c r="D653" s="36" t="s">
        <v>12</v>
      </c>
      <c r="E653" s="53">
        <v>1553.78</v>
      </c>
      <c r="F653" s="178">
        <f t="shared" si="13"/>
        <v>1553.78</v>
      </c>
    </row>
    <row r="654" spans="1:6" x14ac:dyDescent="0.2">
      <c r="A654" s="56">
        <v>7</v>
      </c>
      <c r="B654" s="13" t="s">
        <v>435</v>
      </c>
      <c r="C654" s="53">
        <v>2</v>
      </c>
      <c r="D654" s="36" t="s">
        <v>12</v>
      </c>
      <c r="E654" s="53">
        <v>920.08</v>
      </c>
      <c r="F654" s="178">
        <f t="shared" si="13"/>
        <v>1840.16</v>
      </c>
    </row>
    <row r="655" spans="1:6" ht="26.25" customHeight="1" x14ac:dyDescent="0.2">
      <c r="A655" s="56">
        <v>8</v>
      </c>
      <c r="B655" s="13" t="s">
        <v>436</v>
      </c>
      <c r="C655" s="53">
        <v>1</v>
      </c>
      <c r="D655" s="36" t="s">
        <v>12</v>
      </c>
      <c r="E655" s="53">
        <v>13450.95</v>
      </c>
      <c r="F655" s="178">
        <f t="shared" si="13"/>
        <v>13450.95</v>
      </c>
    </row>
    <row r="656" spans="1:6" x14ac:dyDescent="0.2">
      <c r="A656" s="56">
        <v>9</v>
      </c>
      <c r="B656" s="13" t="s">
        <v>437</v>
      </c>
      <c r="C656" s="53">
        <v>1</v>
      </c>
      <c r="D656" s="36" t="s">
        <v>12</v>
      </c>
      <c r="E656" s="53">
        <v>8872.34</v>
      </c>
      <c r="F656" s="178">
        <f t="shared" si="13"/>
        <v>8872.34</v>
      </c>
    </row>
    <row r="657" spans="1:6" ht="25.5" x14ac:dyDescent="0.2">
      <c r="A657" s="56">
        <v>10</v>
      </c>
      <c r="B657" s="13" t="s">
        <v>438</v>
      </c>
      <c r="C657" s="53">
        <v>1</v>
      </c>
      <c r="D657" s="36" t="s">
        <v>12</v>
      </c>
      <c r="E657" s="53">
        <v>11208.95</v>
      </c>
      <c r="F657" s="178">
        <f t="shared" si="13"/>
        <v>11208.95</v>
      </c>
    </row>
    <row r="658" spans="1:6" ht="25.5" x14ac:dyDescent="0.2">
      <c r="A658" s="56">
        <v>11</v>
      </c>
      <c r="B658" s="13" t="s">
        <v>485</v>
      </c>
      <c r="C658" s="53">
        <v>1</v>
      </c>
      <c r="D658" s="36" t="s">
        <v>12</v>
      </c>
      <c r="E658" s="53">
        <v>9415.56</v>
      </c>
      <c r="F658" s="178">
        <f t="shared" si="13"/>
        <v>9415.56</v>
      </c>
    </row>
    <row r="659" spans="1:6" ht="25.5" x14ac:dyDescent="0.2">
      <c r="A659" s="56">
        <v>12</v>
      </c>
      <c r="B659" s="13" t="s">
        <v>486</v>
      </c>
      <c r="C659" s="53">
        <v>1</v>
      </c>
      <c r="D659" s="36" t="s">
        <v>12</v>
      </c>
      <c r="E659" s="53">
        <v>3539.3</v>
      </c>
      <c r="F659" s="178">
        <f t="shared" si="13"/>
        <v>3539.3</v>
      </c>
    </row>
    <row r="660" spans="1:6" ht="51" x14ac:dyDescent="0.2">
      <c r="A660" s="56">
        <v>13</v>
      </c>
      <c r="B660" s="13" t="s">
        <v>487</v>
      </c>
      <c r="C660" s="53">
        <v>1</v>
      </c>
      <c r="D660" s="36" t="s">
        <v>12</v>
      </c>
      <c r="E660" s="53">
        <v>3739.3</v>
      </c>
      <c r="F660" s="178">
        <f t="shared" si="13"/>
        <v>3739.3</v>
      </c>
    </row>
    <row r="661" spans="1:6" ht="25.5" x14ac:dyDescent="0.2">
      <c r="A661" s="56">
        <v>14</v>
      </c>
      <c r="B661" s="13" t="s">
        <v>442</v>
      </c>
      <c r="C661" s="53">
        <v>1</v>
      </c>
      <c r="D661" s="36" t="s">
        <v>12</v>
      </c>
      <c r="E661" s="53">
        <v>3500</v>
      </c>
      <c r="F661" s="178">
        <f t="shared" si="13"/>
        <v>3500</v>
      </c>
    </row>
    <row r="662" spans="1:6" x14ac:dyDescent="0.2">
      <c r="A662" s="56">
        <v>15</v>
      </c>
      <c r="B662" s="13" t="s">
        <v>443</v>
      </c>
      <c r="C662" s="53">
        <v>1</v>
      </c>
      <c r="D662" s="36" t="s">
        <v>12</v>
      </c>
      <c r="E662" s="53">
        <v>1764.34</v>
      </c>
      <c r="F662" s="178">
        <f t="shared" si="13"/>
        <v>1764.34</v>
      </c>
    </row>
    <row r="663" spans="1:6" ht="25.5" x14ac:dyDescent="0.2">
      <c r="A663" s="56">
        <v>16</v>
      </c>
      <c r="B663" s="13" t="s">
        <v>444</v>
      </c>
      <c r="C663" s="53">
        <v>1</v>
      </c>
      <c r="D663" s="36" t="s">
        <v>12</v>
      </c>
      <c r="E663" s="53">
        <v>10000</v>
      </c>
      <c r="F663" s="178">
        <f t="shared" si="13"/>
        <v>10000</v>
      </c>
    </row>
    <row r="664" spans="1:6" x14ac:dyDescent="0.2">
      <c r="A664" s="56">
        <v>17</v>
      </c>
      <c r="B664" s="13" t="s">
        <v>445</v>
      </c>
      <c r="C664" s="53">
        <v>1</v>
      </c>
      <c r="D664" s="36" t="s">
        <v>12</v>
      </c>
      <c r="E664" s="53">
        <v>1500</v>
      </c>
      <c r="F664" s="178">
        <f t="shared" si="13"/>
        <v>1500</v>
      </c>
    </row>
    <row r="665" spans="1:6" x14ac:dyDescent="0.2">
      <c r="A665" s="56"/>
      <c r="B665" s="13"/>
      <c r="C665" s="53"/>
      <c r="D665" s="36"/>
      <c r="E665" s="53"/>
      <c r="F665" s="178"/>
    </row>
    <row r="666" spans="1:6" ht="25.5" x14ac:dyDescent="0.2">
      <c r="A666" s="422" t="s">
        <v>446</v>
      </c>
      <c r="B666" s="12" t="s">
        <v>488</v>
      </c>
      <c r="C666" s="53"/>
      <c r="D666" s="36"/>
      <c r="E666" s="53"/>
      <c r="F666" s="178"/>
    </row>
    <row r="667" spans="1:6" ht="25.5" x14ac:dyDescent="0.2">
      <c r="A667" s="56">
        <v>1</v>
      </c>
      <c r="B667" s="13" t="s">
        <v>489</v>
      </c>
      <c r="C667" s="53">
        <v>7.15</v>
      </c>
      <c r="D667" s="36" t="s">
        <v>56</v>
      </c>
      <c r="E667" s="53">
        <v>7244.68</v>
      </c>
      <c r="F667" s="178">
        <f t="shared" si="13"/>
        <v>51799.46</v>
      </c>
    </row>
    <row r="668" spans="1:6" x14ac:dyDescent="0.2">
      <c r="A668" s="56">
        <v>2</v>
      </c>
      <c r="B668" s="13" t="s">
        <v>449</v>
      </c>
      <c r="C668" s="53">
        <v>39.200000000000003</v>
      </c>
      <c r="D668" s="36" t="s">
        <v>49</v>
      </c>
      <c r="E668" s="53">
        <v>857.78</v>
      </c>
      <c r="F668" s="178">
        <f t="shared" si="13"/>
        <v>33624.980000000003</v>
      </c>
    </row>
    <row r="669" spans="1:6" x14ac:dyDescent="0.2">
      <c r="A669" s="56">
        <v>3</v>
      </c>
      <c r="B669" s="13" t="s">
        <v>490</v>
      </c>
      <c r="C669" s="53">
        <v>19.2</v>
      </c>
      <c r="D669" s="36" t="s">
        <v>49</v>
      </c>
      <c r="E669" s="53">
        <v>1043.8900000000001</v>
      </c>
      <c r="F669" s="178">
        <f t="shared" si="13"/>
        <v>20042.689999999999</v>
      </c>
    </row>
    <row r="670" spans="1:6" ht="25.5" x14ac:dyDescent="0.2">
      <c r="A670" s="56">
        <v>4</v>
      </c>
      <c r="B670" s="13" t="s">
        <v>451</v>
      </c>
      <c r="C670" s="53">
        <v>1.0725</v>
      </c>
      <c r="D670" s="36" t="s">
        <v>56</v>
      </c>
      <c r="E670" s="53">
        <v>22403.98</v>
      </c>
      <c r="F670" s="178">
        <f t="shared" si="13"/>
        <v>24028.27</v>
      </c>
    </row>
    <row r="671" spans="1:6" ht="25.5" x14ac:dyDescent="0.2">
      <c r="A671" s="56">
        <v>5</v>
      </c>
      <c r="B671" s="13" t="s">
        <v>452</v>
      </c>
      <c r="C671" s="53">
        <v>2.5375000000000001</v>
      </c>
      <c r="D671" s="36" t="s">
        <v>56</v>
      </c>
      <c r="E671" s="53">
        <v>16097.68</v>
      </c>
      <c r="F671" s="178">
        <f t="shared" si="13"/>
        <v>40847.86</v>
      </c>
    </row>
    <row r="672" spans="1:6" ht="25.5" x14ac:dyDescent="0.2">
      <c r="A672" s="56">
        <v>6</v>
      </c>
      <c r="B672" s="13" t="s">
        <v>491</v>
      </c>
      <c r="C672" s="53">
        <v>12</v>
      </c>
      <c r="D672" s="36" t="s">
        <v>12</v>
      </c>
      <c r="E672" s="53">
        <v>16904.28</v>
      </c>
      <c r="F672" s="178">
        <f t="shared" si="13"/>
        <v>202851.36</v>
      </c>
    </row>
    <row r="673" spans="1:6" x14ac:dyDescent="0.2">
      <c r="A673" s="56">
        <v>7</v>
      </c>
      <c r="B673" s="13" t="s">
        <v>454</v>
      </c>
      <c r="C673" s="53">
        <v>1</v>
      </c>
      <c r="D673" s="36" t="s">
        <v>12</v>
      </c>
      <c r="E673" s="53">
        <v>24449.420000000002</v>
      </c>
      <c r="F673" s="178">
        <f t="shared" si="13"/>
        <v>24449.42</v>
      </c>
    </row>
    <row r="674" spans="1:6" x14ac:dyDescent="0.2">
      <c r="A674" s="572"/>
      <c r="B674" s="32"/>
      <c r="C674" s="57"/>
      <c r="D674" s="58"/>
      <c r="E674" s="57"/>
      <c r="F674" s="563"/>
    </row>
    <row r="675" spans="1:6" x14ac:dyDescent="0.2">
      <c r="A675" s="422" t="s">
        <v>455</v>
      </c>
      <c r="B675" s="12" t="s">
        <v>456</v>
      </c>
      <c r="C675" s="53"/>
      <c r="D675" s="36"/>
      <c r="E675" s="53"/>
      <c r="F675" s="178"/>
    </row>
    <row r="676" spans="1:6" ht="25.5" x14ac:dyDescent="0.2">
      <c r="A676" s="56">
        <v>1</v>
      </c>
      <c r="B676" s="13" t="s">
        <v>457</v>
      </c>
      <c r="C676" s="53">
        <v>1</v>
      </c>
      <c r="D676" s="36" t="s">
        <v>12</v>
      </c>
      <c r="E676" s="53">
        <v>7699.5</v>
      </c>
      <c r="F676" s="178">
        <f t="shared" si="13"/>
        <v>7699.5</v>
      </c>
    </row>
    <row r="677" spans="1:6" ht="25.5" x14ac:dyDescent="0.2">
      <c r="A677" s="56">
        <v>2</v>
      </c>
      <c r="B677" s="13" t="s">
        <v>492</v>
      </c>
      <c r="C677" s="53">
        <v>1</v>
      </c>
      <c r="D677" s="36" t="s">
        <v>12</v>
      </c>
      <c r="E677" s="53">
        <v>19024.07</v>
      </c>
      <c r="F677" s="178">
        <f t="shared" si="13"/>
        <v>19024.07</v>
      </c>
    </row>
    <row r="678" spans="1:6" x14ac:dyDescent="0.2">
      <c r="A678" s="56">
        <v>3</v>
      </c>
      <c r="B678" s="13" t="s">
        <v>459</v>
      </c>
      <c r="C678" s="53">
        <v>2</v>
      </c>
      <c r="D678" s="36" t="s">
        <v>12</v>
      </c>
      <c r="E678" s="53">
        <v>736</v>
      </c>
      <c r="F678" s="178">
        <f t="shared" si="13"/>
        <v>1472</v>
      </c>
    </row>
    <row r="679" spans="1:6" x14ac:dyDescent="0.2">
      <c r="A679" s="56">
        <v>4</v>
      </c>
      <c r="B679" s="13" t="s">
        <v>460</v>
      </c>
      <c r="C679" s="53">
        <v>1</v>
      </c>
      <c r="D679" s="36" t="s">
        <v>12</v>
      </c>
      <c r="E679" s="53">
        <v>2303.73</v>
      </c>
      <c r="F679" s="178">
        <f t="shared" si="13"/>
        <v>2303.73</v>
      </c>
    </row>
    <row r="680" spans="1:6" x14ac:dyDescent="0.2">
      <c r="A680" s="56"/>
      <c r="B680" s="13"/>
      <c r="C680" s="53"/>
      <c r="D680" s="36"/>
      <c r="E680" s="53"/>
      <c r="F680" s="178"/>
    </row>
    <row r="681" spans="1:6" x14ac:dyDescent="0.2">
      <c r="A681" s="422" t="s">
        <v>461</v>
      </c>
      <c r="B681" s="12" t="s">
        <v>462</v>
      </c>
      <c r="C681" s="53"/>
      <c r="D681" s="36"/>
      <c r="E681" s="53"/>
      <c r="F681" s="178"/>
    </row>
    <row r="682" spans="1:6" x14ac:dyDescent="0.2">
      <c r="A682" s="56"/>
      <c r="B682" s="13"/>
      <c r="C682" s="53"/>
      <c r="D682" s="36"/>
      <c r="E682" s="53"/>
      <c r="F682" s="178"/>
    </row>
    <row r="683" spans="1:6" x14ac:dyDescent="0.2">
      <c r="A683" s="56">
        <v>1</v>
      </c>
      <c r="B683" s="13" t="s">
        <v>67</v>
      </c>
      <c r="C683" s="53">
        <v>1</v>
      </c>
      <c r="D683" s="36" t="s">
        <v>12</v>
      </c>
      <c r="E683" s="53">
        <v>500</v>
      </c>
      <c r="F683" s="178">
        <f t="shared" ref="F683:F702" si="14">ROUND(C683*E683,2)</f>
        <v>500</v>
      </c>
    </row>
    <row r="684" spans="1:6" x14ac:dyDescent="0.2">
      <c r="A684" s="56">
        <v>2</v>
      </c>
      <c r="B684" s="13" t="s">
        <v>124</v>
      </c>
      <c r="C684" s="53">
        <v>1</v>
      </c>
      <c r="D684" s="36" t="s">
        <v>12</v>
      </c>
      <c r="E684" s="53">
        <v>1156.32</v>
      </c>
      <c r="F684" s="178">
        <f t="shared" si="14"/>
        <v>1156.32</v>
      </c>
    </row>
    <row r="685" spans="1:6" x14ac:dyDescent="0.2">
      <c r="A685" s="56"/>
      <c r="B685" s="13"/>
      <c r="C685" s="53"/>
      <c r="D685" s="36"/>
      <c r="E685" s="53"/>
      <c r="F685" s="178"/>
    </row>
    <row r="686" spans="1:6" x14ac:dyDescent="0.2">
      <c r="A686" s="422">
        <v>3</v>
      </c>
      <c r="B686" s="12" t="s">
        <v>463</v>
      </c>
      <c r="C686" s="53"/>
      <c r="D686" s="36"/>
      <c r="E686" s="53"/>
      <c r="F686" s="178"/>
    </row>
    <row r="687" spans="1:6" x14ac:dyDescent="0.2">
      <c r="A687" s="423">
        <v>3.1</v>
      </c>
      <c r="B687" s="13" t="s">
        <v>464</v>
      </c>
      <c r="C687" s="53">
        <v>0.55000000000000004</v>
      </c>
      <c r="D687" s="36" t="s">
        <v>56</v>
      </c>
      <c r="E687" s="53">
        <v>7244.68</v>
      </c>
      <c r="F687" s="178">
        <f t="shared" si="14"/>
        <v>3984.57</v>
      </c>
    </row>
    <row r="688" spans="1:6" x14ac:dyDescent="0.2">
      <c r="A688" s="423">
        <v>3.2</v>
      </c>
      <c r="B688" s="13" t="s">
        <v>465</v>
      </c>
      <c r="C688" s="53">
        <v>0.18</v>
      </c>
      <c r="D688" s="36" t="s">
        <v>56</v>
      </c>
      <c r="E688" s="53">
        <v>24716.18</v>
      </c>
      <c r="F688" s="178">
        <f t="shared" si="14"/>
        <v>4448.91</v>
      </c>
    </row>
    <row r="689" spans="1:29" x14ac:dyDescent="0.2">
      <c r="A689" s="423">
        <v>3.3</v>
      </c>
      <c r="B689" s="13" t="s">
        <v>466</v>
      </c>
      <c r="C689" s="53">
        <v>0.84</v>
      </c>
      <c r="D689" s="36" t="s">
        <v>56</v>
      </c>
      <c r="E689" s="53">
        <v>7328.1</v>
      </c>
      <c r="F689" s="178">
        <f t="shared" si="14"/>
        <v>6155.6</v>
      </c>
    </row>
    <row r="690" spans="1:29" x14ac:dyDescent="0.2">
      <c r="A690" s="56"/>
      <c r="B690" s="13"/>
      <c r="C690" s="53"/>
      <c r="D690" s="36"/>
      <c r="E690" s="53"/>
      <c r="F690" s="178"/>
    </row>
    <row r="691" spans="1:29" x14ac:dyDescent="0.2">
      <c r="A691" s="422">
        <v>4</v>
      </c>
      <c r="B691" s="12" t="s">
        <v>493</v>
      </c>
      <c r="C691" s="53"/>
      <c r="D691" s="36"/>
      <c r="E691" s="53"/>
      <c r="F691" s="178"/>
    </row>
    <row r="692" spans="1:29" x14ac:dyDescent="0.2">
      <c r="A692" s="423">
        <v>4.0999999999999996</v>
      </c>
      <c r="B692" s="13" t="s">
        <v>467</v>
      </c>
      <c r="C692" s="53">
        <v>8.82</v>
      </c>
      <c r="D692" s="36" t="s">
        <v>49</v>
      </c>
      <c r="E692" s="53">
        <v>1013.78</v>
      </c>
      <c r="F692" s="178">
        <f t="shared" si="14"/>
        <v>8941.5400000000009</v>
      </c>
    </row>
    <row r="693" spans="1:29" x14ac:dyDescent="0.2">
      <c r="A693" s="56"/>
      <c r="B693" s="13"/>
      <c r="C693" s="53"/>
      <c r="D693" s="36"/>
      <c r="E693" s="53"/>
      <c r="F693" s="178"/>
    </row>
    <row r="694" spans="1:29" x14ac:dyDescent="0.2">
      <c r="A694" s="422">
        <v>5</v>
      </c>
      <c r="B694" s="12" t="s">
        <v>468</v>
      </c>
      <c r="C694" s="53"/>
      <c r="D694" s="36"/>
      <c r="E694" s="53"/>
      <c r="F694" s="178"/>
    </row>
    <row r="695" spans="1:29" x14ac:dyDescent="0.2">
      <c r="A695" s="423">
        <v>5.0999999999999996</v>
      </c>
      <c r="B695" s="13" t="s">
        <v>469</v>
      </c>
      <c r="C695" s="53">
        <v>8.82</v>
      </c>
      <c r="D695" s="36" t="s">
        <v>49</v>
      </c>
      <c r="E695" s="53">
        <v>265.27</v>
      </c>
      <c r="F695" s="178">
        <f t="shared" si="14"/>
        <v>2339.6799999999998</v>
      </c>
    </row>
    <row r="696" spans="1:29" x14ac:dyDescent="0.2">
      <c r="A696" s="423">
        <v>5.2</v>
      </c>
      <c r="B696" s="13" t="s">
        <v>470</v>
      </c>
      <c r="C696" s="53">
        <v>2.25</v>
      </c>
      <c r="D696" s="36" t="s">
        <v>49</v>
      </c>
      <c r="E696" s="53">
        <v>275.54000000000002</v>
      </c>
      <c r="F696" s="178">
        <f t="shared" si="14"/>
        <v>619.97</v>
      </c>
    </row>
    <row r="697" spans="1:29" x14ac:dyDescent="0.2">
      <c r="A697" s="423">
        <v>5.3</v>
      </c>
      <c r="B697" s="13" t="s">
        <v>201</v>
      </c>
      <c r="C697" s="53">
        <v>2.25</v>
      </c>
      <c r="D697" s="36" t="s">
        <v>49</v>
      </c>
      <c r="E697" s="53">
        <v>433.09</v>
      </c>
      <c r="F697" s="178">
        <f t="shared" si="14"/>
        <v>974.45</v>
      </c>
    </row>
    <row r="698" spans="1:29" x14ac:dyDescent="0.2">
      <c r="A698" s="423">
        <v>5.4</v>
      </c>
      <c r="B698" s="13" t="s">
        <v>471</v>
      </c>
      <c r="C698" s="53">
        <v>2.25</v>
      </c>
      <c r="D698" s="36" t="s">
        <v>49</v>
      </c>
      <c r="E698" s="53">
        <v>605.09</v>
      </c>
      <c r="F698" s="178">
        <f t="shared" si="14"/>
        <v>1361.45</v>
      </c>
    </row>
    <row r="699" spans="1:29" x14ac:dyDescent="0.2">
      <c r="A699" s="423">
        <v>5.5</v>
      </c>
      <c r="B699" s="13" t="s">
        <v>310</v>
      </c>
      <c r="C699" s="53">
        <v>12</v>
      </c>
      <c r="D699" s="36" t="s">
        <v>98</v>
      </c>
      <c r="E699" s="53">
        <v>68.67</v>
      </c>
      <c r="F699" s="178">
        <f t="shared" si="14"/>
        <v>824.04</v>
      </c>
    </row>
    <row r="700" spans="1:29" x14ac:dyDescent="0.2">
      <c r="A700" s="56"/>
      <c r="B700" s="13"/>
      <c r="C700" s="53"/>
      <c r="D700" s="36"/>
      <c r="E700" s="53"/>
      <c r="F700" s="178"/>
    </row>
    <row r="701" spans="1:29" ht="25.5" x14ac:dyDescent="0.2">
      <c r="A701" s="56">
        <v>6</v>
      </c>
      <c r="B701" s="13" t="s">
        <v>472</v>
      </c>
      <c r="C701" s="53">
        <v>1</v>
      </c>
      <c r="D701" s="36" t="s">
        <v>12</v>
      </c>
      <c r="E701" s="53">
        <v>10325</v>
      </c>
      <c r="F701" s="178">
        <f t="shared" si="14"/>
        <v>10325</v>
      </c>
    </row>
    <row r="702" spans="1:29" ht="13.5" thickBot="1" x14ac:dyDescent="0.25">
      <c r="A702" s="56">
        <v>7</v>
      </c>
      <c r="B702" s="13" t="s">
        <v>473</v>
      </c>
      <c r="C702" s="53">
        <v>3.6</v>
      </c>
      <c r="D702" s="36" t="s">
        <v>49</v>
      </c>
      <c r="E702" s="53">
        <v>672.95</v>
      </c>
      <c r="F702" s="178">
        <f t="shared" si="14"/>
        <v>2422.62</v>
      </c>
    </row>
    <row r="703" spans="1:29" s="131" customFormat="1" ht="14.25" thickTop="1" thickBot="1" x14ac:dyDescent="0.25">
      <c r="A703" s="381"/>
      <c r="B703" s="382" t="s">
        <v>494</v>
      </c>
      <c r="C703" s="383"/>
      <c r="D703" s="384"/>
      <c r="E703" s="385"/>
      <c r="F703" s="386">
        <f>SUM(F617:F702)</f>
        <v>798716.83999999985</v>
      </c>
      <c r="G703" s="356"/>
      <c r="H703" s="356"/>
      <c r="I703" s="356"/>
      <c r="J703" s="356"/>
      <c r="K703" s="356"/>
      <c r="L703" s="356"/>
      <c r="M703" s="356"/>
      <c r="N703" s="356"/>
      <c r="O703" s="356"/>
      <c r="P703" s="356"/>
      <c r="Q703" s="356"/>
      <c r="R703" s="356"/>
      <c r="S703" s="356"/>
      <c r="T703" s="356"/>
      <c r="U703" s="356"/>
      <c r="V703" s="356"/>
      <c r="W703" s="356"/>
      <c r="X703" s="356"/>
      <c r="Y703" s="356"/>
      <c r="Z703" s="356"/>
      <c r="AA703" s="356"/>
      <c r="AB703" s="356"/>
      <c r="AC703" s="356"/>
    </row>
    <row r="704" spans="1:29" ht="13.5" thickTop="1" x14ac:dyDescent="0.2">
      <c r="A704" s="409"/>
      <c r="B704" s="192"/>
      <c r="C704" s="104"/>
      <c r="D704" s="112"/>
      <c r="E704" s="104"/>
      <c r="F704" s="201"/>
    </row>
    <row r="705" spans="1:6" ht="25.5" x14ac:dyDescent="0.2">
      <c r="A705" s="398" t="s">
        <v>495</v>
      </c>
      <c r="B705" s="145" t="s">
        <v>496</v>
      </c>
      <c r="C705" s="104"/>
      <c r="D705" s="112"/>
      <c r="E705" s="104"/>
      <c r="F705" s="201"/>
    </row>
    <row r="706" spans="1:6" x14ac:dyDescent="0.2">
      <c r="A706" s="409"/>
      <c r="B706" s="192"/>
      <c r="C706" s="104"/>
      <c r="D706" s="112"/>
      <c r="E706" s="104"/>
      <c r="F706" s="201"/>
    </row>
    <row r="707" spans="1:6" x14ac:dyDescent="0.2">
      <c r="A707" s="315">
        <v>1</v>
      </c>
      <c r="B707" s="166" t="s">
        <v>497</v>
      </c>
      <c r="C707" s="203"/>
      <c r="D707" s="204"/>
      <c r="E707" s="203"/>
      <c r="F707" s="204"/>
    </row>
    <row r="708" spans="1:6" x14ac:dyDescent="0.2">
      <c r="A708" s="410">
        <v>1.1000000000000001</v>
      </c>
      <c r="B708" s="205" t="s">
        <v>498</v>
      </c>
      <c r="C708" s="104">
        <v>15</v>
      </c>
      <c r="D708" s="112" t="s">
        <v>499</v>
      </c>
      <c r="E708" s="116">
        <v>1800</v>
      </c>
      <c r="F708" s="116">
        <f>ROUND((C708*E708),2)</f>
        <v>27000</v>
      </c>
    </row>
    <row r="709" spans="1:6" x14ac:dyDescent="0.2">
      <c r="A709" s="410">
        <v>1.2</v>
      </c>
      <c r="B709" s="205" t="s">
        <v>500</v>
      </c>
      <c r="C709" s="104">
        <v>15</v>
      </c>
      <c r="D709" s="112" t="s">
        <v>499</v>
      </c>
      <c r="E709" s="116">
        <v>5385</v>
      </c>
      <c r="F709" s="116">
        <f t="shared" ref="F709:F731" si="15">ROUND((C709*E709),2)</f>
        <v>80775</v>
      </c>
    </row>
    <row r="710" spans="1:6" x14ac:dyDescent="0.2">
      <c r="A710" s="573"/>
      <c r="B710" s="515"/>
      <c r="C710" s="148"/>
      <c r="D710" s="154"/>
      <c r="E710" s="545"/>
      <c r="F710" s="545">
        <f t="shared" si="15"/>
        <v>0</v>
      </c>
    </row>
    <row r="711" spans="1:6" x14ac:dyDescent="0.2">
      <c r="A711" s="315">
        <v>2</v>
      </c>
      <c r="B711" s="206" t="s">
        <v>283</v>
      </c>
      <c r="C711" s="203"/>
      <c r="D711" s="207"/>
      <c r="E711" s="208"/>
      <c r="F711" s="116">
        <f t="shared" si="15"/>
        <v>0</v>
      </c>
    </row>
    <row r="712" spans="1:6" x14ac:dyDescent="0.2">
      <c r="A712" s="410">
        <v>2.1</v>
      </c>
      <c r="B712" s="109" t="s">
        <v>501</v>
      </c>
      <c r="C712" s="104">
        <v>15</v>
      </c>
      <c r="D712" s="112" t="s">
        <v>499</v>
      </c>
      <c r="E712" s="116">
        <v>3600</v>
      </c>
      <c r="F712" s="116">
        <f t="shared" si="15"/>
        <v>54000</v>
      </c>
    </row>
    <row r="713" spans="1:6" x14ac:dyDescent="0.2">
      <c r="A713" s="410">
        <v>2.2000000000000002</v>
      </c>
      <c r="B713" s="109" t="s">
        <v>502</v>
      </c>
      <c r="C713" s="104">
        <v>15</v>
      </c>
      <c r="D713" s="112" t="s">
        <v>499</v>
      </c>
      <c r="E713" s="116">
        <v>4235</v>
      </c>
      <c r="F713" s="116">
        <f t="shared" si="15"/>
        <v>63525</v>
      </c>
    </row>
    <row r="714" spans="1:6" x14ac:dyDescent="0.2">
      <c r="A714" s="410"/>
      <c r="B714" s="109"/>
      <c r="C714" s="203"/>
      <c r="D714" s="112"/>
      <c r="E714" s="116"/>
      <c r="F714" s="116">
        <f t="shared" si="15"/>
        <v>0</v>
      </c>
    </row>
    <row r="715" spans="1:6" x14ac:dyDescent="0.2">
      <c r="A715" s="315">
        <v>3</v>
      </c>
      <c r="B715" s="111" t="s">
        <v>503</v>
      </c>
      <c r="C715" s="203"/>
      <c r="D715" s="209"/>
      <c r="E715" s="203"/>
      <c r="F715" s="116">
        <f t="shared" si="15"/>
        <v>0</v>
      </c>
    </row>
    <row r="716" spans="1:6" x14ac:dyDescent="0.2">
      <c r="A716" s="410">
        <v>3.1</v>
      </c>
      <c r="B716" s="124" t="s">
        <v>504</v>
      </c>
      <c r="C716" s="104">
        <v>15</v>
      </c>
      <c r="D716" s="103" t="s">
        <v>505</v>
      </c>
      <c r="E716" s="86">
        <v>1145.28</v>
      </c>
      <c r="F716" s="116">
        <f t="shared" si="15"/>
        <v>17179.2</v>
      </c>
    </row>
    <row r="717" spans="1:6" x14ac:dyDescent="0.2">
      <c r="A717" s="410">
        <v>3.2</v>
      </c>
      <c r="B717" s="124" t="s">
        <v>506</v>
      </c>
      <c r="C717" s="104">
        <v>5</v>
      </c>
      <c r="D717" s="103" t="s">
        <v>505</v>
      </c>
      <c r="E717" s="86">
        <v>1500</v>
      </c>
      <c r="F717" s="116">
        <f t="shared" si="15"/>
        <v>7500</v>
      </c>
    </row>
    <row r="718" spans="1:6" x14ac:dyDescent="0.2">
      <c r="A718" s="410"/>
      <c r="B718" s="109"/>
      <c r="C718" s="116"/>
      <c r="D718" s="112"/>
      <c r="E718" s="116"/>
      <c r="F718" s="116">
        <f t="shared" si="15"/>
        <v>0</v>
      </c>
    </row>
    <row r="719" spans="1:6" x14ac:dyDescent="0.2">
      <c r="A719" s="315">
        <v>4</v>
      </c>
      <c r="B719" s="166" t="s">
        <v>507</v>
      </c>
      <c r="C719" s="96"/>
      <c r="D719" s="210"/>
      <c r="E719" s="96"/>
      <c r="F719" s="116">
        <f t="shared" si="15"/>
        <v>0</v>
      </c>
    </row>
    <row r="720" spans="1:6" x14ac:dyDescent="0.2">
      <c r="A720" s="410">
        <v>4.0999999999999996</v>
      </c>
      <c r="B720" s="109" t="s">
        <v>508</v>
      </c>
      <c r="C720" s="86">
        <v>15</v>
      </c>
      <c r="D720" s="180" t="s">
        <v>499</v>
      </c>
      <c r="E720" s="86">
        <v>12500</v>
      </c>
      <c r="F720" s="116">
        <f t="shared" si="15"/>
        <v>187500</v>
      </c>
    </row>
    <row r="721" spans="1:29" x14ac:dyDescent="0.2">
      <c r="A721" s="410">
        <v>4.2</v>
      </c>
      <c r="B721" s="109" t="s">
        <v>509</v>
      </c>
      <c r="C721" s="86">
        <v>15</v>
      </c>
      <c r="D721" s="180" t="s">
        <v>499</v>
      </c>
      <c r="E721" s="86">
        <v>10500</v>
      </c>
      <c r="F721" s="116">
        <f t="shared" si="15"/>
        <v>157500</v>
      </c>
    </row>
    <row r="722" spans="1:29" x14ac:dyDescent="0.2">
      <c r="A722" s="410"/>
      <c r="B722" s="109"/>
      <c r="C722" s="86"/>
      <c r="D722" s="180"/>
      <c r="E722" s="86"/>
      <c r="F722" s="116">
        <f t="shared" si="15"/>
        <v>0</v>
      </c>
    </row>
    <row r="723" spans="1:29" ht="38.25" x14ac:dyDescent="0.2">
      <c r="A723" s="410">
        <v>5</v>
      </c>
      <c r="B723" s="89" t="s">
        <v>510</v>
      </c>
      <c r="C723" s="86">
        <v>1</v>
      </c>
      <c r="D723" s="180" t="s">
        <v>12</v>
      </c>
      <c r="E723" s="86">
        <v>2500</v>
      </c>
      <c r="F723" s="116">
        <f t="shared" si="15"/>
        <v>2500</v>
      </c>
    </row>
    <row r="724" spans="1:29" x14ac:dyDescent="0.2">
      <c r="A724" s="410"/>
      <c r="B724" s="89"/>
      <c r="C724" s="86"/>
      <c r="D724" s="180"/>
      <c r="E724" s="86"/>
      <c r="F724" s="116">
        <f t="shared" si="15"/>
        <v>0</v>
      </c>
    </row>
    <row r="725" spans="1:29" ht="25.5" x14ac:dyDescent="0.2">
      <c r="A725" s="410">
        <v>6</v>
      </c>
      <c r="B725" s="109" t="s">
        <v>511</v>
      </c>
      <c r="C725" s="86">
        <v>3</v>
      </c>
      <c r="D725" s="180" t="s">
        <v>12</v>
      </c>
      <c r="E725" s="86">
        <v>1221.67</v>
      </c>
      <c r="F725" s="116">
        <f t="shared" si="15"/>
        <v>3665.01</v>
      </c>
    </row>
    <row r="726" spans="1:29" x14ac:dyDescent="0.2">
      <c r="A726" s="410"/>
      <c r="B726" s="109"/>
      <c r="C726" s="86"/>
      <c r="D726" s="180"/>
      <c r="E726" s="86"/>
      <c r="F726" s="116">
        <f t="shared" si="15"/>
        <v>0</v>
      </c>
    </row>
    <row r="727" spans="1:29" ht="51" x14ac:dyDescent="0.2">
      <c r="A727" s="410">
        <v>7</v>
      </c>
      <c r="B727" s="109" t="s">
        <v>512</v>
      </c>
      <c r="C727" s="86">
        <v>3</v>
      </c>
      <c r="D727" s="180" t="s">
        <v>513</v>
      </c>
      <c r="E727" s="86">
        <v>15000</v>
      </c>
      <c r="F727" s="116">
        <f t="shared" si="15"/>
        <v>45000</v>
      </c>
    </row>
    <row r="728" spans="1:29" x14ac:dyDescent="0.2">
      <c r="A728" s="410"/>
      <c r="B728" s="109"/>
      <c r="C728" s="86"/>
      <c r="D728" s="180"/>
      <c r="E728" s="86"/>
      <c r="F728" s="116">
        <f t="shared" si="15"/>
        <v>0</v>
      </c>
    </row>
    <row r="729" spans="1:29" ht="25.5" x14ac:dyDescent="0.2">
      <c r="A729" s="410">
        <v>8</v>
      </c>
      <c r="B729" s="89" t="s">
        <v>514</v>
      </c>
      <c r="C729" s="86">
        <v>80</v>
      </c>
      <c r="D729" s="180" t="s">
        <v>98</v>
      </c>
      <c r="E729" s="86">
        <v>795.76</v>
      </c>
      <c r="F729" s="116">
        <f t="shared" si="15"/>
        <v>63660.800000000003</v>
      </c>
    </row>
    <row r="730" spans="1:29" x14ac:dyDescent="0.2">
      <c r="A730" s="410"/>
      <c r="B730" s="109"/>
      <c r="C730" s="86"/>
      <c r="D730" s="180"/>
      <c r="E730" s="86"/>
      <c r="F730" s="116">
        <f t="shared" si="15"/>
        <v>0</v>
      </c>
    </row>
    <row r="731" spans="1:29" ht="26.25" thickBot="1" x14ac:dyDescent="0.25">
      <c r="A731" s="424">
        <v>9</v>
      </c>
      <c r="B731" s="89" t="s">
        <v>515</v>
      </c>
      <c r="C731" s="86">
        <v>1</v>
      </c>
      <c r="D731" s="180" t="s">
        <v>12</v>
      </c>
      <c r="E731" s="86">
        <v>30000</v>
      </c>
      <c r="F731" s="116">
        <f t="shared" si="15"/>
        <v>30000</v>
      </c>
    </row>
    <row r="732" spans="1:29" s="131" customFormat="1" ht="14.25" thickTop="1" thickBot="1" x14ac:dyDescent="0.25">
      <c r="A732" s="381"/>
      <c r="B732" s="382" t="s">
        <v>516</v>
      </c>
      <c r="C732" s="383"/>
      <c r="D732" s="384"/>
      <c r="E732" s="385"/>
      <c r="F732" s="386">
        <f>SUM(F708:F731)</f>
        <v>739805.01</v>
      </c>
      <c r="G732" s="356"/>
      <c r="H732" s="356"/>
      <c r="I732" s="356"/>
      <c r="J732" s="356"/>
      <c r="K732" s="356"/>
      <c r="L732" s="356"/>
      <c r="M732" s="356"/>
      <c r="N732" s="356"/>
      <c r="O732" s="356"/>
      <c r="P732" s="356"/>
      <c r="Q732" s="356"/>
      <c r="R732" s="356"/>
      <c r="S732" s="356"/>
      <c r="T732" s="356"/>
      <c r="U732" s="356"/>
      <c r="V732" s="356"/>
      <c r="W732" s="356"/>
      <c r="X732" s="356"/>
      <c r="Y732" s="356"/>
      <c r="Z732" s="356"/>
      <c r="AA732" s="356"/>
      <c r="AB732" s="356"/>
      <c r="AC732" s="356"/>
    </row>
    <row r="733" spans="1:29" ht="13.5" thickTop="1" x14ac:dyDescent="0.2">
      <c r="A733" s="44"/>
      <c r="B733" s="21"/>
      <c r="C733" s="53"/>
      <c r="D733" s="54"/>
      <c r="E733" s="53"/>
      <c r="F733" s="202"/>
    </row>
    <row r="734" spans="1:29" x14ac:dyDescent="0.2">
      <c r="A734" s="425" t="s">
        <v>339</v>
      </c>
      <c r="B734" s="211" t="s">
        <v>517</v>
      </c>
      <c r="C734" s="203"/>
      <c r="D734" s="209"/>
      <c r="E734" s="104"/>
      <c r="F734" s="104"/>
    </row>
    <row r="735" spans="1:29" x14ac:dyDescent="0.2">
      <c r="A735" s="425"/>
      <c r="B735" s="211"/>
      <c r="C735" s="203"/>
      <c r="D735" s="209"/>
      <c r="E735" s="104"/>
      <c r="F735" s="104"/>
    </row>
    <row r="736" spans="1:29" x14ac:dyDescent="0.2">
      <c r="A736" s="426">
        <v>1</v>
      </c>
      <c r="B736" s="212" t="s">
        <v>518</v>
      </c>
      <c r="C736" s="86"/>
      <c r="D736" s="180"/>
      <c r="E736" s="213"/>
      <c r="F736" s="86"/>
    </row>
    <row r="737" spans="1:6" x14ac:dyDescent="0.2">
      <c r="A737" s="426"/>
      <c r="B737" s="212"/>
      <c r="C737" s="86"/>
      <c r="D737" s="180"/>
      <c r="E737" s="213"/>
      <c r="F737" s="86"/>
    </row>
    <row r="738" spans="1:6" x14ac:dyDescent="0.2">
      <c r="A738" s="406">
        <v>1</v>
      </c>
      <c r="B738" s="152" t="s">
        <v>519</v>
      </c>
      <c r="C738" s="104"/>
      <c r="D738" s="214"/>
      <c r="E738" s="104"/>
      <c r="F738" s="215"/>
    </row>
    <row r="739" spans="1:6" x14ac:dyDescent="0.2">
      <c r="A739" s="360">
        <v>1.1000000000000001</v>
      </c>
      <c r="B739" s="101" t="s">
        <v>520</v>
      </c>
      <c r="C739" s="104">
        <v>1</v>
      </c>
      <c r="D739" s="216" t="s">
        <v>12</v>
      </c>
      <c r="E739" s="104">
        <v>31613.72</v>
      </c>
      <c r="F739" s="217">
        <f>ROUND(C739*E739,2)</f>
        <v>31613.72</v>
      </c>
    </row>
    <row r="740" spans="1:6" ht="25.5" x14ac:dyDescent="0.2">
      <c r="A740" s="369">
        <v>1.2</v>
      </c>
      <c r="B740" s="218" t="s">
        <v>521</v>
      </c>
      <c r="C740" s="104">
        <v>1</v>
      </c>
      <c r="D740" s="216" t="s">
        <v>12</v>
      </c>
      <c r="E740" s="104">
        <v>10000</v>
      </c>
      <c r="F740" s="217">
        <f t="shared" ref="F740:F803" si="16">ROUND(C740*E740,2)</f>
        <v>10000</v>
      </c>
    </row>
    <row r="741" spans="1:6" x14ac:dyDescent="0.2">
      <c r="A741" s="535"/>
      <c r="B741" s="574"/>
      <c r="C741" s="148"/>
      <c r="D741" s="575"/>
      <c r="E741" s="148"/>
      <c r="F741" s="576">
        <f t="shared" si="16"/>
        <v>0</v>
      </c>
    </row>
    <row r="742" spans="1:6" x14ac:dyDescent="0.2">
      <c r="A742" s="406">
        <v>2</v>
      </c>
      <c r="B742" s="152" t="s">
        <v>124</v>
      </c>
      <c r="C742" s="104"/>
      <c r="D742" s="216"/>
      <c r="E742" s="104"/>
      <c r="F742" s="217">
        <f t="shared" si="16"/>
        <v>0</v>
      </c>
    </row>
    <row r="743" spans="1:6" x14ac:dyDescent="0.2">
      <c r="A743" s="369">
        <v>2.1</v>
      </c>
      <c r="B743" s="218" t="s">
        <v>522</v>
      </c>
      <c r="C743" s="104">
        <v>51.01</v>
      </c>
      <c r="D743" s="216" t="s">
        <v>56</v>
      </c>
      <c r="E743" s="104">
        <v>278.64999999999998</v>
      </c>
      <c r="F743" s="217">
        <f t="shared" si="16"/>
        <v>14213.94</v>
      </c>
    </row>
    <row r="744" spans="1:6" x14ac:dyDescent="0.2">
      <c r="A744" s="369">
        <v>2.2000000000000002</v>
      </c>
      <c r="B744" s="218" t="s">
        <v>128</v>
      </c>
      <c r="C744" s="104">
        <v>23.03</v>
      </c>
      <c r="D744" s="216" t="s">
        <v>56</v>
      </c>
      <c r="E744" s="104">
        <v>72.67</v>
      </c>
      <c r="F744" s="217">
        <f t="shared" si="16"/>
        <v>1673.59</v>
      </c>
    </row>
    <row r="745" spans="1:6" ht="25.5" x14ac:dyDescent="0.2">
      <c r="A745" s="369">
        <v>2.2999999999999998</v>
      </c>
      <c r="B745" s="218" t="s">
        <v>523</v>
      </c>
      <c r="C745" s="104">
        <v>33.58</v>
      </c>
      <c r="D745" s="216" t="s">
        <v>56</v>
      </c>
      <c r="E745" s="104">
        <v>124.94</v>
      </c>
      <c r="F745" s="217">
        <f t="shared" si="16"/>
        <v>4195.49</v>
      </c>
    </row>
    <row r="746" spans="1:6" x14ac:dyDescent="0.2">
      <c r="A746" s="405"/>
      <c r="B746" s="219"/>
      <c r="C746" s="86"/>
      <c r="D746" s="180"/>
      <c r="E746" s="213"/>
      <c r="F746" s="217">
        <f t="shared" si="16"/>
        <v>0</v>
      </c>
    </row>
    <row r="747" spans="1:6" x14ac:dyDescent="0.2">
      <c r="A747" s="427">
        <v>3</v>
      </c>
      <c r="B747" s="220" t="s">
        <v>463</v>
      </c>
      <c r="C747" s="86"/>
      <c r="D747" s="180"/>
      <c r="E747" s="213"/>
      <c r="F747" s="217">
        <f t="shared" si="16"/>
        <v>0</v>
      </c>
    </row>
    <row r="748" spans="1:6" x14ac:dyDescent="0.2">
      <c r="A748" s="322">
        <v>3.1</v>
      </c>
      <c r="B748" s="107" t="s">
        <v>524</v>
      </c>
      <c r="C748" s="221">
        <v>14.7</v>
      </c>
      <c r="D748" s="112" t="s">
        <v>56</v>
      </c>
      <c r="E748" s="221">
        <v>8998.3799999999992</v>
      </c>
      <c r="F748" s="217">
        <f t="shared" si="16"/>
        <v>132276.19</v>
      </c>
    </row>
    <row r="749" spans="1:6" x14ac:dyDescent="0.2">
      <c r="A749" s="322">
        <v>3.2</v>
      </c>
      <c r="B749" s="107" t="s">
        <v>525</v>
      </c>
      <c r="C749" s="221">
        <v>0.52</v>
      </c>
      <c r="D749" s="112" t="s">
        <v>56</v>
      </c>
      <c r="E749" s="221">
        <v>6701.28</v>
      </c>
      <c r="F749" s="217">
        <f t="shared" si="16"/>
        <v>3484.67</v>
      </c>
    </row>
    <row r="750" spans="1:6" x14ac:dyDescent="0.2">
      <c r="A750" s="428">
        <v>3.3</v>
      </c>
      <c r="B750" s="222" t="s">
        <v>526</v>
      </c>
      <c r="C750" s="86">
        <v>3.92</v>
      </c>
      <c r="D750" s="180" t="s">
        <v>56</v>
      </c>
      <c r="E750" s="213">
        <v>21077.58</v>
      </c>
      <c r="F750" s="217">
        <f t="shared" si="16"/>
        <v>82624.11</v>
      </c>
    </row>
    <row r="751" spans="1:6" x14ac:dyDescent="0.2">
      <c r="A751" s="322">
        <v>3.4</v>
      </c>
      <c r="B751" s="124" t="s">
        <v>527</v>
      </c>
      <c r="C751" s="221">
        <v>1.2</v>
      </c>
      <c r="D751" s="112" t="s">
        <v>56</v>
      </c>
      <c r="E751" s="221">
        <v>23295.88</v>
      </c>
      <c r="F751" s="217">
        <f t="shared" si="16"/>
        <v>27955.06</v>
      </c>
    </row>
    <row r="752" spans="1:6" x14ac:dyDescent="0.2">
      <c r="A752" s="410">
        <v>3.5</v>
      </c>
      <c r="B752" s="124" t="s">
        <v>528</v>
      </c>
      <c r="C752" s="99">
        <v>1.78</v>
      </c>
      <c r="D752" s="112" t="s">
        <v>56</v>
      </c>
      <c r="E752" s="221">
        <v>15734.68</v>
      </c>
      <c r="F752" s="217">
        <f t="shared" si="16"/>
        <v>28007.73</v>
      </c>
    </row>
    <row r="753" spans="1:6" x14ac:dyDescent="0.2">
      <c r="A753" s="410">
        <v>3.6</v>
      </c>
      <c r="B753" s="124" t="s">
        <v>529</v>
      </c>
      <c r="C753" s="99">
        <v>1.02</v>
      </c>
      <c r="D753" s="112" t="s">
        <v>56</v>
      </c>
      <c r="E753" s="221">
        <v>15734.68</v>
      </c>
      <c r="F753" s="217">
        <f t="shared" si="16"/>
        <v>16049.37</v>
      </c>
    </row>
    <row r="754" spans="1:6" x14ac:dyDescent="0.2">
      <c r="A754" s="322">
        <v>3.7</v>
      </c>
      <c r="B754" s="124" t="s">
        <v>530</v>
      </c>
      <c r="C754" s="99">
        <v>19.95</v>
      </c>
      <c r="D754" s="112" t="s">
        <v>56</v>
      </c>
      <c r="E754" s="99">
        <v>10048.379999999999</v>
      </c>
      <c r="F754" s="217">
        <f t="shared" si="16"/>
        <v>200465.18</v>
      </c>
    </row>
    <row r="755" spans="1:6" x14ac:dyDescent="0.2">
      <c r="A755" s="322">
        <v>3.8</v>
      </c>
      <c r="B755" s="124" t="s">
        <v>531</v>
      </c>
      <c r="C755" s="99">
        <v>19.95</v>
      </c>
      <c r="D755" s="112" t="s">
        <v>56</v>
      </c>
      <c r="E755" s="99">
        <v>10221.280000000001</v>
      </c>
      <c r="F755" s="217">
        <f t="shared" si="16"/>
        <v>203914.54</v>
      </c>
    </row>
    <row r="756" spans="1:6" x14ac:dyDescent="0.2">
      <c r="A756" s="429">
        <v>3.9</v>
      </c>
      <c r="B756" s="124" t="s">
        <v>532</v>
      </c>
      <c r="C756" s="99">
        <v>0.86</v>
      </c>
      <c r="D756" s="112" t="s">
        <v>56</v>
      </c>
      <c r="E756" s="99">
        <v>10048.379999999999</v>
      </c>
      <c r="F756" s="217">
        <f t="shared" si="16"/>
        <v>8641.61</v>
      </c>
    </row>
    <row r="757" spans="1:6" x14ac:dyDescent="0.2">
      <c r="A757" s="430">
        <v>3.1</v>
      </c>
      <c r="B757" s="222" t="s">
        <v>533</v>
      </c>
      <c r="C757" s="104">
        <v>0.82</v>
      </c>
      <c r="D757" s="170" t="s">
        <v>56</v>
      </c>
      <c r="E757" s="223">
        <v>15055.18</v>
      </c>
      <c r="F757" s="217">
        <f t="shared" si="16"/>
        <v>12345.25</v>
      </c>
    </row>
    <row r="758" spans="1:6" x14ac:dyDescent="0.2">
      <c r="A758" s="430">
        <v>3.11</v>
      </c>
      <c r="B758" s="222" t="s">
        <v>534</v>
      </c>
      <c r="C758" s="86">
        <v>0.92</v>
      </c>
      <c r="D758" s="180" t="s">
        <v>56</v>
      </c>
      <c r="E758" s="213">
        <v>15055.18</v>
      </c>
      <c r="F758" s="217">
        <f t="shared" si="16"/>
        <v>13850.77</v>
      </c>
    </row>
    <row r="759" spans="1:6" x14ac:dyDescent="0.2">
      <c r="A759" s="430">
        <v>3.12</v>
      </c>
      <c r="B759" s="222" t="s">
        <v>535</v>
      </c>
      <c r="C759" s="86">
        <v>0.27</v>
      </c>
      <c r="D759" s="180" t="s">
        <v>56</v>
      </c>
      <c r="E759" s="213">
        <v>17340.18</v>
      </c>
      <c r="F759" s="217">
        <f t="shared" si="16"/>
        <v>4681.8500000000004</v>
      </c>
    </row>
    <row r="760" spans="1:6" x14ac:dyDescent="0.2">
      <c r="A760" s="430">
        <v>3.13</v>
      </c>
      <c r="B760" s="222" t="s">
        <v>536</v>
      </c>
      <c r="C760" s="86">
        <v>0.5</v>
      </c>
      <c r="D760" s="180" t="s">
        <v>56</v>
      </c>
      <c r="E760" s="213"/>
      <c r="F760" s="217">
        <f t="shared" si="16"/>
        <v>0</v>
      </c>
    </row>
    <row r="761" spans="1:6" ht="25.5" x14ac:dyDescent="0.2">
      <c r="A761" s="431">
        <v>3.14</v>
      </c>
      <c r="B761" s="222" t="s">
        <v>537</v>
      </c>
      <c r="C761" s="86">
        <v>2.14</v>
      </c>
      <c r="D761" s="180" t="s">
        <v>56</v>
      </c>
      <c r="E761" s="213">
        <v>10880.88</v>
      </c>
      <c r="F761" s="217">
        <f t="shared" si="16"/>
        <v>23285.08</v>
      </c>
    </row>
    <row r="762" spans="1:6" x14ac:dyDescent="0.2">
      <c r="A762" s="428"/>
      <c r="B762" s="219"/>
      <c r="C762" s="86"/>
      <c r="D762" s="180"/>
      <c r="E762" s="213"/>
      <c r="F762" s="217">
        <f t="shared" si="16"/>
        <v>0</v>
      </c>
    </row>
    <row r="763" spans="1:6" x14ac:dyDescent="0.2">
      <c r="A763" s="432">
        <v>4</v>
      </c>
      <c r="B763" s="220" t="s">
        <v>538</v>
      </c>
      <c r="C763" s="86"/>
      <c r="D763" s="180"/>
      <c r="E763" s="213"/>
      <c r="F763" s="217">
        <f t="shared" si="16"/>
        <v>0</v>
      </c>
    </row>
    <row r="764" spans="1:6" x14ac:dyDescent="0.2">
      <c r="A764" s="433" t="s">
        <v>539</v>
      </c>
      <c r="B764" s="224" t="s">
        <v>540</v>
      </c>
      <c r="C764" s="104">
        <v>75.209999999999994</v>
      </c>
      <c r="D764" s="216" t="s">
        <v>49</v>
      </c>
      <c r="E764" s="104">
        <v>919.3</v>
      </c>
      <c r="F764" s="217">
        <f t="shared" si="16"/>
        <v>69140.55</v>
      </c>
    </row>
    <row r="765" spans="1:6" x14ac:dyDescent="0.2">
      <c r="A765" s="433" t="s">
        <v>541</v>
      </c>
      <c r="B765" s="218" t="s">
        <v>542</v>
      </c>
      <c r="C765" s="104">
        <v>2.4</v>
      </c>
      <c r="D765" s="225" t="s">
        <v>49</v>
      </c>
      <c r="E765" s="104">
        <v>941.79</v>
      </c>
      <c r="F765" s="217">
        <f t="shared" si="16"/>
        <v>2260.3000000000002</v>
      </c>
    </row>
    <row r="766" spans="1:6" ht="25.5" x14ac:dyDescent="0.2">
      <c r="A766" s="434" t="s">
        <v>543</v>
      </c>
      <c r="B766" s="218" t="s">
        <v>544</v>
      </c>
      <c r="C766" s="104">
        <v>75.260000000000005</v>
      </c>
      <c r="D766" s="226" t="s">
        <v>49</v>
      </c>
      <c r="E766" s="104">
        <v>941.79</v>
      </c>
      <c r="F766" s="217">
        <f t="shared" si="16"/>
        <v>70879.12</v>
      </c>
    </row>
    <row r="767" spans="1:6" x14ac:dyDescent="0.2">
      <c r="A767" s="433" t="s">
        <v>545</v>
      </c>
      <c r="B767" s="218" t="s">
        <v>546</v>
      </c>
      <c r="C767" s="104">
        <v>12.02</v>
      </c>
      <c r="D767" s="225" t="s">
        <v>49</v>
      </c>
      <c r="E767" s="104">
        <v>941.79</v>
      </c>
      <c r="F767" s="217">
        <f t="shared" si="16"/>
        <v>11320.32</v>
      </c>
    </row>
    <row r="768" spans="1:6" ht="25.5" x14ac:dyDescent="0.2">
      <c r="A768" s="434" t="s">
        <v>547</v>
      </c>
      <c r="B768" s="218" t="s">
        <v>548</v>
      </c>
      <c r="C768" s="104">
        <v>498.5</v>
      </c>
      <c r="D768" s="225" t="s">
        <v>49</v>
      </c>
      <c r="E768" s="104">
        <v>941.79</v>
      </c>
      <c r="F768" s="217">
        <f t="shared" si="16"/>
        <v>469482.32</v>
      </c>
    </row>
    <row r="769" spans="1:6" ht="25.5" x14ac:dyDescent="0.2">
      <c r="A769" s="434" t="s">
        <v>549</v>
      </c>
      <c r="B769" s="218" t="s">
        <v>550</v>
      </c>
      <c r="C769" s="104">
        <v>96.36</v>
      </c>
      <c r="D769" s="226"/>
      <c r="E769" s="104">
        <v>941.79</v>
      </c>
      <c r="F769" s="217">
        <f t="shared" si="16"/>
        <v>90750.88</v>
      </c>
    </row>
    <row r="770" spans="1:6" x14ac:dyDescent="0.2">
      <c r="A770" s="433"/>
      <c r="B770" s="218"/>
      <c r="C770" s="104"/>
      <c r="D770" s="225"/>
      <c r="E770" s="104"/>
      <c r="F770" s="217">
        <f t="shared" si="16"/>
        <v>0</v>
      </c>
    </row>
    <row r="771" spans="1:6" x14ac:dyDescent="0.2">
      <c r="A771" s="427">
        <v>5</v>
      </c>
      <c r="B771" s="227" t="s">
        <v>89</v>
      </c>
      <c r="C771" s="104"/>
      <c r="D771" s="170"/>
      <c r="E771" s="104"/>
      <c r="F771" s="217">
        <f t="shared" si="16"/>
        <v>0</v>
      </c>
    </row>
    <row r="772" spans="1:6" x14ac:dyDescent="0.2">
      <c r="A772" s="405">
        <v>5.0999999999999996</v>
      </c>
      <c r="B772" s="89" t="s">
        <v>551</v>
      </c>
      <c r="C772" s="104">
        <v>863.58</v>
      </c>
      <c r="D772" s="170" t="s">
        <v>49</v>
      </c>
      <c r="E772" s="104">
        <v>275.54000000000002</v>
      </c>
      <c r="F772" s="217">
        <f t="shared" si="16"/>
        <v>237950.83</v>
      </c>
    </row>
    <row r="773" spans="1:6" x14ac:dyDescent="0.2">
      <c r="A773" s="405">
        <v>5.2</v>
      </c>
      <c r="B773" s="89" t="s">
        <v>552</v>
      </c>
      <c r="C773" s="104">
        <v>420.04</v>
      </c>
      <c r="D773" s="170" t="s">
        <v>49</v>
      </c>
      <c r="E773" s="104">
        <v>265.27</v>
      </c>
      <c r="F773" s="217">
        <f t="shared" si="16"/>
        <v>111424.01</v>
      </c>
    </row>
    <row r="774" spans="1:6" x14ac:dyDescent="0.2">
      <c r="A774" s="405">
        <v>5.3</v>
      </c>
      <c r="B774" s="89" t="s">
        <v>310</v>
      </c>
      <c r="C774" s="104">
        <v>635</v>
      </c>
      <c r="D774" s="112" t="s">
        <v>98</v>
      </c>
      <c r="E774" s="104">
        <v>68.67</v>
      </c>
      <c r="F774" s="217">
        <f t="shared" si="16"/>
        <v>43605.45</v>
      </c>
    </row>
    <row r="775" spans="1:6" x14ac:dyDescent="0.2">
      <c r="A775" s="577"/>
      <c r="B775" s="147"/>
      <c r="C775" s="148"/>
      <c r="D775" s="578"/>
      <c r="E775" s="148"/>
      <c r="F775" s="576">
        <f t="shared" si="16"/>
        <v>0</v>
      </c>
    </row>
    <row r="776" spans="1:6" ht="25.5" x14ac:dyDescent="0.2">
      <c r="A776" s="323">
        <v>6</v>
      </c>
      <c r="B776" s="185" t="s">
        <v>553</v>
      </c>
      <c r="C776" s="228"/>
      <c r="D776" s="229"/>
      <c r="E776" s="104"/>
      <c r="F776" s="217">
        <f t="shared" si="16"/>
        <v>0</v>
      </c>
    </row>
    <row r="777" spans="1:6" ht="25.5" x14ac:dyDescent="0.2">
      <c r="A777" s="403">
        <v>6.1</v>
      </c>
      <c r="B777" s="89" t="s">
        <v>554</v>
      </c>
      <c r="C777" s="104">
        <v>228.59</v>
      </c>
      <c r="D777" s="170" t="s">
        <v>49</v>
      </c>
      <c r="E777" s="104">
        <v>1213.82</v>
      </c>
      <c r="F777" s="217">
        <f t="shared" si="16"/>
        <v>277467.11</v>
      </c>
    </row>
    <row r="778" spans="1:6" ht="25.5" x14ac:dyDescent="0.2">
      <c r="A778" s="408">
        <v>6.2</v>
      </c>
      <c r="B778" s="89" t="s">
        <v>555</v>
      </c>
      <c r="C778" s="86">
        <v>12.5</v>
      </c>
      <c r="D778" s="180" t="s">
        <v>49</v>
      </c>
      <c r="E778" s="104">
        <v>1772.86</v>
      </c>
      <c r="F778" s="217">
        <f t="shared" si="16"/>
        <v>22160.75</v>
      </c>
    </row>
    <row r="779" spans="1:6" x14ac:dyDescent="0.2">
      <c r="A779" s="408"/>
      <c r="B779" s="89"/>
      <c r="C779" s="86"/>
      <c r="D779" s="180"/>
      <c r="E779" s="104"/>
      <c r="F779" s="217">
        <f t="shared" si="16"/>
        <v>0</v>
      </c>
    </row>
    <row r="780" spans="1:6" x14ac:dyDescent="0.2">
      <c r="A780" s="426">
        <v>6.3</v>
      </c>
      <c r="B780" s="166" t="s">
        <v>556</v>
      </c>
      <c r="C780" s="86"/>
      <c r="D780" s="180"/>
      <c r="E780" s="104"/>
      <c r="F780" s="217">
        <f t="shared" si="16"/>
        <v>0</v>
      </c>
    </row>
    <row r="781" spans="1:6" x14ac:dyDescent="0.2">
      <c r="A781" s="408" t="s">
        <v>137</v>
      </c>
      <c r="B781" s="109" t="s">
        <v>557</v>
      </c>
      <c r="C781" s="86">
        <v>95.11</v>
      </c>
      <c r="D781" s="180" t="s">
        <v>49</v>
      </c>
      <c r="E781" s="104">
        <v>860.74</v>
      </c>
      <c r="F781" s="217">
        <f t="shared" si="16"/>
        <v>81864.98</v>
      </c>
    </row>
    <row r="782" spans="1:6" x14ac:dyDescent="0.2">
      <c r="A782" s="408"/>
      <c r="B782" s="109"/>
      <c r="C782" s="86"/>
      <c r="D782" s="180"/>
      <c r="E782" s="104"/>
      <c r="F782" s="217">
        <f t="shared" si="16"/>
        <v>0</v>
      </c>
    </row>
    <row r="783" spans="1:6" ht="25.5" x14ac:dyDescent="0.2">
      <c r="A783" s="435">
        <v>7.1</v>
      </c>
      <c r="B783" s="230" t="s">
        <v>558</v>
      </c>
      <c r="C783" s="86"/>
      <c r="D783" s="180"/>
      <c r="E783" s="86"/>
      <c r="F783" s="217">
        <f t="shared" si="16"/>
        <v>0</v>
      </c>
    </row>
    <row r="784" spans="1:6" x14ac:dyDescent="0.2">
      <c r="A784" s="436" t="s">
        <v>559</v>
      </c>
      <c r="B784" s="231" t="s">
        <v>560</v>
      </c>
      <c r="C784" s="86">
        <v>1</v>
      </c>
      <c r="D784" s="180" t="s">
        <v>12</v>
      </c>
      <c r="E784" s="86">
        <v>578.16</v>
      </c>
      <c r="F784" s="217">
        <f t="shared" si="16"/>
        <v>578.16</v>
      </c>
    </row>
    <row r="785" spans="1:6" x14ac:dyDescent="0.2">
      <c r="A785" s="437" t="s">
        <v>561</v>
      </c>
      <c r="B785" s="231" t="s">
        <v>562</v>
      </c>
      <c r="C785" s="86">
        <v>0.21</v>
      </c>
      <c r="D785" s="180" t="s">
        <v>56</v>
      </c>
      <c r="E785" s="86">
        <v>7071.78</v>
      </c>
      <c r="F785" s="217">
        <f t="shared" si="16"/>
        <v>1485.07</v>
      </c>
    </row>
    <row r="786" spans="1:6" x14ac:dyDescent="0.2">
      <c r="A786" s="437" t="s">
        <v>563</v>
      </c>
      <c r="B786" s="231" t="s">
        <v>564</v>
      </c>
      <c r="C786" s="86">
        <v>0.19</v>
      </c>
      <c r="D786" s="180" t="s">
        <v>56</v>
      </c>
      <c r="E786" s="86">
        <v>11677.28</v>
      </c>
      <c r="F786" s="217">
        <f t="shared" si="16"/>
        <v>2218.6799999999998</v>
      </c>
    </row>
    <row r="787" spans="1:6" x14ac:dyDescent="0.2">
      <c r="A787" s="437" t="s">
        <v>565</v>
      </c>
      <c r="B787" s="231" t="s">
        <v>566</v>
      </c>
      <c r="C787" s="86">
        <v>1.57</v>
      </c>
      <c r="D787" s="180" t="s">
        <v>56</v>
      </c>
      <c r="E787" s="86">
        <v>9973.4500000000007</v>
      </c>
      <c r="F787" s="217">
        <f t="shared" si="16"/>
        <v>15658.32</v>
      </c>
    </row>
    <row r="788" spans="1:6" x14ac:dyDescent="0.2">
      <c r="A788" s="437" t="s">
        <v>567</v>
      </c>
      <c r="B788" s="231" t="s">
        <v>568</v>
      </c>
      <c r="C788" s="86">
        <v>0.93</v>
      </c>
      <c r="D788" s="180" t="s">
        <v>56</v>
      </c>
      <c r="E788" s="86">
        <v>4853.13</v>
      </c>
      <c r="F788" s="217">
        <f t="shared" si="16"/>
        <v>4513.41</v>
      </c>
    </row>
    <row r="789" spans="1:6" ht="25.5" x14ac:dyDescent="0.2">
      <c r="A789" s="438" t="s">
        <v>569</v>
      </c>
      <c r="B789" s="232" t="s">
        <v>570</v>
      </c>
      <c r="C789" s="104">
        <v>1</v>
      </c>
      <c r="D789" s="170" t="s">
        <v>12</v>
      </c>
      <c r="E789" s="104">
        <v>12000</v>
      </c>
      <c r="F789" s="217">
        <f t="shared" si="16"/>
        <v>12000</v>
      </c>
    </row>
    <row r="790" spans="1:6" x14ac:dyDescent="0.2">
      <c r="A790" s="408"/>
      <c r="B790" s="109"/>
      <c r="C790" s="86"/>
      <c r="D790" s="180"/>
      <c r="E790" s="104"/>
      <c r="F790" s="217">
        <f t="shared" si="16"/>
        <v>0</v>
      </c>
    </row>
    <row r="791" spans="1:6" ht="38.25" x14ac:dyDescent="0.2">
      <c r="A791" s="323">
        <v>7.2</v>
      </c>
      <c r="B791" s="145" t="s">
        <v>571</v>
      </c>
      <c r="C791" s="228"/>
      <c r="D791" s="112"/>
      <c r="E791" s="228"/>
      <c r="F791" s="217">
        <f t="shared" si="16"/>
        <v>0</v>
      </c>
    </row>
    <row r="792" spans="1:6" x14ac:dyDescent="0.2">
      <c r="A792" s="424" t="s">
        <v>572</v>
      </c>
      <c r="B792" s="233" t="s">
        <v>573</v>
      </c>
      <c r="C792" s="86">
        <v>17</v>
      </c>
      <c r="D792" s="180" t="s">
        <v>12</v>
      </c>
      <c r="E792" s="86">
        <v>790</v>
      </c>
      <c r="F792" s="217">
        <f t="shared" si="16"/>
        <v>13430</v>
      </c>
    </row>
    <row r="793" spans="1:6" x14ac:dyDescent="0.2">
      <c r="A793" s="424" t="s">
        <v>574</v>
      </c>
      <c r="B793" s="233" t="s">
        <v>575</v>
      </c>
      <c r="C793" s="86">
        <v>12.97</v>
      </c>
      <c r="D793" s="180" t="s">
        <v>98</v>
      </c>
      <c r="E793" s="86">
        <v>291.89</v>
      </c>
      <c r="F793" s="217">
        <f t="shared" si="16"/>
        <v>3785.81</v>
      </c>
    </row>
    <row r="794" spans="1:6" x14ac:dyDescent="0.2">
      <c r="A794" s="424" t="s">
        <v>576</v>
      </c>
      <c r="B794" s="233" t="s">
        <v>577</v>
      </c>
      <c r="C794" s="86">
        <v>1</v>
      </c>
      <c r="D794" s="180" t="s">
        <v>12</v>
      </c>
      <c r="E794" s="86">
        <v>781.01</v>
      </c>
      <c r="F794" s="217">
        <f t="shared" si="16"/>
        <v>781.01</v>
      </c>
    </row>
    <row r="795" spans="1:6" ht="25.5" x14ac:dyDescent="0.2">
      <c r="A795" s="424" t="s">
        <v>578</v>
      </c>
      <c r="B795" s="233" t="s">
        <v>579</v>
      </c>
      <c r="C795" s="86">
        <v>1</v>
      </c>
      <c r="D795" s="180" t="s">
        <v>12</v>
      </c>
      <c r="E795" s="86">
        <v>3000</v>
      </c>
      <c r="F795" s="217">
        <f t="shared" si="16"/>
        <v>3000</v>
      </c>
    </row>
    <row r="796" spans="1:6" x14ac:dyDescent="0.2">
      <c r="A796" s="424" t="s">
        <v>580</v>
      </c>
      <c r="B796" s="231" t="s">
        <v>581</v>
      </c>
      <c r="C796" s="86">
        <v>3</v>
      </c>
      <c r="D796" s="180" t="s">
        <v>582</v>
      </c>
      <c r="E796" s="86">
        <v>1500</v>
      </c>
      <c r="F796" s="217">
        <f t="shared" si="16"/>
        <v>4500</v>
      </c>
    </row>
    <row r="797" spans="1:6" x14ac:dyDescent="0.2">
      <c r="A797" s="424" t="s">
        <v>583</v>
      </c>
      <c r="B797" s="231" t="s">
        <v>584</v>
      </c>
      <c r="C797" s="86">
        <v>3</v>
      </c>
      <c r="D797" s="180" t="s">
        <v>582</v>
      </c>
      <c r="E797" s="86">
        <v>1145.28</v>
      </c>
      <c r="F797" s="217">
        <f t="shared" si="16"/>
        <v>3435.84</v>
      </c>
    </row>
    <row r="798" spans="1:6" x14ac:dyDescent="0.2">
      <c r="A798" s="437"/>
      <c r="B798" s="231"/>
      <c r="C798" s="86"/>
      <c r="D798" s="180"/>
      <c r="E798" s="86"/>
      <c r="F798" s="217">
        <f t="shared" si="16"/>
        <v>0</v>
      </c>
    </row>
    <row r="799" spans="1:6" ht="38.25" x14ac:dyDescent="0.2">
      <c r="A799" s="427" t="s">
        <v>585</v>
      </c>
      <c r="B799" s="166" t="s">
        <v>586</v>
      </c>
      <c r="C799" s="86"/>
      <c r="D799" s="180"/>
      <c r="E799" s="86"/>
      <c r="F799" s="217">
        <f t="shared" si="16"/>
        <v>0</v>
      </c>
    </row>
    <row r="800" spans="1:6" x14ac:dyDescent="0.2">
      <c r="A800" s="429" t="s">
        <v>587</v>
      </c>
      <c r="B800" s="233" t="s">
        <v>573</v>
      </c>
      <c r="C800" s="86">
        <v>15</v>
      </c>
      <c r="D800" s="180" t="s">
        <v>12</v>
      </c>
      <c r="E800" s="86">
        <v>790</v>
      </c>
      <c r="F800" s="217">
        <f t="shared" si="16"/>
        <v>11850</v>
      </c>
    </row>
    <row r="801" spans="1:6" x14ac:dyDescent="0.2">
      <c r="A801" s="429" t="s">
        <v>588</v>
      </c>
      <c r="B801" s="233" t="s">
        <v>575</v>
      </c>
      <c r="C801" s="86">
        <v>10.91</v>
      </c>
      <c r="D801" s="180" t="s">
        <v>98</v>
      </c>
      <c r="E801" s="86">
        <v>291.89</v>
      </c>
      <c r="F801" s="217">
        <f t="shared" si="16"/>
        <v>3184.52</v>
      </c>
    </row>
    <row r="802" spans="1:6" ht="25.5" x14ac:dyDescent="0.2">
      <c r="A802" s="429" t="s">
        <v>589</v>
      </c>
      <c r="B802" s="233" t="s">
        <v>579</v>
      </c>
      <c r="C802" s="86">
        <v>1</v>
      </c>
      <c r="D802" s="180" t="s">
        <v>12</v>
      </c>
      <c r="E802" s="86">
        <v>3000</v>
      </c>
      <c r="F802" s="217">
        <f t="shared" si="16"/>
        <v>3000</v>
      </c>
    </row>
    <row r="803" spans="1:6" x14ac:dyDescent="0.2">
      <c r="A803" s="429" t="s">
        <v>590</v>
      </c>
      <c r="B803" s="231" t="s">
        <v>581</v>
      </c>
      <c r="C803" s="86">
        <v>3</v>
      </c>
      <c r="D803" s="180" t="s">
        <v>582</v>
      </c>
      <c r="E803" s="86">
        <v>1500</v>
      </c>
      <c r="F803" s="217">
        <f t="shared" si="16"/>
        <v>4500</v>
      </c>
    </row>
    <row r="804" spans="1:6" x14ac:dyDescent="0.2">
      <c r="A804" s="429" t="s">
        <v>591</v>
      </c>
      <c r="B804" s="231" t="s">
        <v>584</v>
      </c>
      <c r="C804" s="86">
        <v>3</v>
      </c>
      <c r="D804" s="180" t="s">
        <v>582</v>
      </c>
      <c r="E804" s="86">
        <v>1145.28</v>
      </c>
      <c r="F804" s="217">
        <f t="shared" ref="F804:F867" si="17">ROUND(C804*E804,2)</f>
        <v>3435.84</v>
      </c>
    </row>
    <row r="805" spans="1:6" x14ac:dyDescent="0.2">
      <c r="A805" s="579"/>
      <c r="B805" s="580"/>
      <c r="C805" s="164"/>
      <c r="D805" s="562"/>
      <c r="E805" s="164"/>
      <c r="F805" s="576">
        <f t="shared" si="17"/>
        <v>0</v>
      </c>
    </row>
    <row r="806" spans="1:6" x14ac:dyDescent="0.2">
      <c r="A806" s="439">
        <v>8</v>
      </c>
      <c r="B806" s="111" t="s">
        <v>592</v>
      </c>
      <c r="C806" s="86"/>
      <c r="D806" s="234"/>
      <c r="E806" s="235"/>
      <c r="F806" s="217">
        <f t="shared" si="17"/>
        <v>0</v>
      </c>
    </row>
    <row r="807" spans="1:6" ht="25.5" x14ac:dyDescent="0.2">
      <c r="A807" s="440">
        <v>8.1</v>
      </c>
      <c r="B807" s="109" t="s">
        <v>593</v>
      </c>
      <c r="C807" s="86">
        <v>2</v>
      </c>
      <c r="D807" s="236" t="s">
        <v>12</v>
      </c>
      <c r="E807" s="237">
        <v>81822.44</v>
      </c>
      <c r="F807" s="217">
        <f t="shared" si="17"/>
        <v>163644.88</v>
      </c>
    </row>
    <row r="808" spans="1:6" ht="25.5" x14ac:dyDescent="0.2">
      <c r="A808" s="440">
        <v>8.1999999999999993</v>
      </c>
      <c r="B808" s="109" t="s">
        <v>594</v>
      </c>
      <c r="C808" s="86">
        <v>12</v>
      </c>
      <c r="D808" s="238" t="s">
        <v>12</v>
      </c>
      <c r="E808" s="237">
        <v>47401.21</v>
      </c>
      <c r="F808" s="217">
        <f t="shared" si="17"/>
        <v>568814.52</v>
      </c>
    </row>
    <row r="809" spans="1:6" ht="25.5" x14ac:dyDescent="0.2">
      <c r="A809" s="440">
        <v>8.3000000000000007</v>
      </c>
      <c r="B809" s="109" t="s">
        <v>595</v>
      </c>
      <c r="C809" s="86">
        <v>3</v>
      </c>
      <c r="D809" s="238" t="s">
        <v>12</v>
      </c>
      <c r="E809" s="237">
        <v>45540.93</v>
      </c>
      <c r="F809" s="217">
        <f t="shared" si="17"/>
        <v>136622.79</v>
      </c>
    </row>
    <row r="810" spans="1:6" x14ac:dyDescent="0.2">
      <c r="A810" s="439"/>
      <c r="B810" s="109"/>
      <c r="C810" s="86"/>
      <c r="D810" s="238"/>
      <c r="E810" s="237"/>
      <c r="F810" s="217">
        <f t="shared" si="17"/>
        <v>0</v>
      </c>
    </row>
    <row r="811" spans="1:6" x14ac:dyDescent="0.2">
      <c r="A811" s="439">
        <v>8.4</v>
      </c>
      <c r="B811" s="166" t="s">
        <v>596</v>
      </c>
      <c r="C811" s="86"/>
      <c r="D811" s="238"/>
      <c r="E811" s="237"/>
      <c r="F811" s="217">
        <f t="shared" si="17"/>
        <v>0</v>
      </c>
    </row>
    <row r="812" spans="1:6" ht="25.5" x14ac:dyDescent="0.2">
      <c r="A812" s="440" t="s">
        <v>597</v>
      </c>
      <c r="B812" s="109" t="s">
        <v>598</v>
      </c>
      <c r="C812" s="86">
        <v>18</v>
      </c>
      <c r="D812" s="236" t="s">
        <v>12</v>
      </c>
      <c r="E812" s="237">
        <v>8201.7800000000007</v>
      </c>
      <c r="F812" s="217">
        <f t="shared" si="17"/>
        <v>147632.04</v>
      </c>
    </row>
    <row r="813" spans="1:6" ht="25.5" x14ac:dyDescent="0.2">
      <c r="A813" s="440" t="s">
        <v>599</v>
      </c>
      <c r="B813" s="109" t="s">
        <v>600</v>
      </c>
      <c r="C813" s="86">
        <v>1</v>
      </c>
      <c r="D813" s="236" t="s">
        <v>12</v>
      </c>
      <c r="E813" s="237">
        <v>5600.85</v>
      </c>
      <c r="F813" s="217">
        <f t="shared" si="17"/>
        <v>5600.85</v>
      </c>
    </row>
    <row r="814" spans="1:6" x14ac:dyDescent="0.2">
      <c r="A814" s="440"/>
      <c r="B814" s="109"/>
      <c r="C814" s="86"/>
      <c r="D814" s="234"/>
      <c r="E814" s="237"/>
      <c r="F814" s="217">
        <f t="shared" si="17"/>
        <v>0</v>
      </c>
    </row>
    <row r="815" spans="1:6" x14ac:dyDescent="0.2">
      <c r="A815" s="439">
        <v>8.5</v>
      </c>
      <c r="B815" s="166" t="s">
        <v>601</v>
      </c>
      <c r="C815" s="86"/>
      <c r="D815" s="234"/>
      <c r="E815" s="237"/>
      <c r="F815" s="217">
        <f t="shared" si="17"/>
        <v>0</v>
      </c>
    </row>
    <row r="816" spans="1:6" x14ac:dyDescent="0.2">
      <c r="A816" s="440" t="s">
        <v>602</v>
      </c>
      <c r="B816" s="109" t="s">
        <v>603</v>
      </c>
      <c r="C816" s="86">
        <v>1</v>
      </c>
      <c r="D816" s="238" t="s">
        <v>12</v>
      </c>
      <c r="E816" s="237">
        <v>2506.25</v>
      </c>
      <c r="F816" s="217">
        <f t="shared" si="17"/>
        <v>2506.25</v>
      </c>
    </row>
    <row r="817" spans="1:6" x14ac:dyDescent="0.2">
      <c r="A817" s="440"/>
      <c r="B817" s="109"/>
      <c r="C817" s="86"/>
      <c r="D817" s="238"/>
      <c r="E817" s="237"/>
      <c r="F817" s="217">
        <f t="shared" si="17"/>
        <v>0</v>
      </c>
    </row>
    <row r="818" spans="1:6" x14ac:dyDescent="0.2">
      <c r="A818" s="440" t="s">
        <v>604</v>
      </c>
      <c r="B818" s="109" t="s">
        <v>605</v>
      </c>
      <c r="C818" s="86">
        <v>5</v>
      </c>
      <c r="D818" s="238" t="s">
        <v>12</v>
      </c>
      <c r="E818" s="237">
        <v>6398.64</v>
      </c>
      <c r="F818" s="217">
        <f t="shared" si="17"/>
        <v>31993.200000000001</v>
      </c>
    </row>
    <row r="819" spans="1:6" x14ac:dyDescent="0.2">
      <c r="A819" s="440"/>
      <c r="B819" s="109"/>
      <c r="C819" s="86"/>
      <c r="D819" s="238"/>
      <c r="E819" s="237"/>
      <c r="F819" s="217">
        <f t="shared" si="17"/>
        <v>0</v>
      </c>
    </row>
    <row r="820" spans="1:6" x14ac:dyDescent="0.2">
      <c r="A820" s="440" t="s">
        <v>606</v>
      </c>
      <c r="B820" s="109" t="s">
        <v>607</v>
      </c>
      <c r="C820" s="86">
        <v>5</v>
      </c>
      <c r="D820" s="238" t="s">
        <v>12</v>
      </c>
      <c r="E820" s="237">
        <v>10764.64</v>
      </c>
      <c r="F820" s="217">
        <f t="shared" si="17"/>
        <v>53823.199999999997</v>
      </c>
    </row>
    <row r="821" spans="1:6" x14ac:dyDescent="0.2">
      <c r="A821" s="440" t="s">
        <v>608</v>
      </c>
      <c r="B821" s="109" t="s">
        <v>609</v>
      </c>
      <c r="C821" s="86">
        <v>1</v>
      </c>
      <c r="D821" s="238" t="s">
        <v>12</v>
      </c>
      <c r="E821" s="237">
        <v>50000</v>
      </c>
      <c r="F821" s="217">
        <f t="shared" si="17"/>
        <v>50000</v>
      </c>
    </row>
    <row r="822" spans="1:6" x14ac:dyDescent="0.2">
      <c r="A822" s="440" t="s">
        <v>610</v>
      </c>
      <c r="B822" s="109" t="s">
        <v>611</v>
      </c>
      <c r="C822" s="86">
        <v>1</v>
      </c>
      <c r="D822" s="238" t="s">
        <v>12</v>
      </c>
      <c r="E822" s="237">
        <v>7500</v>
      </c>
      <c r="F822" s="217">
        <f t="shared" si="17"/>
        <v>7500</v>
      </c>
    </row>
    <row r="823" spans="1:6" x14ac:dyDescent="0.2">
      <c r="A823" s="439"/>
      <c r="B823" s="109"/>
      <c r="C823" s="86"/>
      <c r="D823" s="238"/>
      <c r="E823" s="237"/>
      <c r="F823" s="217">
        <f t="shared" si="17"/>
        <v>0</v>
      </c>
    </row>
    <row r="824" spans="1:6" ht="25.5" x14ac:dyDescent="0.2">
      <c r="A824" s="441">
        <v>9</v>
      </c>
      <c r="B824" s="166" t="s">
        <v>612</v>
      </c>
      <c r="C824" s="86"/>
      <c r="D824" s="180"/>
      <c r="E824" s="104"/>
      <c r="F824" s="217">
        <f t="shared" si="17"/>
        <v>0</v>
      </c>
    </row>
    <row r="825" spans="1:6" x14ac:dyDescent="0.2">
      <c r="A825" s="440">
        <v>9.1</v>
      </c>
      <c r="B825" s="109" t="s">
        <v>613</v>
      </c>
      <c r="C825" s="86">
        <v>2</v>
      </c>
      <c r="D825" s="180" t="s">
        <v>12</v>
      </c>
      <c r="E825" s="104">
        <v>3500</v>
      </c>
      <c r="F825" s="217">
        <f t="shared" si="17"/>
        <v>7000</v>
      </c>
    </row>
    <row r="826" spans="1:6" x14ac:dyDescent="0.2">
      <c r="A826" s="442"/>
      <c r="B826" s="166"/>
      <c r="C826" s="86"/>
      <c r="D826" s="180"/>
      <c r="E826" s="104"/>
      <c r="F826" s="217">
        <f t="shared" si="17"/>
        <v>0</v>
      </c>
    </row>
    <row r="827" spans="1:6" x14ac:dyDescent="0.2">
      <c r="A827" s="442">
        <v>10</v>
      </c>
      <c r="B827" s="239" t="s">
        <v>614</v>
      </c>
      <c r="C827" s="99"/>
      <c r="D827" s="240"/>
      <c r="E827" s="241"/>
      <c r="F827" s="217">
        <f t="shared" si="17"/>
        <v>0</v>
      </c>
    </row>
    <row r="828" spans="1:6" x14ac:dyDescent="0.2">
      <c r="A828" s="443">
        <v>10.1</v>
      </c>
      <c r="B828" s="242" t="s">
        <v>615</v>
      </c>
      <c r="C828" s="99">
        <v>43</v>
      </c>
      <c r="D828" s="240" t="s">
        <v>49</v>
      </c>
      <c r="E828" s="241">
        <v>672.95</v>
      </c>
      <c r="F828" s="217">
        <f t="shared" si="17"/>
        <v>28936.85</v>
      </c>
    </row>
    <row r="829" spans="1:6" x14ac:dyDescent="0.2">
      <c r="A829" s="443"/>
      <c r="B829" s="242"/>
      <c r="C829" s="99"/>
      <c r="D829" s="240"/>
      <c r="E829" s="241"/>
      <c r="F829" s="217">
        <f t="shared" si="17"/>
        <v>0</v>
      </c>
    </row>
    <row r="830" spans="1:6" x14ac:dyDescent="0.2">
      <c r="A830" s="444">
        <v>10.199999999999999</v>
      </c>
      <c r="B830" s="239" t="s">
        <v>616</v>
      </c>
      <c r="C830" s="99"/>
      <c r="D830" s="240"/>
      <c r="E830" s="241"/>
      <c r="F830" s="217">
        <f t="shared" si="17"/>
        <v>0</v>
      </c>
    </row>
    <row r="831" spans="1:6" x14ac:dyDescent="0.2">
      <c r="A831" s="445" t="s">
        <v>617</v>
      </c>
      <c r="B831" s="242" t="s">
        <v>618</v>
      </c>
      <c r="C831" s="99">
        <v>1</v>
      </c>
      <c r="D831" s="240" t="s">
        <v>12</v>
      </c>
      <c r="E831" s="241">
        <v>1500</v>
      </c>
      <c r="F831" s="217">
        <f t="shared" si="17"/>
        <v>1500</v>
      </c>
    </row>
    <row r="832" spans="1:6" x14ac:dyDescent="0.2">
      <c r="A832" s="445" t="s">
        <v>619</v>
      </c>
      <c r="B832" s="242" t="s">
        <v>620</v>
      </c>
      <c r="C832" s="99">
        <v>4</v>
      </c>
      <c r="D832" s="240" t="s">
        <v>12</v>
      </c>
      <c r="E832" s="241">
        <v>150</v>
      </c>
      <c r="F832" s="217">
        <f t="shared" si="17"/>
        <v>600</v>
      </c>
    </row>
    <row r="833" spans="1:6" x14ac:dyDescent="0.2">
      <c r="A833" s="445" t="s">
        <v>621</v>
      </c>
      <c r="B833" s="242" t="s">
        <v>622</v>
      </c>
      <c r="C833" s="99">
        <v>5</v>
      </c>
      <c r="D833" s="240" t="s">
        <v>12</v>
      </c>
      <c r="E833" s="241">
        <v>150</v>
      </c>
      <c r="F833" s="217">
        <f t="shared" si="17"/>
        <v>750</v>
      </c>
    </row>
    <row r="834" spans="1:6" x14ac:dyDescent="0.2">
      <c r="A834" s="445" t="s">
        <v>623</v>
      </c>
      <c r="B834" s="242" t="s">
        <v>624</v>
      </c>
      <c r="C834" s="99">
        <v>5</v>
      </c>
      <c r="D834" s="240" t="s">
        <v>12</v>
      </c>
      <c r="E834" s="241">
        <v>50</v>
      </c>
      <c r="F834" s="217">
        <f t="shared" si="17"/>
        <v>250</v>
      </c>
    </row>
    <row r="835" spans="1:6" x14ac:dyDescent="0.2">
      <c r="A835" s="445"/>
      <c r="B835" s="242"/>
      <c r="C835" s="99"/>
      <c r="D835" s="240"/>
      <c r="E835" s="241"/>
      <c r="F835" s="217">
        <f t="shared" si="17"/>
        <v>0</v>
      </c>
    </row>
    <row r="836" spans="1:6" x14ac:dyDescent="0.2">
      <c r="A836" s="427">
        <v>11</v>
      </c>
      <c r="B836" s="166" t="s">
        <v>625</v>
      </c>
      <c r="C836" s="86"/>
      <c r="D836" s="180"/>
      <c r="E836" s="86"/>
      <c r="F836" s="217">
        <f t="shared" si="17"/>
        <v>0</v>
      </c>
    </row>
    <row r="837" spans="1:6" x14ac:dyDescent="0.2">
      <c r="A837" s="405">
        <v>11.1</v>
      </c>
      <c r="B837" s="109" t="s">
        <v>626</v>
      </c>
      <c r="C837" s="86">
        <v>0.76</v>
      </c>
      <c r="D837" s="180" t="s">
        <v>56</v>
      </c>
      <c r="E837" s="86">
        <v>4853.13</v>
      </c>
      <c r="F837" s="217">
        <f t="shared" si="17"/>
        <v>3688.38</v>
      </c>
    </row>
    <row r="838" spans="1:6" x14ac:dyDescent="0.2">
      <c r="A838" s="581"/>
      <c r="B838" s="582"/>
      <c r="C838" s="164"/>
      <c r="D838" s="562"/>
      <c r="E838" s="164"/>
      <c r="F838" s="576">
        <f t="shared" si="17"/>
        <v>0</v>
      </c>
    </row>
    <row r="839" spans="1:6" x14ac:dyDescent="0.2">
      <c r="A839" s="446">
        <v>12</v>
      </c>
      <c r="B839" s="239" t="s">
        <v>627</v>
      </c>
      <c r="C839" s="86"/>
      <c r="D839" s="180"/>
      <c r="E839" s="86"/>
      <c r="F839" s="217">
        <f t="shared" si="17"/>
        <v>0</v>
      </c>
    </row>
    <row r="840" spans="1:6" ht="25.5" x14ac:dyDescent="0.2">
      <c r="A840" s="438">
        <v>12.1</v>
      </c>
      <c r="B840" s="99" t="s">
        <v>628</v>
      </c>
      <c r="C840" s="86">
        <v>6.78</v>
      </c>
      <c r="D840" s="180" t="s">
        <v>56</v>
      </c>
      <c r="E840" s="86">
        <v>7670</v>
      </c>
      <c r="F840" s="217">
        <f t="shared" si="17"/>
        <v>52002.6</v>
      </c>
    </row>
    <row r="841" spans="1:6" ht="25.5" x14ac:dyDescent="0.2">
      <c r="A841" s="438">
        <v>12.2</v>
      </c>
      <c r="B841" s="99" t="s">
        <v>629</v>
      </c>
      <c r="C841" s="86">
        <v>474.87</v>
      </c>
      <c r="D841" s="180" t="s">
        <v>630</v>
      </c>
      <c r="E841" s="86">
        <v>17</v>
      </c>
      <c r="F841" s="217">
        <f t="shared" si="17"/>
        <v>8072.79</v>
      </c>
    </row>
    <row r="842" spans="1:6" ht="25.5" x14ac:dyDescent="0.2">
      <c r="A842" s="438">
        <v>12.3</v>
      </c>
      <c r="B842" s="99" t="s">
        <v>631</v>
      </c>
      <c r="C842" s="86">
        <v>6.78</v>
      </c>
      <c r="D842" s="180" t="s">
        <v>56</v>
      </c>
      <c r="E842" s="86">
        <v>602.03</v>
      </c>
      <c r="F842" s="217">
        <f t="shared" si="17"/>
        <v>4081.76</v>
      </c>
    </row>
    <row r="843" spans="1:6" ht="25.5" x14ac:dyDescent="0.2">
      <c r="A843" s="438">
        <v>12.4</v>
      </c>
      <c r="B843" s="109" t="s">
        <v>632</v>
      </c>
      <c r="C843" s="86">
        <v>1</v>
      </c>
      <c r="D843" s="180" t="s">
        <v>12</v>
      </c>
      <c r="E843" s="104">
        <v>2000</v>
      </c>
      <c r="F843" s="217">
        <f t="shared" si="17"/>
        <v>2000</v>
      </c>
    </row>
    <row r="844" spans="1:6" ht="4.5" customHeight="1" x14ac:dyDescent="0.2">
      <c r="A844" s="446"/>
      <c r="B844" s="109"/>
      <c r="C844" s="86"/>
      <c r="D844" s="180"/>
      <c r="E844" s="104"/>
      <c r="F844" s="217">
        <f t="shared" si="17"/>
        <v>0</v>
      </c>
    </row>
    <row r="845" spans="1:6" x14ac:dyDescent="0.2">
      <c r="A845" s="442">
        <v>13</v>
      </c>
      <c r="B845" s="239" t="s">
        <v>633</v>
      </c>
      <c r="C845" s="99"/>
      <c r="D845" s="240"/>
      <c r="E845" s="241"/>
      <c r="F845" s="217">
        <f t="shared" si="17"/>
        <v>0</v>
      </c>
    </row>
    <row r="846" spans="1:6" ht="25.5" x14ac:dyDescent="0.2">
      <c r="A846" s="443">
        <v>13.1</v>
      </c>
      <c r="B846" s="99" t="s">
        <v>634</v>
      </c>
      <c r="C846" s="99">
        <v>4</v>
      </c>
      <c r="D846" s="240" t="s">
        <v>12</v>
      </c>
      <c r="E846" s="241">
        <v>3800</v>
      </c>
      <c r="F846" s="217">
        <f t="shared" si="17"/>
        <v>15200</v>
      </c>
    </row>
    <row r="847" spans="1:6" x14ac:dyDescent="0.2">
      <c r="A847" s="445" t="s">
        <v>635</v>
      </c>
      <c r="B847" s="242" t="s">
        <v>636</v>
      </c>
      <c r="C847" s="99">
        <v>2</v>
      </c>
      <c r="D847" s="240" t="s">
        <v>49</v>
      </c>
      <c r="E847" s="241">
        <v>2500</v>
      </c>
      <c r="F847" s="217">
        <f t="shared" si="17"/>
        <v>5000</v>
      </c>
    </row>
    <row r="848" spans="1:6" x14ac:dyDescent="0.2">
      <c r="A848" s="445" t="s">
        <v>637</v>
      </c>
      <c r="B848" s="242" t="s">
        <v>638</v>
      </c>
      <c r="C848" s="99">
        <v>1</v>
      </c>
      <c r="D848" s="240" t="s">
        <v>12</v>
      </c>
      <c r="E848" s="241">
        <v>2800</v>
      </c>
      <c r="F848" s="217">
        <f t="shared" si="17"/>
        <v>2800</v>
      </c>
    </row>
    <row r="849" spans="1:6" x14ac:dyDescent="0.2">
      <c r="A849" s="445" t="s">
        <v>639</v>
      </c>
      <c r="B849" s="242" t="s">
        <v>640</v>
      </c>
      <c r="C849" s="99">
        <v>1</v>
      </c>
      <c r="D849" s="240" t="s">
        <v>12</v>
      </c>
      <c r="E849" s="241">
        <v>2200</v>
      </c>
      <c r="F849" s="217">
        <f t="shared" si="17"/>
        <v>2200</v>
      </c>
    </row>
    <row r="850" spans="1:6" x14ac:dyDescent="0.2">
      <c r="A850" s="445" t="s">
        <v>641</v>
      </c>
      <c r="B850" s="242" t="s">
        <v>642</v>
      </c>
      <c r="C850" s="99">
        <v>1</v>
      </c>
      <c r="D850" s="240" t="s">
        <v>12</v>
      </c>
      <c r="E850" s="241">
        <v>7258.5</v>
      </c>
      <c r="F850" s="217">
        <f t="shared" si="17"/>
        <v>7258.5</v>
      </c>
    </row>
    <row r="851" spans="1:6" x14ac:dyDescent="0.2">
      <c r="A851" s="445" t="s">
        <v>643</v>
      </c>
      <c r="B851" s="242" t="s">
        <v>644</v>
      </c>
      <c r="C851" s="99">
        <v>3</v>
      </c>
      <c r="D851" s="240" t="s">
        <v>12</v>
      </c>
      <c r="E851" s="241">
        <v>225</v>
      </c>
      <c r="F851" s="217">
        <f t="shared" si="17"/>
        <v>675</v>
      </c>
    </row>
    <row r="852" spans="1:6" x14ac:dyDescent="0.2">
      <c r="A852" s="405">
        <v>13.7</v>
      </c>
      <c r="B852" s="242" t="s">
        <v>645</v>
      </c>
      <c r="C852" s="99">
        <v>3</v>
      </c>
      <c r="D852" s="240" t="s">
        <v>12</v>
      </c>
      <c r="E852" s="104">
        <v>89.59</v>
      </c>
      <c r="F852" s="217">
        <f t="shared" si="17"/>
        <v>268.77</v>
      </c>
    </row>
    <row r="853" spans="1:6" x14ac:dyDescent="0.2">
      <c r="A853" s="405">
        <v>13.8</v>
      </c>
      <c r="B853" s="89" t="s">
        <v>646</v>
      </c>
      <c r="C853" s="86">
        <v>1</v>
      </c>
      <c r="D853" s="180" t="s">
        <v>12</v>
      </c>
      <c r="E853" s="86">
        <v>17238.7</v>
      </c>
      <c r="F853" s="217">
        <f t="shared" si="17"/>
        <v>17238.7</v>
      </c>
    </row>
    <row r="854" spans="1:6" x14ac:dyDescent="0.2">
      <c r="A854" s="405">
        <v>13.9</v>
      </c>
      <c r="B854" s="89" t="s">
        <v>647</v>
      </c>
      <c r="C854" s="86">
        <v>7</v>
      </c>
      <c r="D854" s="180" t="s">
        <v>12</v>
      </c>
      <c r="E854" s="86">
        <v>2796.97</v>
      </c>
      <c r="F854" s="217">
        <f t="shared" si="17"/>
        <v>19578.79</v>
      </c>
    </row>
    <row r="855" spans="1:6" x14ac:dyDescent="0.2">
      <c r="A855" s="447">
        <v>13.1</v>
      </c>
      <c r="B855" s="109" t="s">
        <v>648</v>
      </c>
      <c r="C855" s="86">
        <v>43.86</v>
      </c>
      <c r="D855" s="180" t="s">
        <v>98</v>
      </c>
      <c r="E855" s="86">
        <v>208.2</v>
      </c>
      <c r="F855" s="217">
        <f t="shared" si="17"/>
        <v>9131.65</v>
      </c>
    </row>
    <row r="856" spans="1:6" x14ac:dyDescent="0.2">
      <c r="A856" s="447">
        <v>13.11</v>
      </c>
      <c r="B856" s="109" t="s">
        <v>649</v>
      </c>
      <c r="C856" s="86">
        <v>17.100000000000001</v>
      </c>
      <c r="D856" s="180" t="s">
        <v>98</v>
      </c>
      <c r="E856" s="86">
        <v>125.38</v>
      </c>
      <c r="F856" s="217">
        <f t="shared" si="17"/>
        <v>2144</v>
      </c>
    </row>
    <row r="857" spans="1:6" x14ac:dyDescent="0.2">
      <c r="A857" s="447">
        <v>13.12</v>
      </c>
      <c r="B857" s="109" t="s">
        <v>650</v>
      </c>
      <c r="C857" s="86">
        <v>3.32</v>
      </c>
      <c r="D857" s="180" t="s">
        <v>98</v>
      </c>
      <c r="E857" s="104">
        <v>103.25</v>
      </c>
      <c r="F857" s="217">
        <f t="shared" si="17"/>
        <v>342.79</v>
      </c>
    </row>
    <row r="858" spans="1:6" x14ac:dyDescent="0.2">
      <c r="A858" s="447">
        <v>13.13</v>
      </c>
      <c r="B858" s="89" t="s">
        <v>651</v>
      </c>
      <c r="C858" s="86">
        <v>2</v>
      </c>
      <c r="D858" s="180" t="s">
        <v>12</v>
      </c>
      <c r="E858" s="104">
        <v>187.25</v>
      </c>
      <c r="F858" s="217">
        <f t="shared" si="17"/>
        <v>374.5</v>
      </c>
    </row>
    <row r="859" spans="1:6" x14ac:dyDescent="0.2">
      <c r="A859" s="447">
        <v>13.14</v>
      </c>
      <c r="B859" s="89" t="s">
        <v>652</v>
      </c>
      <c r="C859" s="86">
        <v>7</v>
      </c>
      <c r="D859" s="180" t="s">
        <v>12</v>
      </c>
      <c r="E859" s="104">
        <v>160.25</v>
      </c>
      <c r="F859" s="217">
        <f t="shared" si="17"/>
        <v>1121.75</v>
      </c>
    </row>
    <row r="860" spans="1:6" x14ac:dyDescent="0.2">
      <c r="A860" s="447">
        <v>13.15</v>
      </c>
      <c r="B860" s="242" t="s">
        <v>653</v>
      </c>
      <c r="C860" s="99">
        <v>4</v>
      </c>
      <c r="D860" s="240" t="s">
        <v>12</v>
      </c>
      <c r="E860" s="241">
        <v>220.36</v>
      </c>
      <c r="F860" s="217">
        <f t="shared" si="17"/>
        <v>881.44</v>
      </c>
    </row>
    <row r="861" spans="1:6" x14ac:dyDescent="0.2">
      <c r="A861" s="447">
        <v>13.16</v>
      </c>
      <c r="B861" s="242" t="s">
        <v>654</v>
      </c>
      <c r="C861" s="99">
        <v>4</v>
      </c>
      <c r="D861" s="240" t="s">
        <v>12</v>
      </c>
      <c r="E861" s="241">
        <v>169.25</v>
      </c>
      <c r="F861" s="217">
        <f t="shared" si="17"/>
        <v>677</v>
      </c>
    </row>
    <row r="862" spans="1:6" x14ac:dyDescent="0.2">
      <c r="A862" s="447">
        <v>13.17</v>
      </c>
      <c r="B862" s="242" t="s">
        <v>655</v>
      </c>
      <c r="C862" s="99">
        <v>8</v>
      </c>
      <c r="D862" s="240" t="s">
        <v>12</v>
      </c>
      <c r="E862" s="241">
        <v>135.56</v>
      </c>
      <c r="F862" s="217">
        <f t="shared" si="17"/>
        <v>1084.48</v>
      </c>
    </row>
    <row r="863" spans="1:6" x14ac:dyDescent="0.2">
      <c r="A863" s="447">
        <v>13.18</v>
      </c>
      <c r="B863" s="242" t="s">
        <v>656</v>
      </c>
      <c r="C863" s="99">
        <v>4</v>
      </c>
      <c r="D863" s="240" t="s">
        <v>12</v>
      </c>
      <c r="E863" s="241">
        <v>47.25</v>
      </c>
      <c r="F863" s="217">
        <f t="shared" si="17"/>
        <v>189</v>
      </c>
    </row>
    <row r="864" spans="1:6" x14ac:dyDescent="0.2">
      <c r="A864" s="447">
        <v>13.19</v>
      </c>
      <c r="B864" s="242" t="s">
        <v>657</v>
      </c>
      <c r="C864" s="99">
        <v>27.2</v>
      </c>
      <c r="D864" s="240" t="s">
        <v>98</v>
      </c>
      <c r="E864" s="241">
        <v>198.7</v>
      </c>
      <c r="F864" s="217">
        <f t="shared" si="17"/>
        <v>5404.64</v>
      </c>
    </row>
    <row r="865" spans="1:29" x14ac:dyDescent="0.2">
      <c r="A865" s="447">
        <v>13.2</v>
      </c>
      <c r="B865" s="242" t="s">
        <v>658</v>
      </c>
      <c r="C865" s="99">
        <v>27.2</v>
      </c>
      <c r="D865" s="240" t="s">
        <v>98</v>
      </c>
      <c r="E865" s="241">
        <v>149.08000000000001</v>
      </c>
      <c r="F865" s="217">
        <f t="shared" si="17"/>
        <v>4054.98</v>
      </c>
    </row>
    <row r="866" spans="1:29" x14ac:dyDescent="0.2">
      <c r="A866" s="447">
        <v>13.21</v>
      </c>
      <c r="B866" s="242" t="s">
        <v>659</v>
      </c>
      <c r="C866" s="99">
        <v>2</v>
      </c>
      <c r="D866" s="240" t="s">
        <v>12</v>
      </c>
      <c r="E866" s="241">
        <v>147.5</v>
      </c>
      <c r="F866" s="217">
        <f t="shared" si="17"/>
        <v>295</v>
      </c>
    </row>
    <row r="867" spans="1:29" x14ac:dyDescent="0.2">
      <c r="A867" s="447">
        <v>13.22</v>
      </c>
      <c r="B867" s="242" t="s">
        <v>660</v>
      </c>
      <c r="C867" s="99">
        <v>2</v>
      </c>
      <c r="D867" s="240" t="s">
        <v>12</v>
      </c>
      <c r="E867" s="104">
        <v>59</v>
      </c>
      <c r="F867" s="217">
        <f t="shared" si="17"/>
        <v>118</v>
      </c>
    </row>
    <row r="868" spans="1:29" x14ac:dyDescent="0.2">
      <c r="A868" s="447">
        <v>13.23</v>
      </c>
      <c r="B868" s="109" t="s">
        <v>661</v>
      </c>
      <c r="C868" s="99">
        <v>35.840000000000003</v>
      </c>
      <c r="D868" s="240" t="s">
        <v>98</v>
      </c>
      <c r="E868" s="104">
        <v>265.5</v>
      </c>
      <c r="F868" s="217">
        <f t="shared" ref="F868:F879" si="18">ROUND(C868*E868,2)</f>
        <v>9515.52</v>
      </c>
    </row>
    <row r="869" spans="1:29" x14ac:dyDescent="0.2">
      <c r="A869" s="447">
        <v>13.24</v>
      </c>
      <c r="B869" s="109" t="s">
        <v>662</v>
      </c>
      <c r="C869" s="99">
        <v>11.17</v>
      </c>
      <c r="D869" s="240" t="s">
        <v>98</v>
      </c>
      <c r="E869" s="104">
        <v>206.5</v>
      </c>
      <c r="F869" s="217">
        <f t="shared" si="18"/>
        <v>2306.61</v>
      </c>
    </row>
    <row r="870" spans="1:29" x14ac:dyDescent="0.2">
      <c r="A870" s="447">
        <v>13.25</v>
      </c>
      <c r="B870" s="109" t="s">
        <v>663</v>
      </c>
      <c r="C870" s="99">
        <v>15.17</v>
      </c>
      <c r="D870" s="240" t="s">
        <v>98</v>
      </c>
      <c r="E870" s="104">
        <v>401.2</v>
      </c>
      <c r="F870" s="217">
        <f t="shared" si="18"/>
        <v>6086.2</v>
      </c>
    </row>
    <row r="871" spans="1:29" x14ac:dyDescent="0.2">
      <c r="A871" s="447">
        <v>13.26</v>
      </c>
      <c r="B871" s="89" t="s">
        <v>664</v>
      </c>
      <c r="C871" s="99">
        <v>1</v>
      </c>
      <c r="D871" s="240" t="s">
        <v>12</v>
      </c>
      <c r="E871" s="104">
        <v>9.44</v>
      </c>
      <c r="F871" s="217">
        <f t="shared" si="18"/>
        <v>9.44</v>
      </c>
    </row>
    <row r="872" spans="1:29" x14ac:dyDescent="0.2">
      <c r="A872" s="447">
        <v>13.27</v>
      </c>
      <c r="B872" s="89" t="s">
        <v>665</v>
      </c>
      <c r="C872" s="99">
        <v>14</v>
      </c>
      <c r="D872" s="240" t="s">
        <v>12</v>
      </c>
      <c r="E872" s="104">
        <v>8.26</v>
      </c>
      <c r="F872" s="217">
        <f t="shared" si="18"/>
        <v>115.64</v>
      </c>
    </row>
    <row r="873" spans="1:29" x14ac:dyDescent="0.2">
      <c r="A873" s="447">
        <v>13.28</v>
      </c>
      <c r="B873" s="89" t="s">
        <v>666</v>
      </c>
      <c r="C873" s="99">
        <v>7</v>
      </c>
      <c r="D873" s="240" t="s">
        <v>12</v>
      </c>
      <c r="E873" s="104">
        <v>8.26</v>
      </c>
      <c r="F873" s="217">
        <f t="shared" si="18"/>
        <v>57.82</v>
      </c>
    </row>
    <row r="874" spans="1:29" x14ac:dyDescent="0.2">
      <c r="A874" s="583">
        <v>13.29</v>
      </c>
      <c r="B874" s="147" t="s">
        <v>667</v>
      </c>
      <c r="C874" s="155">
        <v>1</v>
      </c>
      <c r="D874" s="584" t="s">
        <v>12</v>
      </c>
      <c r="E874" s="148">
        <v>11.8</v>
      </c>
      <c r="F874" s="576">
        <f t="shared" si="18"/>
        <v>11.8</v>
      </c>
    </row>
    <row r="875" spans="1:29" x14ac:dyDescent="0.2">
      <c r="A875" s="447">
        <v>13.3</v>
      </c>
      <c r="B875" s="242" t="s">
        <v>668</v>
      </c>
      <c r="C875" s="99">
        <v>1</v>
      </c>
      <c r="D875" s="240" t="s">
        <v>12</v>
      </c>
      <c r="E875" s="104">
        <v>59</v>
      </c>
      <c r="F875" s="217">
        <f t="shared" si="18"/>
        <v>59</v>
      </c>
    </row>
    <row r="876" spans="1:29" x14ac:dyDescent="0.2">
      <c r="A876" s="447">
        <v>13.31</v>
      </c>
      <c r="B876" s="242" t="s">
        <v>669</v>
      </c>
      <c r="C876" s="99">
        <v>3</v>
      </c>
      <c r="D876" s="240" t="s">
        <v>12</v>
      </c>
      <c r="E876" s="104">
        <v>76.7</v>
      </c>
      <c r="F876" s="217">
        <f t="shared" si="18"/>
        <v>230.1</v>
      </c>
    </row>
    <row r="877" spans="1:29" x14ac:dyDescent="0.2">
      <c r="A877" s="447">
        <v>13.32</v>
      </c>
      <c r="B877" s="242" t="s">
        <v>45</v>
      </c>
      <c r="C877" s="99">
        <v>1</v>
      </c>
      <c r="D877" s="240" t="s">
        <v>12</v>
      </c>
      <c r="E877" s="241">
        <v>25000</v>
      </c>
      <c r="F877" s="217">
        <f t="shared" si="18"/>
        <v>25000</v>
      </c>
    </row>
    <row r="878" spans="1:29" ht="3.75" customHeight="1" x14ac:dyDescent="0.2">
      <c r="A878" s="447"/>
      <c r="B878" s="242"/>
      <c r="C878" s="99"/>
      <c r="D878" s="240"/>
      <c r="E878" s="241"/>
      <c r="F878" s="217">
        <f t="shared" si="18"/>
        <v>0</v>
      </c>
    </row>
    <row r="879" spans="1:29" ht="13.5" thickBot="1" x14ac:dyDescent="0.25">
      <c r="A879" s="424">
        <v>14</v>
      </c>
      <c r="B879" s="242" t="s">
        <v>142</v>
      </c>
      <c r="C879" s="99">
        <v>1</v>
      </c>
      <c r="D879" s="240" t="s">
        <v>12</v>
      </c>
      <c r="E879" s="241">
        <v>5000</v>
      </c>
      <c r="F879" s="217">
        <f t="shared" si="18"/>
        <v>5000</v>
      </c>
    </row>
    <row r="880" spans="1:29" s="131" customFormat="1" ht="14.25" thickTop="1" thickBot="1" x14ac:dyDescent="0.25">
      <c r="A880" s="381"/>
      <c r="B880" s="382" t="s">
        <v>670</v>
      </c>
      <c r="C880" s="383"/>
      <c r="D880" s="384"/>
      <c r="E880" s="385"/>
      <c r="F880" s="386">
        <f>SUM(F739:F879)</f>
        <v>3820392.66</v>
      </c>
      <c r="G880" s="356"/>
      <c r="H880" s="356"/>
      <c r="I880" s="356"/>
      <c r="J880" s="356"/>
      <c r="K880" s="356"/>
      <c r="L880" s="356"/>
      <c r="M880" s="356"/>
      <c r="N880" s="356"/>
      <c r="O880" s="356"/>
      <c r="P880" s="356"/>
      <c r="Q880" s="356"/>
      <c r="R880" s="356"/>
      <c r="S880" s="356"/>
      <c r="T880" s="356"/>
      <c r="U880" s="356"/>
      <c r="V880" s="356"/>
      <c r="W880" s="356"/>
      <c r="X880" s="356"/>
      <c r="Y880" s="356"/>
      <c r="Z880" s="356"/>
      <c r="AA880" s="356"/>
      <c r="AB880" s="356"/>
      <c r="AC880" s="356"/>
    </row>
    <row r="881" spans="1:6" ht="13.5" thickTop="1" x14ac:dyDescent="0.2">
      <c r="A881" s="44"/>
      <c r="B881" s="21"/>
      <c r="C881" s="53"/>
      <c r="D881" s="54"/>
      <c r="E881" s="53"/>
      <c r="F881" s="202"/>
    </row>
    <row r="882" spans="1:6" x14ac:dyDescent="0.2">
      <c r="A882" s="323" t="s">
        <v>671</v>
      </c>
      <c r="B882" s="145" t="s">
        <v>672</v>
      </c>
      <c r="C882" s="175"/>
      <c r="D882" s="175"/>
      <c r="E882" s="175"/>
      <c r="F882" s="175"/>
    </row>
    <row r="883" spans="1:6" x14ac:dyDescent="0.2">
      <c r="A883" s="403"/>
      <c r="B883" s="89"/>
      <c r="C883" s="175"/>
      <c r="D883" s="175"/>
      <c r="E883" s="243"/>
      <c r="F883" s="175"/>
    </row>
    <row r="884" spans="1:6" x14ac:dyDescent="0.2">
      <c r="A884" s="448" t="s">
        <v>339</v>
      </c>
      <c r="B884" s="244" t="s">
        <v>673</v>
      </c>
      <c r="C884" s="243"/>
      <c r="D884" s="245"/>
      <c r="E884" s="243"/>
      <c r="F884" s="246"/>
    </row>
    <row r="885" spans="1:6" x14ac:dyDescent="0.2">
      <c r="A885" s="449">
        <v>1</v>
      </c>
      <c r="B885" s="205" t="s">
        <v>674</v>
      </c>
      <c r="C885" s="247">
        <v>2</v>
      </c>
      <c r="D885" s="248" t="s">
        <v>12</v>
      </c>
      <c r="E885" s="243">
        <v>18000</v>
      </c>
      <c r="F885" s="175">
        <f t="shared" ref="F885:F926" si="19">ROUND(C885*E885,2)</f>
        <v>36000</v>
      </c>
    </row>
    <row r="886" spans="1:6" x14ac:dyDescent="0.2">
      <c r="A886" s="449">
        <v>2</v>
      </c>
      <c r="B886" s="205" t="s">
        <v>675</v>
      </c>
      <c r="C886" s="247">
        <v>100</v>
      </c>
      <c r="D886" s="248" t="s">
        <v>676</v>
      </c>
      <c r="E886" s="243">
        <v>83.25</v>
      </c>
      <c r="F886" s="175">
        <f t="shared" si="19"/>
        <v>8325</v>
      </c>
    </row>
    <row r="887" spans="1:6" x14ac:dyDescent="0.2">
      <c r="A887" s="449">
        <v>3</v>
      </c>
      <c r="B887" s="89" t="s">
        <v>677</v>
      </c>
      <c r="C887" s="175">
        <v>1</v>
      </c>
      <c r="D887" s="226" t="s">
        <v>12</v>
      </c>
      <c r="E887" s="175">
        <v>1216.3800000000001</v>
      </c>
      <c r="F887" s="175">
        <f t="shared" si="19"/>
        <v>1216.3800000000001</v>
      </c>
    </row>
    <row r="888" spans="1:6" x14ac:dyDescent="0.2">
      <c r="A888" s="449">
        <v>4</v>
      </c>
      <c r="B888" s="89" t="s">
        <v>395</v>
      </c>
      <c r="C888" s="175">
        <v>2</v>
      </c>
      <c r="D888" s="226" t="s">
        <v>12</v>
      </c>
      <c r="E888" s="243">
        <v>2031</v>
      </c>
      <c r="F888" s="175">
        <f t="shared" si="19"/>
        <v>4062</v>
      </c>
    </row>
    <row r="889" spans="1:6" x14ac:dyDescent="0.2">
      <c r="A889" s="449">
        <v>5</v>
      </c>
      <c r="B889" s="205" t="s">
        <v>678</v>
      </c>
      <c r="C889" s="247">
        <v>1</v>
      </c>
      <c r="D889" s="248" t="s">
        <v>12</v>
      </c>
      <c r="E889" s="243">
        <v>2538</v>
      </c>
      <c r="F889" s="175">
        <f t="shared" si="19"/>
        <v>2538</v>
      </c>
    </row>
    <row r="890" spans="1:6" x14ac:dyDescent="0.2">
      <c r="A890" s="449">
        <v>6</v>
      </c>
      <c r="B890" s="89" t="s">
        <v>679</v>
      </c>
      <c r="C890" s="247">
        <v>2</v>
      </c>
      <c r="D890" s="248" t="s">
        <v>12</v>
      </c>
      <c r="E890" s="243">
        <v>1994.35</v>
      </c>
      <c r="F890" s="175">
        <f t="shared" si="19"/>
        <v>3988.7</v>
      </c>
    </row>
    <row r="891" spans="1:6" ht="25.5" x14ac:dyDescent="0.2">
      <c r="A891" s="449">
        <v>7</v>
      </c>
      <c r="B891" s="249" t="s">
        <v>680</v>
      </c>
      <c r="C891" s="247">
        <v>1</v>
      </c>
      <c r="D891" s="248" t="s">
        <v>12</v>
      </c>
      <c r="E891" s="243">
        <v>5736</v>
      </c>
      <c r="F891" s="175">
        <f t="shared" si="19"/>
        <v>5736</v>
      </c>
    </row>
    <row r="892" spans="1:6" x14ac:dyDescent="0.2">
      <c r="A892" s="449">
        <v>8</v>
      </c>
      <c r="B892" s="205" t="s">
        <v>681</v>
      </c>
      <c r="C892" s="247">
        <v>1</v>
      </c>
      <c r="D892" s="248" t="s">
        <v>12</v>
      </c>
      <c r="E892" s="243">
        <v>4500</v>
      </c>
      <c r="F892" s="175">
        <f t="shared" si="19"/>
        <v>4500</v>
      </c>
    </row>
    <row r="893" spans="1:6" x14ac:dyDescent="0.2">
      <c r="A893" s="449">
        <v>9</v>
      </c>
      <c r="B893" s="205" t="s">
        <v>682</v>
      </c>
      <c r="C893" s="247">
        <v>1</v>
      </c>
      <c r="D893" s="248" t="s">
        <v>12</v>
      </c>
      <c r="E893" s="243">
        <v>1400</v>
      </c>
      <c r="F893" s="175">
        <f t="shared" si="19"/>
        <v>1400</v>
      </c>
    </row>
    <row r="894" spans="1:6" x14ac:dyDescent="0.2">
      <c r="A894" s="449">
        <v>10</v>
      </c>
      <c r="B894" s="205" t="s">
        <v>683</v>
      </c>
      <c r="C894" s="247">
        <v>2</v>
      </c>
      <c r="D894" s="248" t="s">
        <v>12</v>
      </c>
      <c r="E894" s="243">
        <v>589.82000000000005</v>
      </c>
      <c r="F894" s="175">
        <f t="shared" si="19"/>
        <v>1179.6400000000001</v>
      </c>
    </row>
    <row r="895" spans="1:6" x14ac:dyDescent="0.2">
      <c r="A895" s="449">
        <v>11</v>
      </c>
      <c r="B895" s="205" t="s">
        <v>684</v>
      </c>
      <c r="C895" s="247">
        <v>2</v>
      </c>
      <c r="D895" s="248" t="s">
        <v>12</v>
      </c>
      <c r="E895" s="243">
        <v>589.82000000000005</v>
      </c>
      <c r="F895" s="175">
        <f t="shared" si="19"/>
        <v>1179.6400000000001</v>
      </c>
    </row>
    <row r="896" spans="1:6" x14ac:dyDescent="0.2">
      <c r="A896" s="449">
        <v>12</v>
      </c>
      <c r="B896" s="205" t="s">
        <v>685</v>
      </c>
      <c r="C896" s="247">
        <v>2</v>
      </c>
      <c r="D896" s="248" t="s">
        <v>12</v>
      </c>
      <c r="E896" s="243">
        <v>1500</v>
      </c>
      <c r="F896" s="175">
        <f t="shared" si="19"/>
        <v>3000</v>
      </c>
    </row>
    <row r="897" spans="1:29" ht="13.5" thickBot="1" x14ac:dyDescent="0.25">
      <c r="A897" s="449">
        <v>13</v>
      </c>
      <c r="B897" s="205" t="s">
        <v>686</v>
      </c>
      <c r="C897" s="247">
        <v>0.2</v>
      </c>
      <c r="D897" s="248" t="s">
        <v>46</v>
      </c>
      <c r="E897" s="243">
        <v>19961</v>
      </c>
      <c r="F897" s="175">
        <f t="shared" si="19"/>
        <v>3992.2</v>
      </c>
    </row>
    <row r="898" spans="1:29" s="131" customFormat="1" ht="14.25" thickTop="1" thickBot="1" x14ac:dyDescent="0.25">
      <c r="A898" s="381"/>
      <c r="B898" s="382" t="s">
        <v>687</v>
      </c>
      <c r="C898" s="383"/>
      <c r="D898" s="384"/>
      <c r="E898" s="385"/>
      <c r="F898" s="386">
        <f>SUM(F885:F897)</f>
        <v>77117.559999999983</v>
      </c>
      <c r="G898" s="356"/>
      <c r="H898" s="356"/>
      <c r="I898" s="356"/>
      <c r="J898" s="356"/>
      <c r="K898" s="356"/>
      <c r="L898" s="356"/>
      <c r="M898" s="356"/>
      <c r="N898" s="356"/>
      <c r="O898" s="356"/>
      <c r="P898" s="356"/>
      <c r="Q898" s="356"/>
      <c r="R898" s="356"/>
      <c r="S898" s="356"/>
      <c r="T898" s="356"/>
      <c r="U898" s="356"/>
      <c r="V898" s="356"/>
      <c r="W898" s="356"/>
      <c r="X898" s="356"/>
      <c r="Y898" s="356"/>
      <c r="Z898" s="356"/>
      <c r="AA898" s="356"/>
      <c r="AB898" s="356"/>
      <c r="AC898" s="356"/>
    </row>
    <row r="899" spans="1:29" ht="13.5" thickTop="1" x14ac:dyDescent="0.2">
      <c r="A899" s="321"/>
      <c r="B899" s="205"/>
      <c r="C899" s="247"/>
      <c r="D899" s="248"/>
      <c r="E899" s="250"/>
      <c r="F899" s="175"/>
    </row>
    <row r="900" spans="1:29" x14ac:dyDescent="0.2">
      <c r="A900" s="450" t="s">
        <v>361</v>
      </c>
      <c r="B900" s="206" t="s">
        <v>688</v>
      </c>
      <c r="C900" s="247"/>
      <c r="D900" s="248"/>
      <c r="E900" s="243"/>
      <c r="F900" s="175">
        <f t="shared" si="19"/>
        <v>0</v>
      </c>
    </row>
    <row r="901" spans="1:29" x14ac:dyDescent="0.2">
      <c r="A901" s="321">
        <v>1</v>
      </c>
      <c r="B901" s="205" t="s">
        <v>689</v>
      </c>
      <c r="C901" s="247">
        <v>1</v>
      </c>
      <c r="D901" s="248" t="s">
        <v>12</v>
      </c>
      <c r="E901" s="243">
        <v>210.3</v>
      </c>
      <c r="F901" s="175">
        <f t="shared" si="19"/>
        <v>210.3</v>
      </c>
    </row>
    <row r="902" spans="1:29" x14ac:dyDescent="0.2">
      <c r="A902" s="321">
        <v>2</v>
      </c>
      <c r="B902" s="205" t="s">
        <v>690</v>
      </c>
      <c r="C902" s="247">
        <v>2</v>
      </c>
      <c r="D902" s="248" t="s">
        <v>12</v>
      </c>
      <c r="E902" s="243">
        <v>1065</v>
      </c>
      <c r="F902" s="175">
        <f t="shared" si="19"/>
        <v>2130</v>
      </c>
    </row>
    <row r="903" spans="1:29" x14ac:dyDescent="0.2">
      <c r="A903" s="321">
        <v>3</v>
      </c>
      <c r="B903" s="205" t="s">
        <v>691</v>
      </c>
      <c r="C903" s="247">
        <v>1</v>
      </c>
      <c r="D903" s="248" t="s">
        <v>12</v>
      </c>
      <c r="E903" s="243">
        <v>250</v>
      </c>
      <c r="F903" s="175">
        <f t="shared" si="19"/>
        <v>250</v>
      </c>
    </row>
    <row r="904" spans="1:29" x14ac:dyDescent="0.2">
      <c r="A904" s="321">
        <v>4</v>
      </c>
      <c r="B904" s="205" t="s">
        <v>692</v>
      </c>
      <c r="C904" s="247">
        <v>4</v>
      </c>
      <c r="D904" s="248" t="s">
        <v>12</v>
      </c>
      <c r="E904" s="243">
        <v>10.050000000000001</v>
      </c>
      <c r="F904" s="175">
        <f t="shared" si="19"/>
        <v>40.200000000000003</v>
      </c>
    </row>
    <row r="905" spans="1:29" x14ac:dyDescent="0.2">
      <c r="A905" s="321">
        <v>5</v>
      </c>
      <c r="B905" s="205" t="s">
        <v>693</v>
      </c>
      <c r="C905" s="247">
        <v>2</v>
      </c>
      <c r="D905" s="248" t="s">
        <v>12</v>
      </c>
      <c r="E905" s="243">
        <v>10.25</v>
      </c>
      <c r="F905" s="175">
        <f t="shared" si="19"/>
        <v>20.5</v>
      </c>
    </row>
    <row r="906" spans="1:29" x14ac:dyDescent="0.2">
      <c r="A906" s="321">
        <v>6</v>
      </c>
      <c r="B906" s="205" t="s">
        <v>694</v>
      </c>
      <c r="C906" s="247">
        <v>2</v>
      </c>
      <c r="D906" s="248" t="s">
        <v>12</v>
      </c>
      <c r="E906" s="243">
        <v>40.25</v>
      </c>
      <c r="F906" s="175">
        <f t="shared" si="19"/>
        <v>80.5</v>
      </c>
    </row>
    <row r="907" spans="1:29" x14ac:dyDescent="0.2">
      <c r="A907" s="321">
        <v>7</v>
      </c>
      <c r="B907" s="205" t="s">
        <v>695</v>
      </c>
      <c r="C907" s="247">
        <v>10</v>
      </c>
      <c r="D907" s="248" t="s">
        <v>12</v>
      </c>
      <c r="E907" s="243">
        <v>210</v>
      </c>
      <c r="F907" s="175">
        <f t="shared" si="19"/>
        <v>2100</v>
      </c>
    </row>
    <row r="908" spans="1:29" x14ac:dyDescent="0.2">
      <c r="A908" s="321">
        <v>8</v>
      </c>
      <c r="B908" s="205" t="s">
        <v>696</v>
      </c>
      <c r="C908" s="247">
        <v>7</v>
      </c>
      <c r="D908" s="248" t="s">
        <v>12</v>
      </c>
      <c r="E908" s="243">
        <v>320</v>
      </c>
      <c r="F908" s="175">
        <f t="shared" si="19"/>
        <v>2240</v>
      </c>
    </row>
    <row r="909" spans="1:29" x14ac:dyDescent="0.2">
      <c r="A909" s="321">
        <v>9</v>
      </c>
      <c r="B909" s="205" t="s">
        <v>697</v>
      </c>
      <c r="C909" s="247">
        <v>6</v>
      </c>
      <c r="D909" s="248" t="s">
        <v>12</v>
      </c>
      <c r="E909" s="243">
        <v>405</v>
      </c>
      <c r="F909" s="175">
        <f t="shared" si="19"/>
        <v>2430</v>
      </c>
    </row>
    <row r="910" spans="1:29" x14ac:dyDescent="0.2">
      <c r="A910" s="321">
        <v>10</v>
      </c>
      <c r="B910" s="205" t="s">
        <v>698</v>
      </c>
      <c r="C910" s="247">
        <v>40</v>
      </c>
      <c r="D910" s="248" t="s">
        <v>676</v>
      </c>
      <c r="E910" s="243">
        <v>40.229999999999997</v>
      </c>
      <c r="F910" s="175">
        <f t="shared" si="19"/>
        <v>1609.2</v>
      </c>
    </row>
    <row r="911" spans="1:29" x14ac:dyDescent="0.2">
      <c r="A911" s="321">
        <v>11</v>
      </c>
      <c r="B911" s="205" t="s">
        <v>699</v>
      </c>
      <c r="C911" s="247">
        <v>2</v>
      </c>
      <c r="D911" s="248" t="s">
        <v>12</v>
      </c>
      <c r="E911" s="243">
        <v>90.25</v>
      </c>
      <c r="F911" s="175">
        <f t="shared" si="19"/>
        <v>180.5</v>
      </c>
    </row>
    <row r="912" spans="1:29" x14ac:dyDescent="0.2">
      <c r="A912" s="321">
        <v>12</v>
      </c>
      <c r="B912" s="205" t="s">
        <v>700</v>
      </c>
      <c r="C912" s="247">
        <v>2</v>
      </c>
      <c r="D912" s="248" t="s">
        <v>12</v>
      </c>
      <c r="E912" s="243">
        <v>110.05</v>
      </c>
      <c r="F912" s="175">
        <f t="shared" si="19"/>
        <v>220.1</v>
      </c>
    </row>
    <row r="913" spans="1:6" x14ac:dyDescent="0.2">
      <c r="A913" s="321">
        <v>13</v>
      </c>
      <c r="B913" s="205" t="s">
        <v>701</v>
      </c>
      <c r="C913" s="247">
        <v>200</v>
      </c>
      <c r="D913" s="248" t="s">
        <v>676</v>
      </c>
      <c r="E913" s="243">
        <v>130.44999999999999</v>
      </c>
      <c r="F913" s="175">
        <f t="shared" si="19"/>
        <v>26090</v>
      </c>
    </row>
    <row r="914" spans="1:6" x14ac:dyDescent="0.2">
      <c r="A914" s="321">
        <v>14</v>
      </c>
      <c r="B914" s="205" t="s">
        <v>702</v>
      </c>
      <c r="C914" s="247">
        <v>200</v>
      </c>
      <c r="D914" s="248" t="s">
        <v>676</v>
      </c>
      <c r="E914" s="243">
        <v>55.89</v>
      </c>
      <c r="F914" s="175">
        <f t="shared" si="19"/>
        <v>11178</v>
      </c>
    </row>
    <row r="915" spans="1:6" x14ac:dyDescent="0.2">
      <c r="A915" s="514">
        <v>15</v>
      </c>
      <c r="B915" s="515" t="s">
        <v>703</v>
      </c>
      <c r="C915" s="516">
        <v>380</v>
      </c>
      <c r="D915" s="517" t="s">
        <v>676</v>
      </c>
      <c r="E915" s="518">
        <v>36.979999999999997</v>
      </c>
      <c r="F915" s="519">
        <f t="shared" si="19"/>
        <v>14052.4</v>
      </c>
    </row>
    <row r="916" spans="1:6" x14ac:dyDescent="0.2">
      <c r="A916" s="321">
        <v>16</v>
      </c>
      <c r="B916" s="205" t="s">
        <v>704</v>
      </c>
      <c r="C916" s="247">
        <v>150</v>
      </c>
      <c r="D916" s="248" t="s">
        <v>676</v>
      </c>
      <c r="E916" s="243">
        <v>20.66</v>
      </c>
      <c r="F916" s="175">
        <f t="shared" si="19"/>
        <v>3099</v>
      </c>
    </row>
    <row r="917" spans="1:6" x14ac:dyDescent="0.2">
      <c r="A917" s="321">
        <v>17</v>
      </c>
      <c r="B917" s="205" t="s">
        <v>705</v>
      </c>
      <c r="C917" s="247">
        <v>60</v>
      </c>
      <c r="D917" s="248" t="s">
        <v>676</v>
      </c>
      <c r="E917" s="243">
        <v>13.25</v>
      </c>
      <c r="F917" s="175">
        <f t="shared" si="19"/>
        <v>795</v>
      </c>
    </row>
    <row r="918" spans="1:6" x14ac:dyDescent="0.2">
      <c r="A918" s="321">
        <v>18</v>
      </c>
      <c r="B918" s="205" t="s">
        <v>706</v>
      </c>
      <c r="C918" s="247">
        <v>30</v>
      </c>
      <c r="D918" s="248" t="s">
        <v>676</v>
      </c>
      <c r="E918" s="243">
        <v>8.25</v>
      </c>
      <c r="F918" s="175">
        <f t="shared" si="19"/>
        <v>247.5</v>
      </c>
    </row>
    <row r="919" spans="1:6" x14ac:dyDescent="0.2">
      <c r="A919" s="321">
        <v>19</v>
      </c>
      <c r="B919" s="205" t="s">
        <v>707</v>
      </c>
      <c r="C919" s="247">
        <v>500</v>
      </c>
      <c r="D919" s="248" t="s">
        <v>676</v>
      </c>
      <c r="E919" s="243">
        <v>35.25</v>
      </c>
      <c r="F919" s="175">
        <f t="shared" si="19"/>
        <v>17625</v>
      </c>
    </row>
    <row r="920" spans="1:6" x14ac:dyDescent="0.2">
      <c r="A920" s="321">
        <v>20</v>
      </c>
      <c r="B920" s="205" t="s">
        <v>708</v>
      </c>
      <c r="C920" s="247">
        <v>1</v>
      </c>
      <c r="D920" s="248" t="s">
        <v>12</v>
      </c>
      <c r="E920" s="243">
        <v>4000</v>
      </c>
      <c r="F920" s="175">
        <f t="shared" si="19"/>
        <v>4000</v>
      </c>
    </row>
    <row r="921" spans="1:6" ht="24.75" customHeight="1" x14ac:dyDescent="0.2">
      <c r="A921" s="321">
        <v>21</v>
      </c>
      <c r="B921" s="251" t="s">
        <v>709</v>
      </c>
      <c r="C921" s="247">
        <v>1</v>
      </c>
      <c r="D921" s="248" t="s">
        <v>12</v>
      </c>
      <c r="E921" s="243">
        <v>2500</v>
      </c>
      <c r="F921" s="175">
        <f t="shared" si="19"/>
        <v>2500</v>
      </c>
    </row>
    <row r="922" spans="1:6" x14ac:dyDescent="0.2">
      <c r="A922" s="321">
        <v>22</v>
      </c>
      <c r="B922" s="205" t="s">
        <v>710</v>
      </c>
      <c r="C922" s="247">
        <v>0.3</v>
      </c>
      <c r="D922" s="248" t="s">
        <v>46</v>
      </c>
      <c r="E922" s="243">
        <v>91098.200000000012</v>
      </c>
      <c r="F922" s="175">
        <f t="shared" si="19"/>
        <v>27329.46</v>
      </c>
    </row>
    <row r="923" spans="1:6" x14ac:dyDescent="0.2">
      <c r="A923" s="321">
        <v>23</v>
      </c>
      <c r="B923" s="205" t="s">
        <v>711</v>
      </c>
      <c r="C923" s="247">
        <v>12</v>
      </c>
      <c r="D923" s="248" t="s">
        <v>56</v>
      </c>
      <c r="E923" s="243">
        <v>278.64999999999998</v>
      </c>
      <c r="F923" s="175">
        <f t="shared" si="19"/>
        <v>3343.8</v>
      </c>
    </row>
    <row r="924" spans="1:6" x14ac:dyDescent="0.2">
      <c r="A924" s="321">
        <v>24</v>
      </c>
      <c r="B924" s="205" t="s">
        <v>712</v>
      </c>
      <c r="C924" s="247">
        <v>3</v>
      </c>
      <c r="D924" s="248" t="s">
        <v>12</v>
      </c>
      <c r="E924" s="243">
        <v>75414.05</v>
      </c>
      <c r="F924" s="175">
        <f t="shared" si="19"/>
        <v>226242.15</v>
      </c>
    </row>
    <row r="925" spans="1:6" x14ac:dyDescent="0.2">
      <c r="A925" s="321">
        <v>25</v>
      </c>
      <c r="B925" s="205" t="s">
        <v>713</v>
      </c>
      <c r="C925" s="247">
        <v>3</v>
      </c>
      <c r="D925" s="248" t="s">
        <v>12</v>
      </c>
      <c r="E925" s="243">
        <v>15000</v>
      </c>
      <c r="F925" s="175">
        <f t="shared" si="19"/>
        <v>45000</v>
      </c>
    </row>
    <row r="926" spans="1:6" x14ac:dyDescent="0.2">
      <c r="A926" s="321">
        <v>26</v>
      </c>
      <c r="B926" s="205" t="s">
        <v>683</v>
      </c>
      <c r="C926" s="247">
        <v>3</v>
      </c>
      <c r="D926" s="248" t="s">
        <v>12</v>
      </c>
      <c r="E926" s="243"/>
      <c r="F926" s="175">
        <f t="shared" si="19"/>
        <v>0</v>
      </c>
    </row>
    <row r="927" spans="1:6" x14ac:dyDescent="0.2">
      <c r="A927" s="321">
        <v>26</v>
      </c>
      <c r="B927" s="205" t="s">
        <v>683</v>
      </c>
      <c r="C927" s="247">
        <v>3</v>
      </c>
      <c r="D927" s="248" t="s">
        <v>12</v>
      </c>
      <c r="E927" s="243">
        <v>589.82000000000005</v>
      </c>
      <c r="F927" s="175">
        <f>ROUND(C927*E927,2)</f>
        <v>1769.46</v>
      </c>
    </row>
    <row r="928" spans="1:6" x14ac:dyDescent="0.2">
      <c r="A928" s="321">
        <v>27</v>
      </c>
      <c r="B928" s="205" t="s">
        <v>404</v>
      </c>
      <c r="C928" s="247">
        <v>3</v>
      </c>
      <c r="D928" s="248" t="s">
        <v>12</v>
      </c>
      <c r="E928" s="243">
        <v>1800</v>
      </c>
      <c r="F928" s="175">
        <f>ROUND(C928*E928,2)</f>
        <v>5400</v>
      </c>
    </row>
    <row r="929" spans="1:29" ht="13.5" thickBot="1" x14ac:dyDescent="0.25">
      <c r="A929" s="321">
        <v>28</v>
      </c>
      <c r="B929" s="205" t="s">
        <v>714</v>
      </c>
      <c r="C929" s="247">
        <v>4</v>
      </c>
      <c r="D929" s="248" t="s">
        <v>12</v>
      </c>
      <c r="E929" s="243"/>
      <c r="F929" s="175">
        <f>ROUND(C929*E929,2)</f>
        <v>0</v>
      </c>
    </row>
    <row r="930" spans="1:29" s="131" customFormat="1" ht="14.25" thickTop="1" thickBot="1" x14ac:dyDescent="0.25">
      <c r="A930" s="381"/>
      <c r="B930" s="382" t="s">
        <v>715</v>
      </c>
      <c r="C930" s="383"/>
      <c r="D930" s="384"/>
      <c r="E930" s="385"/>
      <c r="F930" s="386">
        <f>SUM(F900:F929)</f>
        <v>400183.07</v>
      </c>
      <c r="G930" s="356"/>
      <c r="H930" s="356"/>
      <c r="I930" s="356"/>
      <c r="J930" s="356"/>
      <c r="K930" s="356"/>
      <c r="L930" s="356"/>
      <c r="M930" s="356"/>
      <c r="N930" s="356"/>
      <c r="O930" s="356"/>
      <c r="P930" s="356"/>
      <c r="Q930" s="356"/>
      <c r="R930" s="356"/>
      <c r="S930" s="356"/>
      <c r="T930" s="356"/>
      <c r="U930" s="356"/>
      <c r="V930" s="356"/>
      <c r="W930" s="356"/>
      <c r="X930" s="356"/>
      <c r="Y930" s="356"/>
      <c r="Z930" s="356"/>
      <c r="AA930" s="356"/>
      <c r="AB930" s="356"/>
      <c r="AC930" s="356"/>
    </row>
    <row r="931" spans="1:29" ht="10.5" customHeight="1" thickTop="1" x14ac:dyDescent="0.2">
      <c r="A931" s="321"/>
      <c r="B931" s="205"/>
      <c r="C931" s="247"/>
      <c r="D931" s="248"/>
      <c r="E931" s="250"/>
      <c r="F931" s="175"/>
    </row>
    <row r="932" spans="1:29" ht="25.5" x14ac:dyDescent="0.2">
      <c r="A932" s="451" t="s">
        <v>427</v>
      </c>
      <c r="B932" s="252" t="s">
        <v>716</v>
      </c>
      <c r="C932" s="253"/>
      <c r="D932" s="254"/>
      <c r="E932" s="253"/>
      <c r="F932" s="175">
        <f>ROUND(C932*E932,2)</f>
        <v>0</v>
      </c>
    </row>
    <row r="933" spans="1:29" ht="38.25" x14ac:dyDescent="0.2">
      <c r="A933" s="452">
        <v>1</v>
      </c>
      <c r="B933" s="255" t="s">
        <v>717</v>
      </c>
      <c r="C933" s="253">
        <v>1</v>
      </c>
      <c r="D933" s="254" t="s">
        <v>12</v>
      </c>
      <c r="E933" s="253">
        <v>501500</v>
      </c>
      <c r="F933" s="175">
        <f>ROUND(C933*E933,2)</f>
        <v>501500</v>
      </c>
    </row>
    <row r="934" spans="1:29" x14ac:dyDescent="0.2">
      <c r="A934" s="452">
        <v>2</v>
      </c>
      <c r="B934" s="255" t="s">
        <v>718</v>
      </c>
      <c r="C934" s="253">
        <v>1</v>
      </c>
      <c r="D934" s="254" t="s">
        <v>12</v>
      </c>
      <c r="E934" s="253">
        <v>40000</v>
      </c>
      <c r="F934" s="175">
        <f t="shared" ref="F934:F949" si="20">ROUND(C934*E934,2)</f>
        <v>40000</v>
      </c>
    </row>
    <row r="935" spans="1:29" ht="25.5" x14ac:dyDescent="0.2">
      <c r="A935" s="452">
        <v>3</v>
      </c>
      <c r="B935" s="255" t="s">
        <v>719</v>
      </c>
      <c r="C935" s="253">
        <v>1</v>
      </c>
      <c r="D935" s="254" t="s">
        <v>12</v>
      </c>
      <c r="E935" s="253">
        <v>177</v>
      </c>
      <c r="F935" s="175">
        <f t="shared" si="20"/>
        <v>177</v>
      </c>
    </row>
    <row r="936" spans="1:29" x14ac:dyDescent="0.2">
      <c r="A936" s="452">
        <v>4</v>
      </c>
      <c r="B936" s="255" t="s">
        <v>720</v>
      </c>
      <c r="C936" s="253">
        <v>1</v>
      </c>
      <c r="D936" s="254" t="s">
        <v>12</v>
      </c>
      <c r="E936" s="253">
        <v>15000</v>
      </c>
      <c r="F936" s="175">
        <f t="shared" si="20"/>
        <v>15000</v>
      </c>
    </row>
    <row r="937" spans="1:29" ht="25.5" x14ac:dyDescent="0.2">
      <c r="A937" s="452">
        <v>5</v>
      </c>
      <c r="B937" s="255" t="s">
        <v>721</v>
      </c>
      <c r="C937" s="253">
        <v>1</v>
      </c>
      <c r="D937" s="254" t="s">
        <v>12</v>
      </c>
      <c r="E937" s="253">
        <v>10000</v>
      </c>
      <c r="F937" s="175">
        <f t="shared" si="20"/>
        <v>10000</v>
      </c>
    </row>
    <row r="938" spans="1:29" x14ac:dyDescent="0.2">
      <c r="A938" s="452">
        <v>6</v>
      </c>
      <c r="B938" s="255" t="s">
        <v>722</v>
      </c>
      <c r="C938" s="253">
        <v>120</v>
      </c>
      <c r="D938" s="254" t="s">
        <v>676</v>
      </c>
      <c r="E938" s="253">
        <v>130.44999999999999</v>
      </c>
      <c r="F938" s="175">
        <f t="shared" si="20"/>
        <v>15654</v>
      </c>
    </row>
    <row r="939" spans="1:29" x14ac:dyDescent="0.2">
      <c r="A939" s="452">
        <v>8</v>
      </c>
      <c r="B939" s="255" t="s">
        <v>723</v>
      </c>
      <c r="C939" s="253">
        <v>120</v>
      </c>
      <c r="D939" s="254" t="s">
        <v>676</v>
      </c>
      <c r="E939" s="253">
        <v>55.89</v>
      </c>
      <c r="F939" s="175">
        <f t="shared" si="20"/>
        <v>6706.8</v>
      </c>
    </row>
    <row r="940" spans="1:29" x14ac:dyDescent="0.2">
      <c r="A940" s="452">
        <v>9</v>
      </c>
      <c r="B940" s="255" t="s">
        <v>724</v>
      </c>
      <c r="C940" s="253">
        <v>1</v>
      </c>
      <c r="D940" s="254" t="s">
        <v>12</v>
      </c>
      <c r="E940" s="253">
        <v>3500</v>
      </c>
      <c r="F940" s="175">
        <f t="shared" si="20"/>
        <v>3500</v>
      </c>
    </row>
    <row r="941" spans="1:29" ht="25.5" x14ac:dyDescent="0.2">
      <c r="A941" s="452">
        <v>10</v>
      </c>
      <c r="B941" s="255" t="s">
        <v>725</v>
      </c>
      <c r="C941" s="253">
        <v>1</v>
      </c>
      <c r="D941" s="254" t="s">
        <v>12</v>
      </c>
      <c r="E941" s="253">
        <v>10500</v>
      </c>
      <c r="F941" s="175">
        <f t="shared" si="20"/>
        <v>10500</v>
      </c>
    </row>
    <row r="942" spans="1:29" x14ac:dyDescent="0.2">
      <c r="A942" s="452">
        <v>11</v>
      </c>
      <c r="B942" s="255" t="s">
        <v>726</v>
      </c>
      <c r="C942" s="253">
        <v>80</v>
      </c>
      <c r="D942" s="254" t="s">
        <v>676</v>
      </c>
      <c r="E942" s="253">
        <v>40.229999999999997</v>
      </c>
      <c r="F942" s="175">
        <f t="shared" si="20"/>
        <v>3218.4</v>
      </c>
    </row>
    <row r="943" spans="1:29" x14ac:dyDescent="0.2">
      <c r="A943" s="452">
        <v>12</v>
      </c>
      <c r="B943" s="255" t="s">
        <v>727</v>
      </c>
      <c r="C943" s="253">
        <v>2</v>
      </c>
      <c r="D943" s="254" t="s">
        <v>12</v>
      </c>
      <c r="E943" s="253">
        <v>90.25</v>
      </c>
      <c r="F943" s="175">
        <f t="shared" si="20"/>
        <v>180.5</v>
      </c>
    </row>
    <row r="944" spans="1:29" x14ac:dyDescent="0.2">
      <c r="A944" s="452">
        <v>13</v>
      </c>
      <c r="B944" s="255" t="s">
        <v>728</v>
      </c>
      <c r="C944" s="253">
        <v>2</v>
      </c>
      <c r="D944" s="254" t="s">
        <v>12</v>
      </c>
      <c r="E944" s="253">
        <v>110.05</v>
      </c>
      <c r="F944" s="175">
        <f t="shared" si="20"/>
        <v>220.1</v>
      </c>
    </row>
    <row r="945" spans="1:29" x14ac:dyDescent="0.2">
      <c r="A945" s="452">
        <v>14</v>
      </c>
      <c r="B945" s="255" t="s">
        <v>729</v>
      </c>
      <c r="C945" s="253">
        <v>2</v>
      </c>
      <c r="D945" s="254" t="s">
        <v>12</v>
      </c>
      <c r="E945" s="253">
        <v>150</v>
      </c>
      <c r="F945" s="175">
        <f t="shared" si="20"/>
        <v>300</v>
      </c>
    </row>
    <row r="946" spans="1:29" x14ac:dyDescent="0.2">
      <c r="A946" s="452">
        <v>15</v>
      </c>
      <c r="B946" s="255" t="s">
        <v>730</v>
      </c>
      <c r="C946" s="253">
        <v>2</v>
      </c>
      <c r="D946" s="254" t="s">
        <v>12</v>
      </c>
      <c r="E946" s="253">
        <v>85</v>
      </c>
      <c r="F946" s="175">
        <f t="shared" si="20"/>
        <v>170</v>
      </c>
    </row>
    <row r="947" spans="1:29" x14ac:dyDescent="0.2">
      <c r="A947" s="452">
        <v>16</v>
      </c>
      <c r="B947" s="255" t="s">
        <v>731</v>
      </c>
      <c r="C947" s="253">
        <v>1</v>
      </c>
      <c r="D947" s="254" t="s">
        <v>12</v>
      </c>
      <c r="E947" s="253">
        <v>800</v>
      </c>
      <c r="F947" s="175">
        <f t="shared" si="20"/>
        <v>800</v>
      </c>
    </row>
    <row r="948" spans="1:29" x14ac:dyDescent="0.2">
      <c r="A948" s="452">
        <v>17</v>
      </c>
      <c r="B948" s="255" t="s">
        <v>732</v>
      </c>
      <c r="C948" s="253">
        <v>2</v>
      </c>
      <c r="D948" s="254" t="s">
        <v>12</v>
      </c>
      <c r="E948" s="253">
        <v>250</v>
      </c>
      <c r="F948" s="175">
        <f t="shared" si="20"/>
        <v>500</v>
      </c>
    </row>
    <row r="949" spans="1:29" ht="13.5" thickBot="1" x14ac:dyDescent="0.25">
      <c r="A949" s="452">
        <v>18</v>
      </c>
      <c r="B949" s="255" t="s">
        <v>733</v>
      </c>
      <c r="C949" s="253">
        <v>0.3</v>
      </c>
      <c r="D949" s="254" t="s">
        <v>46</v>
      </c>
      <c r="E949" s="253">
        <v>51749.8</v>
      </c>
      <c r="F949" s="175">
        <f t="shared" si="20"/>
        <v>15524.94</v>
      </c>
    </row>
    <row r="950" spans="1:29" s="131" customFormat="1" ht="14.25" thickTop="1" thickBot="1" x14ac:dyDescent="0.25">
      <c r="A950" s="551"/>
      <c r="B950" s="552" t="s">
        <v>734</v>
      </c>
      <c r="C950" s="553"/>
      <c r="D950" s="554"/>
      <c r="E950" s="555"/>
      <c r="F950" s="556">
        <f>SUM(F933:F949)</f>
        <v>623951.74</v>
      </c>
      <c r="G950" s="356"/>
      <c r="H950" s="356"/>
      <c r="I950" s="356"/>
      <c r="J950" s="356"/>
      <c r="K950" s="356"/>
      <c r="L950" s="356"/>
      <c r="M950" s="356"/>
      <c r="N950" s="356"/>
      <c r="O950" s="356"/>
      <c r="P950" s="356"/>
      <c r="Q950" s="356"/>
      <c r="R950" s="356"/>
      <c r="S950" s="356"/>
      <c r="T950" s="356"/>
      <c r="U950" s="356"/>
      <c r="V950" s="356"/>
      <c r="W950" s="356"/>
      <c r="X950" s="356"/>
      <c r="Y950" s="356"/>
      <c r="Z950" s="356"/>
      <c r="AA950" s="356"/>
      <c r="AB950" s="356"/>
      <c r="AC950" s="356"/>
    </row>
    <row r="951" spans="1:29" ht="9.75" customHeight="1" thickTop="1" x14ac:dyDescent="0.2">
      <c r="A951" s="321"/>
      <c r="B951" s="205"/>
      <c r="C951" s="247"/>
      <c r="D951" s="248"/>
      <c r="E951" s="250"/>
      <c r="F951" s="175"/>
    </row>
    <row r="952" spans="1:29" ht="25.5" x14ac:dyDescent="0.2">
      <c r="A952" s="323" t="s">
        <v>446</v>
      </c>
      <c r="B952" s="185" t="s">
        <v>735</v>
      </c>
      <c r="C952" s="104"/>
      <c r="D952" s="256"/>
      <c r="E952" s="257"/>
      <c r="F952" s="258"/>
    </row>
    <row r="953" spans="1:29" x14ac:dyDescent="0.2">
      <c r="A953" s="453" t="s">
        <v>736</v>
      </c>
      <c r="B953" s="101" t="s">
        <v>737</v>
      </c>
      <c r="C953" s="104">
        <v>4</v>
      </c>
      <c r="D953" s="170" t="s">
        <v>12</v>
      </c>
      <c r="E953" s="223">
        <v>1567</v>
      </c>
      <c r="F953" s="223">
        <f>ROUND(C953*E953,2)</f>
        <v>6268</v>
      </c>
    </row>
    <row r="954" spans="1:29" x14ac:dyDescent="0.2">
      <c r="A954" s="453" t="s">
        <v>738</v>
      </c>
      <c r="B954" s="101" t="s">
        <v>739</v>
      </c>
      <c r="C954" s="104">
        <v>5</v>
      </c>
      <c r="D954" s="170" t="s">
        <v>12</v>
      </c>
      <c r="E954" s="223">
        <v>3572.1499999999996</v>
      </c>
      <c r="F954" s="223">
        <f t="shared" ref="F954:F962" si="21">ROUND(C954*E954,2)</f>
        <v>17860.75</v>
      </c>
    </row>
    <row r="955" spans="1:29" x14ac:dyDescent="0.2">
      <c r="A955" s="453" t="s">
        <v>740</v>
      </c>
      <c r="B955" s="101" t="s">
        <v>741</v>
      </c>
      <c r="C955" s="104">
        <v>14</v>
      </c>
      <c r="D955" s="170" t="s">
        <v>12</v>
      </c>
      <c r="E955" s="223">
        <v>4159.25</v>
      </c>
      <c r="F955" s="223">
        <f t="shared" si="21"/>
        <v>58229.5</v>
      </c>
    </row>
    <row r="956" spans="1:29" x14ac:dyDescent="0.2">
      <c r="A956" s="453" t="s">
        <v>742</v>
      </c>
      <c r="B956" s="179" t="s">
        <v>743</v>
      </c>
      <c r="C956" s="104">
        <v>23</v>
      </c>
      <c r="D956" s="170" t="s">
        <v>12</v>
      </c>
      <c r="E956" s="223">
        <v>1184.78</v>
      </c>
      <c r="F956" s="223">
        <f t="shared" si="21"/>
        <v>27249.94</v>
      </c>
    </row>
    <row r="957" spans="1:29" ht="14.25" customHeight="1" x14ac:dyDescent="0.2">
      <c r="A957" s="453" t="s">
        <v>744</v>
      </c>
      <c r="B957" s="179" t="s">
        <v>745</v>
      </c>
      <c r="C957" s="104">
        <v>6</v>
      </c>
      <c r="D957" s="170" t="s">
        <v>12</v>
      </c>
      <c r="E957" s="223">
        <v>1533.78</v>
      </c>
      <c r="F957" s="223">
        <f t="shared" si="21"/>
        <v>9202.68</v>
      </c>
    </row>
    <row r="958" spans="1:29" x14ac:dyDescent="0.2">
      <c r="A958" s="453" t="s">
        <v>746</v>
      </c>
      <c r="B958" s="179" t="s">
        <v>747</v>
      </c>
      <c r="C958" s="104">
        <v>4</v>
      </c>
      <c r="D958" s="170" t="s">
        <v>12</v>
      </c>
      <c r="E958" s="223">
        <v>2318.69</v>
      </c>
      <c r="F958" s="223">
        <f t="shared" si="21"/>
        <v>9274.76</v>
      </c>
    </row>
    <row r="959" spans="1:29" x14ac:dyDescent="0.2">
      <c r="A959" s="453" t="s">
        <v>748</v>
      </c>
      <c r="B959" s="179" t="s">
        <v>225</v>
      </c>
      <c r="C959" s="104">
        <v>8</v>
      </c>
      <c r="D959" s="170" t="s">
        <v>12</v>
      </c>
      <c r="E959" s="223">
        <v>1043.28</v>
      </c>
      <c r="F959" s="223">
        <f t="shared" si="21"/>
        <v>8346.24</v>
      </c>
    </row>
    <row r="960" spans="1:29" x14ac:dyDescent="0.2">
      <c r="A960" s="453" t="s">
        <v>749</v>
      </c>
      <c r="B960" s="179" t="s">
        <v>750</v>
      </c>
      <c r="C960" s="104">
        <v>2</v>
      </c>
      <c r="D960" s="170" t="s">
        <v>12</v>
      </c>
      <c r="E960" s="223">
        <v>1214.28</v>
      </c>
      <c r="F960" s="223">
        <f t="shared" si="21"/>
        <v>2428.56</v>
      </c>
    </row>
    <row r="961" spans="1:29" x14ac:dyDescent="0.2">
      <c r="A961" s="453" t="s">
        <v>751</v>
      </c>
      <c r="B961" s="179" t="s">
        <v>752</v>
      </c>
      <c r="C961" s="104">
        <v>3</v>
      </c>
      <c r="D961" s="170" t="s">
        <v>12</v>
      </c>
      <c r="E961" s="223">
        <v>1294.28</v>
      </c>
      <c r="F961" s="223">
        <f t="shared" si="21"/>
        <v>3882.84</v>
      </c>
    </row>
    <row r="962" spans="1:29" ht="26.25" customHeight="1" thickBot="1" x14ac:dyDescent="0.25">
      <c r="A962" s="453" t="s">
        <v>753</v>
      </c>
      <c r="B962" s="179" t="s">
        <v>754</v>
      </c>
      <c r="C962" s="104">
        <v>1</v>
      </c>
      <c r="D962" s="170" t="s">
        <v>12</v>
      </c>
      <c r="E962" s="223">
        <v>8859.24</v>
      </c>
      <c r="F962" s="223">
        <f t="shared" si="21"/>
        <v>8859.24</v>
      </c>
    </row>
    <row r="963" spans="1:29" s="131" customFormat="1" ht="14.25" thickTop="1" thickBot="1" x14ac:dyDescent="0.25">
      <c r="A963" s="381"/>
      <c r="B963" s="382" t="s">
        <v>755</v>
      </c>
      <c r="C963" s="383"/>
      <c r="D963" s="384"/>
      <c r="E963" s="385"/>
      <c r="F963" s="386">
        <f>SUM(F953:F962)</f>
        <v>151602.50999999998</v>
      </c>
      <c r="G963" s="356"/>
      <c r="H963" s="356"/>
      <c r="I963" s="356"/>
      <c r="J963" s="356"/>
      <c r="K963" s="356"/>
      <c r="L963" s="356"/>
      <c r="M963" s="356"/>
      <c r="N963" s="356"/>
      <c r="O963" s="356"/>
      <c r="P963" s="356"/>
      <c r="Q963" s="356"/>
      <c r="R963" s="356"/>
      <c r="S963" s="356"/>
      <c r="T963" s="356"/>
      <c r="U963" s="356"/>
      <c r="V963" s="356"/>
      <c r="W963" s="356"/>
      <c r="X963" s="356"/>
      <c r="Y963" s="356"/>
      <c r="Z963" s="356"/>
      <c r="AA963" s="356"/>
      <c r="AB963" s="356"/>
      <c r="AC963" s="356"/>
    </row>
    <row r="964" spans="1:29" ht="8.25" customHeight="1" thickTop="1" x14ac:dyDescent="0.2">
      <c r="A964" s="453"/>
      <c r="B964" s="192"/>
      <c r="C964" s="104"/>
      <c r="D964" s="170"/>
      <c r="E964" s="223"/>
      <c r="F964" s="259"/>
    </row>
    <row r="965" spans="1:29" ht="25.5" x14ac:dyDescent="0.2">
      <c r="A965" s="323" t="s">
        <v>455</v>
      </c>
      <c r="B965" s="185" t="s">
        <v>756</v>
      </c>
      <c r="C965" s="104"/>
      <c r="D965" s="256"/>
      <c r="E965" s="257"/>
      <c r="F965" s="258"/>
    </row>
    <row r="966" spans="1:29" x14ac:dyDescent="0.2">
      <c r="A966" s="453" t="s">
        <v>736</v>
      </c>
      <c r="B966" s="101" t="s">
        <v>757</v>
      </c>
      <c r="C966" s="104">
        <v>2</v>
      </c>
      <c r="D966" s="170" t="s">
        <v>12</v>
      </c>
      <c r="E966" s="223">
        <v>1791</v>
      </c>
      <c r="F966" s="223">
        <f t="shared" ref="F966:F976" si="22">ROUND(C966*E966,2)</f>
        <v>3582</v>
      </c>
    </row>
    <row r="967" spans="1:29" x14ac:dyDescent="0.2">
      <c r="A967" s="453" t="s">
        <v>738</v>
      </c>
      <c r="B967" s="101" t="s">
        <v>739</v>
      </c>
      <c r="C967" s="104">
        <v>1</v>
      </c>
      <c r="D967" s="170" t="s">
        <v>12</v>
      </c>
      <c r="E967" s="223">
        <v>3572.1499999999996</v>
      </c>
      <c r="F967" s="223">
        <f t="shared" si="22"/>
        <v>3572.15</v>
      </c>
    </row>
    <row r="968" spans="1:29" x14ac:dyDescent="0.2">
      <c r="A968" s="453" t="s">
        <v>740</v>
      </c>
      <c r="B968" s="101" t="s">
        <v>741</v>
      </c>
      <c r="C968" s="104">
        <v>20</v>
      </c>
      <c r="D968" s="170" t="s">
        <v>12</v>
      </c>
      <c r="E968" s="223">
        <v>4159.25</v>
      </c>
      <c r="F968" s="223">
        <f t="shared" si="22"/>
        <v>83185</v>
      </c>
    </row>
    <row r="969" spans="1:29" x14ac:dyDescent="0.2">
      <c r="A969" s="453" t="s">
        <v>742</v>
      </c>
      <c r="B969" s="179" t="s">
        <v>743</v>
      </c>
      <c r="C969" s="104">
        <v>33</v>
      </c>
      <c r="D969" s="170" t="s">
        <v>12</v>
      </c>
      <c r="E969" s="223">
        <v>1184.78</v>
      </c>
      <c r="F969" s="223">
        <f t="shared" si="22"/>
        <v>39097.74</v>
      </c>
    </row>
    <row r="970" spans="1:29" ht="15" customHeight="1" x14ac:dyDescent="0.2">
      <c r="A970" s="404" t="s">
        <v>744</v>
      </c>
      <c r="B970" s="177" t="s">
        <v>745</v>
      </c>
      <c r="C970" s="157">
        <v>7</v>
      </c>
      <c r="D970" s="112" t="s">
        <v>12</v>
      </c>
      <c r="E970" s="258">
        <v>1533.78</v>
      </c>
      <c r="F970" s="258">
        <f t="shared" si="22"/>
        <v>10736.46</v>
      </c>
    </row>
    <row r="971" spans="1:29" x14ac:dyDescent="0.2">
      <c r="A971" s="453" t="s">
        <v>746</v>
      </c>
      <c r="B971" s="179" t="s">
        <v>747</v>
      </c>
      <c r="C971" s="104">
        <v>7</v>
      </c>
      <c r="D971" s="170" t="s">
        <v>12</v>
      </c>
      <c r="E971" s="223">
        <v>2318.69</v>
      </c>
      <c r="F971" s="223">
        <f t="shared" si="22"/>
        <v>16230.83</v>
      </c>
    </row>
    <row r="972" spans="1:29" x14ac:dyDescent="0.2">
      <c r="A972" s="453" t="s">
        <v>748</v>
      </c>
      <c r="B972" s="179" t="s">
        <v>225</v>
      </c>
      <c r="C972" s="104">
        <v>6</v>
      </c>
      <c r="D972" s="170" t="s">
        <v>12</v>
      </c>
      <c r="E972" s="223">
        <v>1043.28</v>
      </c>
      <c r="F972" s="223">
        <f t="shared" si="22"/>
        <v>6259.68</v>
      </c>
    </row>
    <row r="973" spans="1:29" x14ac:dyDescent="0.2">
      <c r="A973" s="453" t="s">
        <v>749</v>
      </c>
      <c r="B973" s="179" t="s">
        <v>750</v>
      </c>
      <c r="C973" s="104">
        <v>1</v>
      </c>
      <c r="D973" s="170" t="s">
        <v>12</v>
      </c>
      <c r="E973" s="223">
        <v>1214.28</v>
      </c>
      <c r="F973" s="223">
        <f t="shared" si="22"/>
        <v>1214.28</v>
      </c>
    </row>
    <row r="974" spans="1:29" x14ac:dyDescent="0.2">
      <c r="A974" s="453" t="s">
        <v>751</v>
      </c>
      <c r="B974" s="179" t="s">
        <v>758</v>
      </c>
      <c r="C974" s="104">
        <v>1</v>
      </c>
      <c r="D974" s="170" t="s">
        <v>12</v>
      </c>
      <c r="E974" s="223">
        <v>1249.28</v>
      </c>
      <c r="F974" s="223">
        <f t="shared" si="22"/>
        <v>1249.28</v>
      </c>
    </row>
    <row r="975" spans="1:29" x14ac:dyDescent="0.2">
      <c r="A975" s="453" t="s">
        <v>753</v>
      </c>
      <c r="B975" s="179" t="s">
        <v>752</v>
      </c>
      <c r="C975" s="104">
        <v>1</v>
      </c>
      <c r="D975" s="170" t="s">
        <v>12</v>
      </c>
      <c r="E975" s="223">
        <v>1294.28</v>
      </c>
      <c r="F975" s="223">
        <f t="shared" si="22"/>
        <v>1294.28</v>
      </c>
    </row>
    <row r="976" spans="1:29" ht="25.5" customHeight="1" thickBot="1" x14ac:dyDescent="0.25">
      <c r="A976" s="453" t="s">
        <v>759</v>
      </c>
      <c r="B976" s="179" t="s">
        <v>754</v>
      </c>
      <c r="C976" s="104">
        <v>1</v>
      </c>
      <c r="D976" s="170" t="s">
        <v>12</v>
      </c>
      <c r="E976" s="223">
        <v>8859.24</v>
      </c>
      <c r="F976" s="223">
        <f t="shared" si="22"/>
        <v>8859.24</v>
      </c>
    </row>
    <row r="977" spans="1:29" s="131" customFormat="1" ht="14.25" thickTop="1" thickBot="1" x14ac:dyDescent="0.25">
      <c r="A977" s="381"/>
      <c r="B977" s="382" t="s">
        <v>760</v>
      </c>
      <c r="C977" s="383"/>
      <c r="D977" s="384"/>
      <c r="E977" s="385"/>
      <c r="F977" s="386">
        <f>SUM(F966:F976)</f>
        <v>175280.93999999994</v>
      </c>
      <c r="G977" s="356"/>
      <c r="H977" s="356"/>
      <c r="I977" s="356"/>
      <c r="J977" s="356"/>
      <c r="K977" s="356"/>
      <c r="L977" s="356"/>
      <c r="M977" s="356"/>
      <c r="N977" s="356"/>
      <c r="O977" s="356"/>
      <c r="P977" s="356"/>
      <c r="Q977" s="356"/>
      <c r="R977" s="356"/>
      <c r="S977" s="356"/>
      <c r="T977" s="356"/>
      <c r="U977" s="356"/>
      <c r="V977" s="356"/>
      <c r="W977" s="356"/>
      <c r="X977" s="356"/>
      <c r="Y977" s="356"/>
      <c r="Z977" s="356"/>
      <c r="AA977" s="356"/>
      <c r="AB977" s="356"/>
      <c r="AC977" s="356"/>
    </row>
    <row r="978" spans="1:29" ht="8.25" customHeight="1" thickTop="1" x14ac:dyDescent="0.2">
      <c r="A978" s="323"/>
      <c r="B978" s="185"/>
      <c r="C978" s="104"/>
      <c r="D978" s="256"/>
      <c r="E978" s="257"/>
      <c r="F978" s="258"/>
    </row>
    <row r="979" spans="1:29" x14ac:dyDescent="0.2">
      <c r="A979" s="323" t="s">
        <v>461</v>
      </c>
      <c r="B979" s="185" t="s">
        <v>761</v>
      </c>
      <c r="C979" s="104"/>
      <c r="D979" s="256"/>
      <c r="E979" s="257"/>
      <c r="F979" s="258"/>
    </row>
    <row r="980" spans="1:29" x14ac:dyDescent="0.2">
      <c r="A980" s="453" t="s">
        <v>736</v>
      </c>
      <c r="B980" s="107" t="s">
        <v>762</v>
      </c>
      <c r="C980" s="104">
        <v>8</v>
      </c>
      <c r="D980" s="170" t="s">
        <v>12</v>
      </c>
      <c r="E980" s="223">
        <v>1567</v>
      </c>
      <c r="F980" s="223">
        <f t="shared" ref="F980:F985" si="23">ROUND(C980*E980,2)</f>
        <v>12536</v>
      </c>
    </row>
    <row r="981" spans="1:29" x14ac:dyDescent="0.2">
      <c r="A981" s="453" t="s">
        <v>738</v>
      </c>
      <c r="B981" s="179" t="s">
        <v>743</v>
      </c>
      <c r="C981" s="104">
        <v>7</v>
      </c>
      <c r="D981" s="170" t="s">
        <v>12</v>
      </c>
      <c r="E981" s="223">
        <v>1184.78</v>
      </c>
      <c r="F981" s="223">
        <f t="shared" si="23"/>
        <v>8293.4599999999991</v>
      </c>
    </row>
    <row r="982" spans="1:29" x14ac:dyDescent="0.2">
      <c r="A982" s="453" t="s">
        <v>740</v>
      </c>
      <c r="B982" s="179" t="s">
        <v>747</v>
      </c>
      <c r="C982" s="104">
        <v>1</v>
      </c>
      <c r="D982" s="170" t="s">
        <v>12</v>
      </c>
      <c r="E982" s="223">
        <v>2318.69</v>
      </c>
      <c r="F982" s="223">
        <f t="shared" si="23"/>
        <v>2318.69</v>
      </c>
    </row>
    <row r="983" spans="1:29" x14ac:dyDescent="0.2">
      <c r="A983" s="453" t="s">
        <v>742</v>
      </c>
      <c r="B983" s="179" t="s">
        <v>225</v>
      </c>
      <c r="C983" s="104">
        <v>4</v>
      </c>
      <c r="D983" s="170" t="s">
        <v>12</v>
      </c>
      <c r="E983" s="223">
        <v>1043.28</v>
      </c>
      <c r="F983" s="223">
        <f t="shared" si="23"/>
        <v>4173.12</v>
      </c>
    </row>
    <row r="984" spans="1:29" x14ac:dyDescent="0.2">
      <c r="A984" s="453" t="s">
        <v>744</v>
      </c>
      <c r="B984" s="179" t="s">
        <v>750</v>
      </c>
      <c r="C984" s="104">
        <v>2</v>
      </c>
      <c r="D984" s="170" t="s">
        <v>12</v>
      </c>
      <c r="E984" s="223">
        <v>1214.28</v>
      </c>
      <c r="F984" s="223">
        <f t="shared" si="23"/>
        <v>2428.56</v>
      </c>
    </row>
    <row r="985" spans="1:29" ht="25.5" customHeight="1" thickBot="1" x14ac:dyDescent="0.25">
      <c r="A985" s="453" t="s">
        <v>746</v>
      </c>
      <c r="B985" s="179" t="s">
        <v>763</v>
      </c>
      <c r="C985" s="104">
        <v>1</v>
      </c>
      <c r="D985" s="170" t="s">
        <v>12</v>
      </c>
      <c r="E985" s="223">
        <v>4318.37</v>
      </c>
      <c r="F985" s="223">
        <f t="shared" si="23"/>
        <v>4318.37</v>
      </c>
    </row>
    <row r="986" spans="1:29" s="131" customFormat="1" ht="14.25" thickTop="1" thickBot="1" x14ac:dyDescent="0.25">
      <c r="A986" s="381"/>
      <c r="B986" s="382" t="s">
        <v>764</v>
      </c>
      <c r="C986" s="383"/>
      <c r="D986" s="384"/>
      <c r="E986" s="385"/>
      <c r="F986" s="386">
        <f>SUM(F980:F985)</f>
        <v>34068.199999999997</v>
      </c>
      <c r="G986" s="356"/>
      <c r="H986" s="356"/>
      <c r="I986" s="356"/>
      <c r="J986" s="356"/>
      <c r="K986" s="356"/>
      <c r="L986" s="356"/>
      <c r="M986" s="356"/>
      <c r="N986" s="356"/>
      <c r="O986" s="356"/>
      <c r="P986" s="356"/>
      <c r="Q986" s="356"/>
      <c r="R986" s="356"/>
      <c r="S986" s="356"/>
      <c r="T986" s="356"/>
      <c r="U986" s="356"/>
      <c r="V986" s="356"/>
      <c r="W986" s="356"/>
      <c r="X986" s="356"/>
      <c r="Y986" s="356"/>
      <c r="Z986" s="356"/>
      <c r="AA986" s="356"/>
      <c r="AB986" s="356"/>
      <c r="AC986" s="356"/>
    </row>
    <row r="987" spans="1:29" ht="10.5" customHeight="1" thickTop="1" thickBot="1" x14ac:dyDescent="0.25">
      <c r="A987" s="453"/>
      <c r="B987" s="192"/>
      <c r="C987" s="104"/>
      <c r="D987" s="170"/>
      <c r="E987" s="223"/>
      <c r="F987" s="259"/>
    </row>
    <row r="988" spans="1:29" s="131" customFormat="1" ht="14.25" thickTop="1" thickBot="1" x14ac:dyDescent="0.25">
      <c r="A988" s="551"/>
      <c r="B988" s="552" t="s">
        <v>765</v>
      </c>
      <c r="C988" s="553"/>
      <c r="D988" s="554"/>
      <c r="E988" s="555"/>
      <c r="F988" s="556">
        <f>+F898+F930+F950+F963+F977+F986</f>
        <v>1462204.02</v>
      </c>
      <c r="G988" s="356"/>
      <c r="H988" s="356"/>
      <c r="I988" s="356"/>
      <c r="J988" s="356"/>
      <c r="K988" s="356"/>
      <c r="L988" s="356"/>
      <c r="M988" s="356"/>
      <c r="N988" s="356"/>
      <c r="O988" s="356"/>
      <c r="P988" s="356"/>
      <c r="Q988" s="356"/>
      <c r="R988" s="356"/>
      <c r="S988" s="356"/>
      <c r="T988" s="356"/>
      <c r="U988" s="356"/>
      <c r="V988" s="356"/>
      <c r="W988" s="356"/>
      <c r="X988" s="356"/>
      <c r="Y988" s="356"/>
      <c r="Z988" s="356"/>
      <c r="AA988" s="356"/>
      <c r="AB988" s="356"/>
      <c r="AC988" s="356"/>
    </row>
    <row r="989" spans="1:29" ht="13.5" thickTop="1" x14ac:dyDescent="0.2">
      <c r="A989" s="409"/>
      <c r="B989" s="192"/>
      <c r="C989" s="104"/>
      <c r="D989" s="112"/>
      <c r="E989" s="104"/>
      <c r="F989" s="201"/>
    </row>
    <row r="990" spans="1:29" x14ac:dyDescent="0.2">
      <c r="A990" s="315" t="s">
        <v>766</v>
      </c>
      <c r="B990" s="111" t="s">
        <v>767</v>
      </c>
      <c r="C990" s="104"/>
      <c r="D990" s="112"/>
      <c r="E990" s="104"/>
      <c r="F990" s="176"/>
    </row>
    <row r="991" spans="1:29" ht="63.75" x14ac:dyDescent="0.2">
      <c r="A991" s="410">
        <v>1</v>
      </c>
      <c r="B991" s="95" t="s">
        <v>768</v>
      </c>
      <c r="C991" s="260">
        <v>1</v>
      </c>
      <c r="D991" s="112" t="s">
        <v>12</v>
      </c>
      <c r="E991" s="104">
        <v>42500</v>
      </c>
      <c r="F991" s="176">
        <f>ROUND(C991*E991,2)</f>
        <v>42500</v>
      </c>
    </row>
    <row r="992" spans="1:29" ht="25.5" x14ac:dyDescent="0.2">
      <c r="A992" s="410">
        <v>2</v>
      </c>
      <c r="B992" s="261" t="s">
        <v>769</v>
      </c>
      <c r="C992" s="262">
        <v>1</v>
      </c>
      <c r="D992" s="263" t="s">
        <v>12</v>
      </c>
      <c r="E992" s="264">
        <v>29800</v>
      </c>
      <c r="F992" s="176">
        <f>ROUND(C992*E992,2)</f>
        <v>29800</v>
      </c>
    </row>
    <row r="993" spans="1:29" x14ac:dyDescent="0.2">
      <c r="A993" s="410">
        <v>3</v>
      </c>
      <c r="B993" s="265" t="s">
        <v>770</v>
      </c>
      <c r="C993" s="262">
        <v>21</v>
      </c>
      <c r="D993" s="263" t="s">
        <v>12</v>
      </c>
      <c r="E993" s="264">
        <v>1156</v>
      </c>
      <c r="F993" s="176">
        <f>ROUND(C993*E993,2)</f>
        <v>24276</v>
      </c>
    </row>
    <row r="994" spans="1:29" ht="13.5" thickBot="1" x14ac:dyDescent="0.25">
      <c r="A994" s="410">
        <v>4</v>
      </c>
      <c r="B994" s="124" t="s">
        <v>771</v>
      </c>
      <c r="C994" s="104">
        <v>1</v>
      </c>
      <c r="D994" s="112" t="s">
        <v>12</v>
      </c>
      <c r="E994" s="104">
        <v>121345.28</v>
      </c>
      <c r="F994" s="176">
        <f>ROUND(C994*E994,2)</f>
        <v>121345.28</v>
      </c>
    </row>
    <row r="995" spans="1:29" s="131" customFormat="1" ht="14.25" thickTop="1" thickBot="1" x14ac:dyDescent="0.25">
      <c r="A995" s="381"/>
      <c r="B995" s="382" t="s">
        <v>772</v>
      </c>
      <c r="C995" s="383"/>
      <c r="D995" s="384"/>
      <c r="E995" s="385"/>
      <c r="F995" s="386">
        <f>SUM(F991:F994)</f>
        <v>217921.28</v>
      </c>
      <c r="G995" s="356"/>
      <c r="H995" s="356"/>
      <c r="I995" s="356"/>
      <c r="J995" s="356"/>
      <c r="K995" s="356"/>
      <c r="L995" s="356"/>
      <c r="M995" s="356"/>
      <c r="N995" s="356"/>
      <c r="O995" s="356"/>
      <c r="P995" s="356"/>
      <c r="Q995" s="356"/>
      <c r="R995" s="356"/>
      <c r="S995" s="356"/>
      <c r="T995" s="356"/>
      <c r="U995" s="356"/>
      <c r="V995" s="356"/>
      <c r="W995" s="356"/>
      <c r="X995" s="356"/>
      <c r="Y995" s="356"/>
      <c r="Z995" s="356"/>
      <c r="AA995" s="356"/>
      <c r="AB995" s="356"/>
      <c r="AC995" s="356"/>
    </row>
    <row r="996" spans="1:29" ht="14.25" thickTop="1" thickBot="1" x14ac:dyDescent="0.25">
      <c r="A996" s="409"/>
      <c r="B996" s="192"/>
      <c r="C996" s="176"/>
      <c r="D996" s="112"/>
      <c r="E996" s="104"/>
      <c r="F996" s="201"/>
    </row>
    <row r="997" spans="1:29" s="131" customFormat="1" ht="14.25" thickTop="1" thickBot="1" x14ac:dyDescent="0.25">
      <c r="A997" s="41"/>
      <c r="B997" s="1" t="s">
        <v>773</v>
      </c>
      <c r="C997" s="60"/>
      <c r="D997" s="61"/>
      <c r="E997" s="42"/>
      <c r="F997" s="201">
        <f>F995+F988+F880+F732+F703+F612+F514+F434+F351+F257+F138</f>
        <v>21212869.82</v>
      </c>
      <c r="G997" s="356"/>
      <c r="H997" s="356"/>
      <c r="I997" s="356"/>
      <c r="J997" s="356"/>
      <c r="K997" s="356"/>
      <c r="L997" s="356"/>
      <c r="M997" s="356"/>
      <c r="N997" s="356"/>
      <c r="O997" s="356"/>
      <c r="P997" s="356"/>
      <c r="Q997" s="356"/>
      <c r="R997" s="356"/>
      <c r="S997" s="356"/>
      <c r="T997" s="356"/>
      <c r="U997" s="356"/>
      <c r="V997" s="356"/>
      <c r="W997" s="356"/>
      <c r="X997" s="356"/>
      <c r="Y997" s="356"/>
      <c r="Z997" s="356"/>
      <c r="AA997" s="356"/>
      <c r="AB997" s="356"/>
      <c r="AC997" s="356"/>
    </row>
    <row r="998" spans="1:29" ht="13.5" thickTop="1" x14ac:dyDescent="0.2">
      <c r="A998" s="43"/>
      <c r="B998" s="1"/>
      <c r="C998" s="27"/>
      <c r="D998" s="266"/>
      <c r="E998" s="267"/>
      <c r="F998" s="27"/>
    </row>
    <row r="999" spans="1:29" ht="24" customHeight="1" x14ac:dyDescent="0.2">
      <c r="A999" s="43"/>
      <c r="B999" s="64" t="s">
        <v>861</v>
      </c>
      <c r="C999" s="27"/>
      <c r="D999" s="266"/>
      <c r="E999" s="267"/>
      <c r="F999" s="27"/>
    </row>
    <row r="1000" spans="1:29" x14ac:dyDescent="0.2">
      <c r="A1000" s="43"/>
      <c r="B1000" s="1"/>
      <c r="C1000" s="27"/>
      <c r="D1000" s="266"/>
      <c r="E1000" s="267"/>
      <c r="F1000" s="27"/>
    </row>
    <row r="1001" spans="1:29" x14ac:dyDescent="0.2">
      <c r="A1001" s="43"/>
      <c r="B1001" s="1" t="s">
        <v>774</v>
      </c>
      <c r="C1001" s="27"/>
      <c r="D1001" s="266"/>
      <c r="E1001" s="267"/>
      <c r="F1001" s="27"/>
    </row>
    <row r="1002" spans="1:29" x14ac:dyDescent="0.2">
      <c r="A1002" s="43"/>
      <c r="B1002" s="1"/>
      <c r="C1002" s="27"/>
      <c r="D1002" s="266"/>
      <c r="E1002" s="267"/>
      <c r="F1002" s="27"/>
    </row>
    <row r="1003" spans="1:29" ht="25.5" x14ac:dyDescent="0.2">
      <c r="A1003" s="2" t="s">
        <v>8</v>
      </c>
      <c r="B1003" s="6" t="s">
        <v>9</v>
      </c>
      <c r="C1003" s="27"/>
      <c r="D1003" s="268"/>
      <c r="E1003" s="27"/>
      <c r="F1003" s="27"/>
    </row>
    <row r="1004" spans="1:29" x14ac:dyDescent="0.2">
      <c r="A1004" s="2"/>
      <c r="B1004" s="269"/>
      <c r="C1004" s="27"/>
      <c r="D1004" s="268"/>
      <c r="E1004" s="27"/>
      <c r="F1004" s="27"/>
    </row>
    <row r="1005" spans="1:29" x14ac:dyDescent="0.2">
      <c r="A1005" s="3">
        <v>1</v>
      </c>
      <c r="B1005" s="269" t="s">
        <v>10</v>
      </c>
      <c r="C1005" s="27"/>
      <c r="D1005" s="268"/>
      <c r="E1005" s="27"/>
      <c r="F1005" s="27"/>
    </row>
    <row r="1006" spans="1:29" ht="38.25" x14ac:dyDescent="0.2">
      <c r="A1006" s="40">
        <v>1.1000000000000001</v>
      </c>
      <c r="B1006" s="33" t="s">
        <v>11</v>
      </c>
      <c r="C1006" s="270">
        <v>-1</v>
      </c>
      <c r="D1006" s="271" t="s">
        <v>12</v>
      </c>
      <c r="E1006" s="24">
        <v>1144600</v>
      </c>
      <c r="F1006" s="272">
        <f>ROUND(C1006*E1006,2)</f>
        <v>-1144600</v>
      </c>
    </row>
    <row r="1007" spans="1:29" x14ac:dyDescent="0.2">
      <c r="A1007" s="381"/>
      <c r="B1007" s="382" t="s">
        <v>150</v>
      </c>
      <c r="C1007" s="383"/>
      <c r="D1007" s="384"/>
      <c r="E1007" s="385"/>
      <c r="F1007" s="386">
        <f>SUM(F1006:F1006)</f>
        <v>-1144600</v>
      </c>
    </row>
    <row r="1008" spans="1:29" x14ac:dyDescent="0.2">
      <c r="A1008" s="43"/>
      <c r="B1008" s="1"/>
      <c r="C1008" s="27"/>
      <c r="D1008" s="266"/>
      <c r="E1008" s="267"/>
      <c r="F1008" s="27"/>
    </row>
    <row r="1009" spans="1:6" ht="25.5" x14ac:dyDescent="0.2">
      <c r="A1009" s="28" t="s">
        <v>151</v>
      </c>
      <c r="B1009" s="137" t="s">
        <v>152</v>
      </c>
      <c r="C1009" s="138"/>
      <c r="D1009" s="139"/>
      <c r="E1009" s="55"/>
      <c r="F1009" s="272"/>
    </row>
    <row r="1010" spans="1:6" x14ac:dyDescent="0.2">
      <c r="A1010" s="28"/>
      <c r="B1010" s="137"/>
      <c r="C1010" s="138"/>
      <c r="D1010" s="139"/>
      <c r="E1010" s="55"/>
      <c r="F1010" s="272"/>
    </row>
    <row r="1011" spans="1:6" x14ac:dyDescent="0.2">
      <c r="A1011" s="7">
        <v>3</v>
      </c>
      <c r="B1011" s="23" t="s">
        <v>162</v>
      </c>
      <c r="C1011" s="24"/>
      <c r="D1011" s="35"/>
      <c r="E1011" s="24"/>
      <c r="F1011" s="272">
        <f t="shared" ref="F1011:F1012" si="24">ROUND(C1011*E1011,2)</f>
        <v>0</v>
      </c>
    </row>
    <row r="1012" spans="1:6" ht="38.25" x14ac:dyDescent="0.2">
      <c r="A1012" s="8">
        <v>3.1</v>
      </c>
      <c r="B1012" s="33" t="s">
        <v>11</v>
      </c>
      <c r="C1012" s="273">
        <v>-1</v>
      </c>
      <c r="D1012" s="274" t="s">
        <v>51</v>
      </c>
      <c r="E1012" s="24">
        <v>1144600</v>
      </c>
      <c r="F1012" s="272">
        <f t="shared" si="24"/>
        <v>-1144600</v>
      </c>
    </row>
    <row r="1013" spans="1:6" x14ac:dyDescent="0.2">
      <c r="A1013" s="8"/>
      <c r="B1013" s="33"/>
      <c r="C1013" s="273"/>
      <c r="D1013" s="274"/>
      <c r="E1013" s="24"/>
      <c r="F1013" s="272"/>
    </row>
    <row r="1014" spans="1:6" x14ac:dyDescent="0.2">
      <c r="A1014" s="551"/>
      <c r="B1014" s="552" t="s">
        <v>226</v>
      </c>
      <c r="C1014" s="553"/>
      <c r="D1014" s="554"/>
      <c r="E1014" s="555"/>
      <c r="F1014" s="556">
        <f>SUM(F1011:F1012)</f>
        <v>-1144600</v>
      </c>
    </row>
    <row r="1015" spans="1:6" x14ac:dyDescent="0.2">
      <c r="A1015" s="43"/>
      <c r="B1015" s="1"/>
      <c r="C1015" s="27"/>
      <c r="D1015" s="266"/>
      <c r="E1015" s="267"/>
      <c r="F1015" s="27"/>
    </row>
    <row r="1016" spans="1:6" ht="25.5" x14ac:dyDescent="0.2">
      <c r="A1016" s="5" t="s">
        <v>227</v>
      </c>
      <c r="B1016" s="162" t="s">
        <v>228</v>
      </c>
      <c r="C1016" s="53"/>
      <c r="D1016" s="163"/>
      <c r="E1016" s="55"/>
      <c r="F1016" s="272"/>
    </row>
    <row r="1017" spans="1:6" x14ac:dyDescent="0.2">
      <c r="A1017" s="7">
        <v>6</v>
      </c>
      <c r="B1017" s="23" t="s">
        <v>248</v>
      </c>
      <c r="C1017" s="273"/>
      <c r="D1017" s="274"/>
      <c r="E1017" s="42"/>
      <c r="F1017" s="272">
        <f t="shared" ref="F1017:F1018" si="25">ROUND(C1017*E1017,2)</f>
        <v>0</v>
      </c>
    </row>
    <row r="1018" spans="1:6" ht="38.25" x14ac:dyDescent="0.2">
      <c r="A1018" s="8">
        <v>6.1</v>
      </c>
      <c r="B1018" s="33" t="s">
        <v>249</v>
      </c>
      <c r="C1018" s="273">
        <v>-1</v>
      </c>
      <c r="D1018" s="274" t="s">
        <v>51</v>
      </c>
      <c r="E1018" s="24">
        <v>1038400</v>
      </c>
      <c r="F1018" s="272">
        <f t="shared" si="25"/>
        <v>-1038400</v>
      </c>
    </row>
    <row r="1019" spans="1:6" x14ac:dyDescent="0.2">
      <c r="A1019" s="381"/>
      <c r="B1019" s="382" t="s">
        <v>258</v>
      </c>
      <c r="C1019" s="383"/>
      <c r="D1019" s="384"/>
      <c r="E1019" s="385"/>
      <c r="F1019" s="386">
        <f>SUM(F1018:F1018)</f>
        <v>-1038400</v>
      </c>
    </row>
    <row r="1020" spans="1:6" x14ac:dyDescent="0.2">
      <c r="A1020" s="41"/>
      <c r="B1020" s="1"/>
      <c r="C1020" s="42"/>
      <c r="D1020" s="31"/>
      <c r="E1020" s="42"/>
      <c r="F1020" s="275"/>
    </row>
    <row r="1021" spans="1:6" ht="25.5" x14ac:dyDescent="0.2">
      <c r="A1021" s="20" t="s">
        <v>388</v>
      </c>
      <c r="B1021" s="11" t="s">
        <v>389</v>
      </c>
      <c r="C1021" s="42"/>
      <c r="D1021" s="61"/>
      <c r="E1021" s="42"/>
      <c r="F1021" s="276"/>
    </row>
    <row r="1022" spans="1:6" x14ac:dyDescent="0.2">
      <c r="A1022" s="41"/>
      <c r="B1022" s="1"/>
      <c r="C1022" s="42"/>
      <c r="D1022" s="31"/>
      <c r="E1022" s="42"/>
      <c r="F1022" s="275"/>
    </row>
    <row r="1023" spans="1:6" x14ac:dyDescent="0.2">
      <c r="A1023" s="22" t="s">
        <v>427</v>
      </c>
      <c r="B1023" s="12" t="s">
        <v>428</v>
      </c>
      <c r="C1023" s="53"/>
      <c r="D1023" s="54"/>
      <c r="E1023" s="55"/>
      <c r="F1023" s="276"/>
    </row>
    <row r="1024" spans="1:6" ht="38.25" x14ac:dyDescent="0.2">
      <c r="A1024" s="56">
        <v>1</v>
      </c>
      <c r="B1024" s="13" t="s">
        <v>429</v>
      </c>
      <c r="C1024" s="53">
        <v>-1</v>
      </c>
      <c r="D1024" s="36" t="s">
        <v>12</v>
      </c>
      <c r="E1024" s="55">
        <v>106200</v>
      </c>
      <c r="F1024" s="276">
        <f t="shared" ref="F1024" si="26">ROUND(C1024*E1024,2)</f>
        <v>-106200</v>
      </c>
    </row>
    <row r="1025" spans="1:29" x14ac:dyDescent="0.2">
      <c r="A1025" s="381"/>
      <c r="B1025" s="382" t="s">
        <v>775</v>
      </c>
      <c r="C1025" s="383"/>
      <c r="D1025" s="384"/>
      <c r="E1025" s="385"/>
      <c r="F1025" s="386">
        <f>SUM(F1024:F1024)</f>
        <v>-106200</v>
      </c>
    </row>
    <row r="1026" spans="1:29" x14ac:dyDescent="0.2">
      <c r="A1026" s="41"/>
      <c r="B1026" s="1"/>
      <c r="C1026" s="42"/>
      <c r="D1026" s="31"/>
      <c r="E1026" s="42"/>
      <c r="F1026" s="275"/>
    </row>
    <row r="1027" spans="1:29" ht="38.25" x14ac:dyDescent="0.2">
      <c r="A1027" s="20" t="s">
        <v>475</v>
      </c>
      <c r="B1027" s="11" t="s">
        <v>476</v>
      </c>
      <c r="C1027" s="42"/>
      <c r="D1027" s="61"/>
      <c r="E1027" s="42"/>
      <c r="F1027" s="275"/>
    </row>
    <row r="1028" spans="1:29" x14ac:dyDescent="0.2">
      <c r="A1028" s="22" t="s">
        <v>427</v>
      </c>
      <c r="B1028" s="12" t="s">
        <v>428</v>
      </c>
      <c r="C1028" s="53"/>
      <c r="D1028" s="54"/>
      <c r="E1028" s="55"/>
      <c r="F1028" s="276"/>
    </row>
    <row r="1029" spans="1:29" ht="38.25" x14ac:dyDescent="0.2">
      <c r="A1029" s="56">
        <v>1</v>
      </c>
      <c r="B1029" s="13" t="s">
        <v>429</v>
      </c>
      <c r="C1029" s="53">
        <v>-1</v>
      </c>
      <c r="D1029" s="36" t="s">
        <v>12</v>
      </c>
      <c r="E1029" s="55">
        <v>106200</v>
      </c>
      <c r="F1029" s="276">
        <f t="shared" ref="F1029" si="27">ROUND(C1029*E1029,2)</f>
        <v>-106200</v>
      </c>
    </row>
    <row r="1030" spans="1:29" x14ac:dyDescent="0.2">
      <c r="A1030" s="381"/>
      <c r="B1030" s="382" t="s">
        <v>494</v>
      </c>
      <c r="C1030" s="383"/>
      <c r="D1030" s="384"/>
      <c r="E1030" s="385"/>
      <c r="F1030" s="386">
        <f>SUM(F1029:F1029)</f>
        <v>-106200</v>
      </c>
    </row>
    <row r="1031" spans="1:29" ht="15.95" customHeight="1" x14ac:dyDescent="0.2">
      <c r="A1031" s="43"/>
      <c r="B1031" s="1"/>
      <c r="C1031" s="27"/>
      <c r="D1031" s="266"/>
      <c r="E1031" s="267"/>
      <c r="F1031" s="27"/>
    </row>
    <row r="1032" spans="1:29" s="88" customFormat="1" ht="36.950000000000003" customHeight="1" x14ac:dyDescent="0.2">
      <c r="A1032" s="5" t="s">
        <v>337</v>
      </c>
      <c r="B1032" s="12" t="s">
        <v>338</v>
      </c>
      <c r="C1032" s="53"/>
      <c r="D1032" s="163"/>
      <c r="E1032" s="55"/>
      <c r="F1032" s="276"/>
      <c r="G1032" s="331"/>
      <c r="H1032" s="331"/>
      <c r="I1032" s="331"/>
      <c r="J1032" s="331"/>
      <c r="K1032" s="331"/>
      <c r="L1032" s="331"/>
      <c r="M1032" s="331"/>
      <c r="N1032" s="331"/>
      <c r="O1032" s="331"/>
      <c r="P1032" s="331"/>
      <c r="Q1032" s="331"/>
      <c r="R1032" s="331"/>
      <c r="S1032" s="331"/>
      <c r="T1032" s="331"/>
      <c r="U1032" s="331"/>
      <c r="V1032" s="331"/>
      <c r="W1032" s="331"/>
      <c r="X1032" s="331"/>
      <c r="Y1032" s="331"/>
      <c r="Z1032" s="331"/>
      <c r="AA1032" s="331"/>
      <c r="AB1032" s="331"/>
      <c r="AC1032" s="331"/>
    </row>
    <row r="1033" spans="1:29" ht="12.75" customHeight="1" x14ac:dyDescent="0.2">
      <c r="A1033" s="5"/>
      <c r="B1033" s="332"/>
      <c r="C1033" s="53"/>
      <c r="D1033" s="163"/>
      <c r="E1033" s="55"/>
      <c r="F1033" s="276"/>
    </row>
    <row r="1034" spans="1:29" x14ac:dyDescent="0.2">
      <c r="A1034" s="315" t="s">
        <v>339</v>
      </c>
      <c r="B1034" s="12" t="s">
        <v>340</v>
      </c>
      <c r="C1034" s="53"/>
      <c r="D1034" s="163"/>
      <c r="E1034" s="53"/>
      <c r="F1034" s="178"/>
    </row>
    <row r="1035" spans="1:29" ht="11.25" customHeight="1" x14ac:dyDescent="0.2">
      <c r="A1035" s="315"/>
      <c r="B1035" s="12"/>
      <c r="C1035" s="53"/>
      <c r="D1035" s="163"/>
      <c r="E1035" s="53"/>
      <c r="F1035" s="178"/>
    </row>
    <row r="1036" spans="1:29" ht="15.95" customHeight="1" x14ac:dyDescent="0.2">
      <c r="A1036" s="18">
        <v>2</v>
      </c>
      <c r="B1036" s="12" t="s">
        <v>341</v>
      </c>
      <c r="C1036" s="53"/>
      <c r="D1036" s="36"/>
      <c r="E1036" s="42"/>
      <c r="F1036" s="276"/>
    </row>
    <row r="1037" spans="1:29" s="88" customFormat="1" ht="15.95" customHeight="1" x14ac:dyDescent="0.2">
      <c r="A1037" s="47">
        <v>2.1</v>
      </c>
      <c r="B1037" s="34" t="s">
        <v>342</v>
      </c>
      <c r="C1037" s="53">
        <v>-223.12</v>
      </c>
      <c r="D1037" s="163" t="s">
        <v>56</v>
      </c>
      <c r="E1037" s="42">
        <v>125.78</v>
      </c>
      <c r="F1037" s="276">
        <f>ROUND(C1037*E1037,2)</f>
        <v>-28064.03</v>
      </c>
      <c r="G1037" s="331"/>
      <c r="H1037" s="331"/>
      <c r="I1037" s="331"/>
      <c r="J1037" s="331"/>
      <c r="K1037" s="331"/>
      <c r="L1037" s="331"/>
      <c r="M1037" s="331"/>
      <c r="N1037" s="331"/>
      <c r="O1037" s="331"/>
      <c r="P1037" s="331"/>
      <c r="Q1037" s="331"/>
      <c r="R1037" s="331"/>
      <c r="S1037" s="331"/>
      <c r="T1037" s="331"/>
      <c r="U1037" s="331"/>
      <c r="V1037" s="331"/>
      <c r="W1037" s="331"/>
      <c r="X1037" s="331"/>
      <c r="Y1037" s="331"/>
      <c r="Z1037" s="331"/>
      <c r="AA1037" s="331"/>
      <c r="AB1037" s="331"/>
      <c r="AC1037" s="331"/>
    </row>
    <row r="1038" spans="1:29" ht="15.95" customHeight="1" x14ac:dyDescent="0.2">
      <c r="A1038" s="43"/>
      <c r="B1038" s="1"/>
      <c r="C1038" s="27"/>
      <c r="D1038" s="266"/>
      <c r="E1038" s="267"/>
      <c r="F1038" s="27"/>
    </row>
    <row r="1039" spans="1:29" x14ac:dyDescent="0.2">
      <c r="A1039" s="381"/>
      <c r="B1039" s="382" t="s">
        <v>776</v>
      </c>
      <c r="C1039" s="383"/>
      <c r="D1039" s="384"/>
      <c r="E1039" s="385"/>
      <c r="F1039" s="386">
        <f>SUM(F1037:F1038)</f>
        <v>-28064.03</v>
      </c>
    </row>
    <row r="1040" spans="1:29" ht="15.95" customHeight="1" x14ac:dyDescent="0.2">
      <c r="A1040" s="43"/>
      <c r="B1040" s="1"/>
      <c r="C1040" s="27"/>
      <c r="D1040" s="266"/>
      <c r="E1040" s="267"/>
      <c r="F1040" s="27"/>
    </row>
    <row r="1041" spans="1:29" x14ac:dyDescent="0.2">
      <c r="A1041" s="551"/>
      <c r="B1041" s="552" t="s">
        <v>777</v>
      </c>
      <c r="C1041" s="553"/>
      <c r="D1041" s="554"/>
      <c r="E1041" s="555"/>
      <c r="F1041" s="556">
        <f>F1039+F1030+F1025+F1019+F1014+F1007</f>
        <v>-3568064.0300000003</v>
      </c>
    </row>
    <row r="1042" spans="1:29" ht="15.95" customHeight="1" x14ac:dyDescent="0.2">
      <c r="A1042" s="43"/>
      <c r="B1042" s="1"/>
      <c r="C1042" s="27"/>
      <c r="D1042" s="266"/>
      <c r="E1042" s="267"/>
      <c r="F1042" s="27"/>
    </row>
    <row r="1043" spans="1:29" ht="13.5" customHeight="1" x14ac:dyDescent="0.2">
      <c r="A1043" s="43"/>
      <c r="B1043" s="1" t="s">
        <v>778</v>
      </c>
      <c r="C1043" s="27"/>
      <c r="D1043" s="266"/>
      <c r="E1043" s="267"/>
      <c r="F1043" s="27"/>
    </row>
    <row r="1044" spans="1:29" ht="13.5" customHeight="1" x14ac:dyDescent="0.2">
      <c r="A1044" s="43"/>
      <c r="B1044" s="1"/>
      <c r="C1044" s="27"/>
      <c r="D1044" s="266"/>
      <c r="E1044" s="267"/>
      <c r="F1044" s="27"/>
    </row>
    <row r="1045" spans="1:29" ht="38.25" x14ac:dyDescent="0.2">
      <c r="A1045" s="5" t="s">
        <v>337</v>
      </c>
      <c r="B1045" s="12" t="s">
        <v>338</v>
      </c>
      <c r="C1045" s="53"/>
      <c r="D1045" s="163"/>
      <c r="E1045" s="55"/>
      <c r="F1045" s="276"/>
    </row>
    <row r="1046" spans="1:29" x14ac:dyDescent="0.2">
      <c r="A1046" s="5"/>
      <c r="B1046" s="12"/>
      <c r="C1046" s="53"/>
      <c r="D1046" s="163"/>
      <c r="E1046" s="55"/>
      <c r="F1046" s="276"/>
    </row>
    <row r="1047" spans="1:29" s="287" customFormat="1" x14ac:dyDescent="0.2">
      <c r="A1047" s="18" t="s">
        <v>339</v>
      </c>
      <c r="B1047" s="12" t="s">
        <v>340</v>
      </c>
      <c r="C1047" s="53"/>
      <c r="D1047" s="163"/>
      <c r="E1047" s="55"/>
      <c r="F1047" s="276"/>
      <c r="G1047" s="357"/>
      <c r="H1047" s="357"/>
      <c r="I1047" s="357"/>
      <c r="J1047" s="357"/>
      <c r="K1047" s="357"/>
      <c r="L1047" s="357"/>
      <c r="M1047" s="357"/>
      <c r="N1047" s="357"/>
      <c r="O1047" s="357"/>
      <c r="P1047" s="357"/>
      <c r="Q1047" s="357"/>
      <c r="R1047" s="357"/>
      <c r="S1047" s="357"/>
      <c r="T1047" s="357"/>
      <c r="U1047" s="357"/>
      <c r="V1047" s="357"/>
      <c r="W1047" s="357"/>
      <c r="X1047" s="357"/>
      <c r="Y1047" s="357"/>
      <c r="Z1047" s="357"/>
      <c r="AA1047" s="357"/>
      <c r="AB1047" s="357"/>
      <c r="AC1047" s="357"/>
    </row>
    <row r="1048" spans="1:29" s="287" customFormat="1" x14ac:dyDescent="0.2">
      <c r="A1048" s="18"/>
      <c r="B1048" s="12"/>
      <c r="C1048" s="53"/>
      <c r="D1048" s="163"/>
      <c r="E1048" s="55"/>
      <c r="F1048" s="276"/>
      <c r="G1048" s="357"/>
      <c r="H1048" s="357"/>
      <c r="I1048" s="357"/>
      <c r="J1048" s="357"/>
      <c r="K1048" s="357"/>
      <c r="L1048" s="357"/>
      <c r="M1048" s="357"/>
      <c r="N1048" s="357"/>
      <c r="O1048" s="357"/>
      <c r="P1048" s="357"/>
      <c r="Q1048" s="357"/>
      <c r="R1048" s="357"/>
      <c r="S1048" s="357"/>
      <c r="T1048" s="357"/>
      <c r="U1048" s="357"/>
      <c r="V1048" s="357"/>
      <c r="W1048" s="357"/>
      <c r="X1048" s="357"/>
      <c r="Y1048" s="357"/>
      <c r="Z1048" s="357"/>
      <c r="AA1048" s="357"/>
      <c r="AB1048" s="357"/>
      <c r="AC1048" s="357"/>
    </row>
    <row r="1049" spans="1:29" s="287" customFormat="1" ht="37.5" customHeight="1" x14ac:dyDescent="0.2">
      <c r="A1049" s="15">
        <v>6</v>
      </c>
      <c r="B1049" s="12" t="s">
        <v>351</v>
      </c>
      <c r="C1049" s="24"/>
      <c r="D1049" s="35"/>
      <c r="E1049" s="42"/>
      <c r="F1049" s="276"/>
      <c r="G1049" s="357"/>
      <c r="H1049" s="357"/>
      <c r="I1049" s="357"/>
      <c r="J1049" s="357"/>
      <c r="K1049" s="357"/>
      <c r="L1049" s="357"/>
      <c r="M1049" s="357"/>
      <c r="N1049" s="357"/>
      <c r="O1049" s="357"/>
      <c r="P1049" s="357"/>
      <c r="Q1049" s="357"/>
      <c r="R1049" s="357"/>
      <c r="S1049" s="357"/>
      <c r="T1049" s="357"/>
      <c r="U1049" s="357"/>
      <c r="V1049" s="357"/>
      <c r="W1049" s="357"/>
      <c r="X1049" s="357"/>
      <c r="Y1049" s="357"/>
      <c r="Z1049" s="357"/>
      <c r="AA1049" s="357"/>
      <c r="AB1049" s="357"/>
      <c r="AC1049" s="357"/>
    </row>
    <row r="1050" spans="1:29" s="287" customFormat="1" x14ac:dyDescent="0.2">
      <c r="A1050" s="14">
        <v>6.4</v>
      </c>
      <c r="B1050" s="30" t="s">
        <v>355</v>
      </c>
      <c r="C1050" s="273">
        <v>12</v>
      </c>
      <c r="D1050" s="324" t="s">
        <v>51</v>
      </c>
      <c r="E1050" s="42">
        <v>1038.08</v>
      </c>
      <c r="F1050" s="276">
        <f t="shared" ref="F1050" si="28">ROUND(C1050*E1050,2)</f>
        <v>12456.96</v>
      </c>
      <c r="G1050" s="357"/>
      <c r="H1050" s="357"/>
      <c r="I1050" s="357"/>
      <c r="J1050" s="357"/>
      <c r="K1050" s="357"/>
      <c r="L1050" s="357"/>
      <c r="M1050" s="357"/>
      <c r="N1050" s="357"/>
      <c r="O1050" s="357"/>
      <c r="P1050" s="357"/>
      <c r="Q1050" s="357"/>
      <c r="R1050" s="357"/>
      <c r="S1050" s="357"/>
      <c r="T1050" s="357"/>
      <c r="U1050" s="357"/>
      <c r="V1050" s="357"/>
      <c r="W1050" s="357"/>
      <c r="X1050" s="357"/>
      <c r="Y1050" s="357"/>
      <c r="Z1050" s="357"/>
      <c r="AA1050" s="357"/>
      <c r="AB1050" s="357"/>
      <c r="AC1050" s="357"/>
    </row>
    <row r="1051" spans="1:29" x14ac:dyDescent="0.2">
      <c r="A1051" s="280"/>
      <c r="B1051" s="281"/>
      <c r="C1051" s="282"/>
      <c r="D1051" s="283"/>
      <c r="E1051" s="284"/>
      <c r="F1051" s="279"/>
    </row>
    <row r="1052" spans="1:29" x14ac:dyDescent="0.2">
      <c r="A1052" s="18" t="s">
        <v>361</v>
      </c>
      <c r="B1052" s="193" t="s">
        <v>362</v>
      </c>
      <c r="C1052" s="53"/>
      <c r="D1052" s="163"/>
      <c r="E1052" s="55"/>
      <c r="F1052" s="276"/>
    </row>
    <row r="1053" spans="1:29" x14ac:dyDescent="0.2">
      <c r="A1053" s="5"/>
      <c r="B1053" s="12"/>
      <c r="C1053" s="53"/>
      <c r="D1053" s="163"/>
      <c r="E1053" s="55"/>
      <c r="F1053" s="276"/>
    </row>
    <row r="1054" spans="1:29" x14ac:dyDescent="0.2">
      <c r="A1054" s="18">
        <v>1</v>
      </c>
      <c r="B1054" s="34" t="s">
        <v>67</v>
      </c>
      <c r="C1054" s="53">
        <v>1401.4</v>
      </c>
      <c r="D1054" s="163" t="s">
        <v>98</v>
      </c>
      <c r="E1054" s="42">
        <v>4.59</v>
      </c>
      <c r="F1054" s="276">
        <f t="shared" ref="F1054:F1060" si="29">ROUND(C1054*E1054,2)</f>
        <v>6432.43</v>
      </c>
    </row>
    <row r="1055" spans="1:29" ht="18.75" customHeight="1" x14ac:dyDescent="0.2">
      <c r="A1055" s="44"/>
      <c r="B1055" s="13"/>
      <c r="C1055" s="39"/>
      <c r="D1055" s="51"/>
      <c r="E1055" s="42"/>
      <c r="F1055" s="276"/>
    </row>
    <row r="1056" spans="1:29" x14ac:dyDescent="0.2">
      <c r="A1056" s="18">
        <v>2</v>
      </c>
      <c r="B1056" s="12" t="s">
        <v>341</v>
      </c>
      <c r="C1056" s="53"/>
      <c r="D1056" s="36"/>
      <c r="E1056" s="42"/>
      <c r="F1056" s="276"/>
    </row>
    <row r="1057" spans="1:29" x14ac:dyDescent="0.2">
      <c r="A1057" s="414">
        <v>2.1</v>
      </c>
      <c r="B1057" s="89" t="s">
        <v>342</v>
      </c>
      <c r="C1057" s="53">
        <v>813.57</v>
      </c>
      <c r="D1057" s="163" t="s">
        <v>56</v>
      </c>
      <c r="E1057" s="104">
        <v>125.78</v>
      </c>
      <c r="F1057" s="178">
        <f t="shared" ref="F1057" si="30">ROUND(C1057*E1057,2)</f>
        <v>102330.83</v>
      </c>
    </row>
    <row r="1058" spans="1:29" ht="13.5" thickBot="1" x14ac:dyDescent="0.25">
      <c r="A1058" s="45">
        <v>2.2000000000000002</v>
      </c>
      <c r="B1058" s="13" t="s">
        <v>343</v>
      </c>
      <c r="C1058" s="39">
        <v>84.084000000000003</v>
      </c>
      <c r="D1058" s="163" t="s">
        <v>56</v>
      </c>
      <c r="E1058" s="188">
        <v>923.73</v>
      </c>
      <c r="F1058" s="276">
        <f t="shared" si="29"/>
        <v>77670.91</v>
      </c>
    </row>
    <row r="1059" spans="1:29" s="131" customFormat="1" ht="27" thickTop="1" thickBot="1" x14ac:dyDescent="0.25">
      <c r="A1059" s="47">
        <v>2.2999999999999998</v>
      </c>
      <c r="B1059" s="13" t="s">
        <v>363</v>
      </c>
      <c r="C1059" s="39">
        <v>785.48469999999998</v>
      </c>
      <c r="D1059" s="163" t="s">
        <v>56</v>
      </c>
      <c r="E1059" s="42">
        <v>122.14</v>
      </c>
      <c r="F1059" s="276">
        <f t="shared" si="29"/>
        <v>95939.1</v>
      </c>
      <c r="G1059" s="356"/>
      <c r="H1059" s="356"/>
      <c r="I1059" s="356"/>
      <c r="J1059" s="356"/>
      <c r="K1059" s="356"/>
      <c r="L1059" s="356"/>
      <c r="M1059" s="356"/>
      <c r="N1059" s="356"/>
      <c r="O1059" s="356"/>
      <c r="P1059" s="356"/>
      <c r="Q1059" s="356"/>
      <c r="R1059" s="356"/>
      <c r="S1059" s="356"/>
      <c r="T1059" s="356"/>
      <c r="U1059" s="356"/>
      <c r="V1059" s="356"/>
      <c r="W1059" s="356"/>
      <c r="X1059" s="356"/>
      <c r="Y1059" s="356"/>
      <c r="Z1059" s="356"/>
      <c r="AA1059" s="356"/>
      <c r="AB1059" s="356"/>
      <c r="AC1059" s="356"/>
    </row>
    <row r="1060" spans="1:29" ht="13.5" thickTop="1" x14ac:dyDescent="0.2">
      <c r="A1060" s="47">
        <v>2.4</v>
      </c>
      <c r="B1060" s="13" t="s">
        <v>364</v>
      </c>
      <c r="C1060" s="39">
        <v>150.51036000000013</v>
      </c>
      <c r="D1060" s="163" t="s">
        <v>56</v>
      </c>
      <c r="E1060" s="42">
        <v>124.94</v>
      </c>
      <c r="F1060" s="276">
        <f t="shared" si="29"/>
        <v>18804.759999999998</v>
      </c>
    </row>
    <row r="1061" spans="1:29" ht="22.5" customHeight="1" x14ac:dyDescent="0.2">
      <c r="A1061" s="43"/>
      <c r="B1061" s="1"/>
      <c r="C1061" s="39"/>
      <c r="D1061" s="266"/>
      <c r="E1061" s="267"/>
      <c r="F1061" s="27"/>
    </row>
    <row r="1062" spans="1:29" x14ac:dyDescent="0.2">
      <c r="A1062" s="18">
        <v>3</v>
      </c>
      <c r="B1062" s="285" t="s">
        <v>346</v>
      </c>
      <c r="C1062" s="42"/>
      <c r="D1062" s="61"/>
      <c r="E1062" s="42"/>
      <c r="F1062" s="276"/>
    </row>
    <row r="1063" spans="1:29" s="287" customFormat="1" ht="25.5" x14ac:dyDescent="0.2">
      <c r="A1063" s="46">
        <v>3.1</v>
      </c>
      <c r="B1063" s="13" t="s">
        <v>365</v>
      </c>
      <c r="C1063" s="42">
        <v>1429.4280000000001</v>
      </c>
      <c r="D1063" s="61" t="s">
        <v>98</v>
      </c>
      <c r="E1063" s="42">
        <v>149.08000000000001</v>
      </c>
      <c r="F1063" s="276">
        <f t="shared" ref="F1063:F1069" si="31">ROUND(C1063*E1063,2)</f>
        <v>213099.13</v>
      </c>
      <c r="G1063" s="357"/>
      <c r="H1063" s="357"/>
      <c r="I1063" s="357"/>
      <c r="J1063" s="357"/>
      <c r="K1063" s="357"/>
      <c r="L1063" s="357"/>
      <c r="M1063" s="357"/>
      <c r="N1063" s="357"/>
      <c r="O1063" s="357"/>
      <c r="P1063" s="357"/>
      <c r="Q1063" s="357"/>
      <c r="R1063" s="357"/>
      <c r="S1063" s="357"/>
      <c r="T1063" s="357"/>
      <c r="U1063" s="357"/>
      <c r="V1063" s="357"/>
      <c r="W1063" s="357"/>
      <c r="X1063" s="357"/>
      <c r="Y1063" s="357"/>
      <c r="Z1063" s="357"/>
      <c r="AA1063" s="357"/>
      <c r="AB1063" s="357"/>
      <c r="AC1063" s="357"/>
    </row>
    <row r="1064" spans="1:29" x14ac:dyDescent="0.2">
      <c r="A1064" s="18"/>
      <c r="B1064" s="13"/>
      <c r="C1064" s="277"/>
      <c r="D1064" s="61"/>
      <c r="E1064" s="42"/>
      <c r="F1064" s="276"/>
    </row>
    <row r="1065" spans="1:29" x14ac:dyDescent="0.2">
      <c r="A1065" s="18">
        <v>4</v>
      </c>
      <c r="B1065" s="23" t="s">
        <v>348</v>
      </c>
      <c r="C1065" s="277"/>
      <c r="D1065" s="61"/>
      <c r="E1065" s="42"/>
      <c r="F1065" s="276"/>
    </row>
    <row r="1066" spans="1:29" ht="25.5" x14ac:dyDescent="0.2">
      <c r="A1066" s="46">
        <v>4.0999999999999996</v>
      </c>
      <c r="B1066" s="13" t="s">
        <v>365</v>
      </c>
      <c r="C1066" s="42">
        <v>1429.4280000000001</v>
      </c>
      <c r="D1066" s="61" t="s">
        <v>98</v>
      </c>
      <c r="E1066" s="42">
        <v>27.67</v>
      </c>
      <c r="F1066" s="276">
        <f t="shared" si="31"/>
        <v>39552.269999999997</v>
      </c>
    </row>
    <row r="1067" spans="1:29" x14ac:dyDescent="0.2">
      <c r="A1067" s="14"/>
      <c r="B1067" s="13"/>
      <c r="C1067" s="277"/>
      <c r="D1067" s="35"/>
      <c r="E1067" s="42"/>
      <c r="F1067" s="276"/>
    </row>
    <row r="1068" spans="1:29" x14ac:dyDescent="0.2">
      <c r="A1068" s="15">
        <v>5</v>
      </c>
      <c r="B1068" s="12" t="s">
        <v>349</v>
      </c>
      <c r="C1068" s="277"/>
      <c r="D1068" s="35"/>
      <c r="E1068" s="42"/>
      <c r="F1068" s="276"/>
    </row>
    <row r="1069" spans="1:29" x14ac:dyDescent="0.2">
      <c r="A1069" s="14">
        <v>5.0999999999999996</v>
      </c>
      <c r="B1069" s="13" t="s">
        <v>366</v>
      </c>
      <c r="C1069" s="42">
        <v>1429.4280000000001</v>
      </c>
      <c r="D1069" s="61" t="s">
        <v>98</v>
      </c>
      <c r="E1069" s="42">
        <v>8.9499999999999993</v>
      </c>
      <c r="F1069" s="276">
        <f t="shared" si="31"/>
        <v>12793.38</v>
      </c>
    </row>
    <row r="1070" spans="1:29" x14ac:dyDescent="0.2">
      <c r="A1070" s="14"/>
      <c r="B1070" s="13"/>
      <c r="C1070" s="42"/>
      <c r="D1070" s="61"/>
      <c r="E1070" s="42"/>
      <c r="F1070" s="276"/>
    </row>
    <row r="1071" spans="1:29" s="286" customFormat="1" x14ac:dyDescent="0.2">
      <c r="A1071" s="299"/>
      <c r="B1071" s="68" t="s">
        <v>779</v>
      </c>
      <c r="C1071" s="294"/>
      <c r="D1071" s="163"/>
      <c r="E1071" s="37"/>
      <c r="F1071" s="276">
        <f>ROUND(C1071*E1071,2)</f>
        <v>0</v>
      </c>
      <c r="G1071" s="358"/>
      <c r="H1071" s="358"/>
      <c r="I1071" s="358"/>
      <c r="J1071" s="358"/>
      <c r="K1071" s="358"/>
      <c r="L1071" s="358"/>
      <c r="M1071" s="358"/>
      <c r="N1071" s="358"/>
      <c r="O1071" s="358"/>
      <c r="P1071" s="358"/>
      <c r="Q1071" s="358"/>
      <c r="R1071" s="358"/>
      <c r="S1071" s="358"/>
      <c r="T1071" s="358"/>
      <c r="U1071" s="358"/>
      <c r="V1071" s="358"/>
      <c r="W1071" s="358"/>
      <c r="X1071" s="358"/>
      <c r="Y1071" s="358"/>
      <c r="Z1071" s="358"/>
      <c r="AA1071" s="358"/>
      <c r="AB1071" s="358"/>
      <c r="AC1071" s="358"/>
    </row>
    <row r="1072" spans="1:29" s="286" customFormat="1" ht="25.5" x14ac:dyDescent="0.2">
      <c r="A1072" s="585">
        <v>6.1</v>
      </c>
      <c r="B1072" s="32" t="s">
        <v>367</v>
      </c>
      <c r="C1072" s="63">
        <v>1</v>
      </c>
      <c r="D1072" s="586" t="s">
        <v>51</v>
      </c>
      <c r="E1072" s="63">
        <v>1483.08</v>
      </c>
      <c r="F1072" s="587">
        <f t="shared" ref="F1072:F1075" si="32">ROUND(C1072*E1072,2)</f>
        <v>1483.08</v>
      </c>
      <c r="G1072" s="358"/>
      <c r="H1072" s="358"/>
      <c r="I1072" s="358"/>
      <c r="J1072" s="358"/>
      <c r="K1072" s="358"/>
      <c r="L1072" s="358"/>
      <c r="M1072" s="358"/>
      <c r="N1072" s="358"/>
      <c r="O1072" s="358"/>
      <c r="P1072" s="358"/>
      <c r="Q1072" s="358"/>
      <c r="R1072" s="358"/>
      <c r="S1072" s="358"/>
      <c r="T1072" s="358"/>
      <c r="U1072" s="358"/>
      <c r="V1072" s="358"/>
      <c r="W1072" s="358"/>
      <c r="X1072" s="358"/>
      <c r="Y1072" s="358"/>
      <c r="Z1072" s="358"/>
      <c r="AA1072" s="358"/>
      <c r="AB1072" s="358"/>
      <c r="AC1072" s="358"/>
    </row>
    <row r="1073" spans="1:29" s="286" customFormat="1" ht="25.5" x14ac:dyDescent="0.2">
      <c r="A1073" s="73">
        <v>6.3</v>
      </c>
      <c r="B1073" s="13" t="s">
        <v>369</v>
      </c>
      <c r="C1073" s="42">
        <v>3</v>
      </c>
      <c r="D1073" s="61" t="s">
        <v>51</v>
      </c>
      <c r="E1073" s="42">
        <v>1601.33</v>
      </c>
      <c r="F1073" s="276">
        <f t="shared" si="32"/>
        <v>4803.99</v>
      </c>
      <c r="G1073" s="358"/>
      <c r="H1073" s="358"/>
      <c r="I1073" s="358"/>
      <c r="J1073" s="358"/>
      <c r="K1073" s="358"/>
      <c r="L1073" s="358"/>
      <c r="M1073" s="358"/>
      <c r="N1073" s="358"/>
      <c r="O1073" s="358"/>
      <c r="P1073" s="358"/>
      <c r="Q1073" s="358"/>
      <c r="R1073" s="358"/>
      <c r="S1073" s="358"/>
      <c r="T1073" s="358"/>
      <c r="U1073" s="358"/>
      <c r="V1073" s="358"/>
      <c r="W1073" s="358"/>
      <c r="X1073" s="358"/>
      <c r="Y1073" s="358"/>
      <c r="Z1073" s="358"/>
      <c r="AA1073" s="358"/>
      <c r="AB1073" s="358"/>
      <c r="AC1073" s="358"/>
    </row>
    <row r="1074" spans="1:29" s="286" customFormat="1" ht="25.5" x14ac:dyDescent="0.2">
      <c r="A1074" s="73">
        <v>6.4</v>
      </c>
      <c r="B1074" s="13" t="s">
        <v>370</v>
      </c>
      <c r="C1074" s="42">
        <v>3</v>
      </c>
      <c r="D1074" s="61" t="s">
        <v>51</v>
      </c>
      <c r="E1074" s="42">
        <v>2309.33</v>
      </c>
      <c r="F1074" s="276">
        <f t="shared" si="32"/>
        <v>6927.99</v>
      </c>
      <c r="G1074" s="358"/>
      <c r="H1074" s="358"/>
      <c r="I1074" s="358"/>
      <c r="J1074" s="358"/>
      <c r="K1074" s="358"/>
      <c r="L1074" s="358"/>
      <c r="M1074" s="358"/>
      <c r="N1074" s="358"/>
      <c r="O1074" s="358"/>
      <c r="P1074" s="358"/>
      <c r="Q1074" s="358"/>
      <c r="R1074" s="358"/>
      <c r="S1074" s="358"/>
      <c r="T1074" s="358"/>
      <c r="U1074" s="358"/>
      <c r="V1074" s="358"/>
      <c r="W1074" s="358"/>
      <c r="X1074" s="358"/>
      <c r="Y1074" s="358"/>
      <c r="Z1074" s="358"/>
      <c r="AA1074" s="358"/>
      <c r="AB1074" s="358"/>
      <c r="AC1074" s="358"/>
    </row>
    <row r="1075" spans="1:29" s="286" customFormat="1" x14ac:dyDescent="0.2">
      <c r="A1075" s="73">
        <v>6.5</v>
      </c>
      <c r="B1075" s="30" t="s">
        <v>371</v>
      </c>
      <c r="C1075" s="273">
        <v>22</v>
      </c>
      <c r="D1075" s="288" t="s">
        <v>51</v>
      </c>
      <c r="E1075" s="42">
        <v>920.08</v>
      </c>
      <c r="F1075" s="276">
        <f t="shared" si="32"/>
        <v>20241.759999999998</v>
      </c>
      <c r="G1075" s="358"/>
      <c r="H1075" s="358"/>
      <c r="I1075" s="358"/>
      <c r="J1075" s="358"/>
      <c r="K1075" s="358"/>
      <c r="L1075" s="358"/>
      <c r="M1075" s="358"/>
      <c r="N1075" s="358"/>
      <c r="O1075" s="358"/>
      <c r="P1075" s="358"/>
      <c r="Q1075" s="358"/>
      <c r="R1075" s="358"/>
      <c r="S1075" s="358"/>
      <c r="T1075" s="358"/>
      <c r="U1075" s="358"/>
      <c r="V1075" s="358"/>
      <c r="W1075" s="358"/>
      <c r="X1075" s="358"/>
      <c r="Y1075" s="358"/>
      <c r="Z1075" s="358"/>
      <c r="AA1075" s="358"/>
      <c r="AB1075" s="358"/>
      <c r="AC1075" s="358"/>
    </row>
    <row r="1076" spans="1:29" s="286" customFormat="1" x14ac:dyDescent="0.2">
      <c r="A1076" s="289"/>
      <c r="B1076" s="289"/>
      <c r="C1076" s="289"/>
      <c r="D1076" s="289"/>
      <c r="E1076" s="289"/>
      <c r="F1076" s="289"/>
      <c r="G1076" s="358"/>
      <c r="H1076" s="358"/>
      <c r="I1076" s="358"/>
      <c r="J1076" s="358"/>
      <c r="K1076" s="358"/>
      <c r="L1076" s="358"/>
      <c r="M1076" s="358"/>
      <c r="N1076" s="358"/>
      <c r="O1076" s="358"/>
      <c r="P1076" s="358"/>
      <c r="Q1076" s="358"/>
      <c r="R1076" s="358"/>
      <c r="S1076" s="358"/>
      <c r="T1076" s="358"/>
      <c r="U1076" s="358"/>
      <c r="V1076" s="358"/>
      <c r="W1076" s="358"/>
      <c r="X1076" s="358"/>
      <c r="Y1076" s="358"/>
      <c r="Z1076" s="358"/>
      <c r="AA1076" s="358"/>
      <c r="AB1076" s="358"/>
      <c r="AC1076" s="358"/>
    </row>
    <row r="1077" spans="1:29" s="286" customFormat="1" x14ac:dyDescent="0.2">
      <c r="A1077" s="74">
        <v>7</v>
      </c>
      <c r="B1077" s="17" t="s">
        <v>358</v>
      </c>
      <c r="C1077" s="290"/>
      <c r="D1077" s="61"/>
      <c r="E1077" s="290"/>
      <c r="F1077" s="276"/>
      <c r="G1077" s="358"/>
      <c r="H1077" s="358"/>
      <c r="I1077" s="358"/>
      <c r="J1077" s="358"/>
      <c r="K1077" s="358"/>
      <c r="L1077" s="358"/>
      <c r="M1077" s="358"/>
      <c r="N1077" s="358"/>
      <c r="O1077" s="358"/>
      <c r="P1077" s="358"/>
      <c r="Q1077" s="358"/>
      <c r="R1077" s="358"/>
      <c r="S1077" s="358"/>
      <c r="T1077" s="358"/>
      <c r="U1077" s="358"/>
      <c r="V1077" s="358"/>
      <c r="W1077" s="358"/>
      <c r="X1077" s="358"/>
      <c r="Y1077" s="358"/>
      <c r="Z1077" s="358"/>
      <c r="AA1077" s="358"/>
      <c r="AB1077" s="358"/>
      <c r="AC1077" s="358"/>
    </row>
    <row r="1078" spans="1:29" s="286" customFormat="1" ht="25.5" x14ac:dyDescent="0.2">
      <c r="A1078" s="73">
        <v>7.1</v>
      </c>
      <c r="B1078" s="16" t="s">
        <v>372</v>
      </c>
      <c r="C1078" s="290">
        <v>2</v>
      </c>
      <c r="D1078" s="61" t="s">
        <v>51</v>
      </c>
      <c r="E1078" s="290">
        <v>11385.95</v>
      </c>
      <c r="F1078" s="276">
        <f t="shared" ref="F1078:F1079" si="33">ROUND(C1078*E1078,2)</f>
        <v>22771.9</v>
      </c>
      <c r="G1078" s="358"/>
      <c r="H1078" s="358"/>
      <c r="I1078" s="358"/>
      <c r="J1078" s="358"/>
      <c r="K1078" s="358"/>
      <c r="L1078" s="358"/>
      <c r="M1078" s="358"/>
      <c r="N1078" s="358"/>
      <c r="O1078" s="358"/>
      <c r="P1078" s="358"/>
      <c r="Q1078" s="358"/>
      <c r="R1078" s="358"/>
      <c r="S1078" s="358"/>
      <c r="T1078" s="358"/>
      <c r="U1078" s="358"/>
      <c r="V1078" s="358"/>
      <c r="W1078" s="358"/>
      <c r="X1078" s="358"/>
      <c r="Y1078" s="358"/>
      <c r="Z1078" s="358"/>
      <c r="AA1078" s="358"/>
      <c r="AB1078" s="358"/>
      <c r="AC1078" s="358"/>
    </row>
    <row r="1079" spans="1:29" s="286" customFormat="1" x14ac:dyDescent="0.2">
      <c r="A1079" s="73">
        <v>7.2</v>
      </c>
      <c r="B1079" s="16" t="s">
        <v>360</v>
      </c>
      <c r="C1079" s="290">
        <v>2</v>
      </c>
      <c r="D1079" s="61" t="s">
        <v>51</v>
      </c>
      <c r="E1079" s="290">
        <v>2897.38</v>
      </c>
      <c r="F1079" s="276">
        <f t="shared" si="33"/>
        <v>5794.76</v>
      </c>
      <c r="G1079" s="358"/>
      <c r="H1079" s="358"/>
      <c r="I1079" s="358"/>
      <c r="J1079" s="358"/>
      <c r="K1079" s="358"/>
      <c r="L1079" s="358"/>
      <c r="M1079" s="358"/>
      <c r="N1079" s="358"/>
      <c r="O1079" s="358"/>
      <c r="P1079" s="358"/>
      <c r="Q1079" s="358"/>
      <c r="R1079" s="358"/>
      <c r="S1079" s="358"/>
      <c r="T1079" s="358"/>
      <c r="U1079" s="358"/>
      <c r="V1079" s="358"/>
      <c r="W1079" s="358"/>
      <c r="X1079" s="358"/>
      <c r="Y1079" s="358"/>
      <c r="Z1079" s="358"/>
      <c r="AA1079" s="358"/>
      <c r="AB1079" s="358"/>
      <c r="AC1079" s="358"/>
    </row>
    <row r="1080" spans="1:29" x14ac:dyDescent="0.2">
      <c r="A1080" s="14"/>
      <c r="B1080" s="13"/>
      <c r="C1080" s="42"/>
      <c r="D1080" s="61"/>
      <c r="E1080" s="42"/>
      <c r="F1080" s="276"/>
    </row>
    <row r="1081" spans="1:29" x14ac:dyDescent="0.2">
      <c r="A1081" s="14"/>
      <c r="B1081" s="13"/>
      <c r="C1081" s="42"/>
      <c r="D1081" s="61"/>
      <c r="E1081" s="42"/>
      <c r="F1081" s="276"/>
    </row>
    <row r="1082" spans="1:29" ht="25.5" x14ac:dyDescent="0.2">
      <c r="A1082" s="15">
        <v>8</v>
      </c>
      <c r="B1082" s="12" t="s">
        <v>859</v>
      </c>
      <c r="C1082" s="42"/>
      <c r="D1082" s="61"/>
      <c r="E1082" s="42"/>
      <c r="F1082" s="276"/>
    </row>
    <row r="1083" spans="1:29" ht="25.5" x14ac:dyDescent="0.2">
      <c r="A1083" s="48">
        <v>8.1</v>
      </c>
      <c r="B1083" s="34" t="s">
        <v>374</v>
      </c>
      <c r="C1083" s="42">
        <v>90</v>
      </c>
      <c r="D1083" s="31" t="s">
        <v>12</v>
      </c>
      <c r="E1083" s="42">
        <v>230.1</v>
      </c>
      <c r="F1083" s="276">
        <f t="shared" ref="F1083:F1095" si="34">ROUND(C1083*E1083,2)</f>
        <v>20709</v>
      </c>
    </row>
    <row r="1084" spans="1:29" ht="25.5" x14ac:dyDescent="0.2">
      <c r="A1084" s="49">
        <v>8.1999999999999993</v>
      </c>
      <c r="B1084" s="19" t="s">
        <v>375</v>
      </c>
      <c r="C1084" s="325">
        <v>540</v>
      </c>
      <c r="D1084" s="291" t="s">
        <v>98</v>
      </c>
      <c r="E1084" s="292">
        <v>29.5</v>
      </c>
      <c r="F1084" s="276">
        <f t="shared" si="34"/>
        <v>15930</v>
      </c>
    </row>
    <row r="1085" spans="1:29" ht="25.5" x14ac:dyDescent="0.2">
      <c r="A1085" s="48">
        <v>8.3000000000000007</v>
      </c>
      <c r="B1085" s="34" t="s">
        <v>780</v>
      </c>
      <c r="C1085" s="42">
        <v>180</v>
      </c>
      <c r="D1085" s="31" t="s">
        <v>12</v>
      </c>
      <c r="E1085" s="42">
        <v>53.1</v>
      </c>
      <c r="F1085" s="276">
        <f t="shared" si="34"/>
        <v>9558</v>
      </c>
    </row>
    <row r="1086" spans="1:29" x14ac:dyDescent="0.2">
      <c r="A1086" s="48">
        <v>8.4</v>
      </c>
      <c r="B1086" s="34" t="s">
        <v>377</v>
      </c>
      <c r="C1086" s="42">
        <v>180</v>
      </c>
      <c r="D1086" s="31" t="s">
        <v>12</v>
      </c>
      <c r="E1086" s="42">
        <v>29.5</v>
      </c>
      <c r="F1086" s="276">
        <f t="shared" si="34"/>
        <v>5310</v>
      </c>
    </row>
    <row r="1087" spans="1:29" ht="13.5" thickBot="1" x14ac:dyDescent="0.25">
      <c r="A1087" s="48">
        <v>8.5</v>
      </c>
      <c r="B1087" s="34" t="s">
        <v>378</v>
      </c>
      <c r="C1087" s="42">
        <v>135</v>
      </c>
      <c r="D1087" s="31" t="s">
        <v>98</v>
      </c>
      <c r="E1087" s="42">
        <v>259.60000000000002</v>
      </c>
      <c r="F1087" s="276">
        <f t="shared" si="34"/>
        <v>35046</v>
      </c>
    </row>
    <row r="1088" spans="1:29" s="131" customFormat="1" ht="14.25" thickTop="1" thickBot="1" x14ac:dyDescent="0.25">
      <c r="A1088" s="48">
        <v>8.6</v>
      </c>
      <c r="B1088" s="34" t="s">
        <v>379</v>
      </c>
      <c r="C1088" s="42">
        <v>90</v>
      </c>
      <c r="D1088" s="31" t="s">
        <v>12</v>
      </c>
      <c r="E1088" s="42">
        <v>35.4</v>
      </c>
      <c r="F1088" s="276">
        <f t="shared" si="34"/>
        <v>3186</v>
      </c>
      <c r="G1088" s="356"/>
      <c r="H1088" s="356"/>
      <c r="I1088" s="356"/>
      <c r="J1088" s="356"/>
      <c r="K1088" s="356"/>
      <c r="L1088" s="356"/>
      <c r="M1088" s="356"/>
      <c r="N1088" s="356"/>
      <c r="O1088" s="356"/>
      <c r="P1088" s="356"/>
      <c r="Q1088" s="356"/>
      <c r="R1088" s="356"/>
      <c r="S1088" s="356"/>
      <c r="T1088" s="356"/>
      <c r="U1088" s="356"/>
      <c r="V1088" s="356"/>
      <c r="W1088" s="356"/>
      <c r="X1088" s="356"/>
      <c r="Y1088" s="356"/>
      <c r="Z1088" s="356"/>
      <c r="AA1088" s="356"/>
      <c r="AB1088" s="356"/>
      <c r="AC1088" s="356"/>
    </row>
    <row r="1089" spans="1:29" ht="13.5" thickTop="1" x14ac:dyDescent="0.2">
      <c r="A1089" s="48">
        <v>8.6999999999999993</v>
      </c>
      <c r="B1089" s="34" t="s">
        <v>380</v>
      </c>
      <c r="C1089" s="42">
        <v>90</v>
      </c>
      <c r="D1089" s="31" t="s">
        <v>12</v>
      </c>
      <c r="E1089" s="42">
        <v>21.24</v>
      </c>
      <c r="F1089" s="276">
        <f t="shared" si="34"/>
        <v>1911.6</v>
      </c>
    </row>
    <row r="1090" spans="1:29" ht="14.25" customHeight="1" x14ac:dyDescent="0.2">
      <c r="A1090" s="48">
        <v>8.8000000000000007</v>
      </c>
      <c r="B1090" s="34" t="s">
        <v>381</v>
      </c>
      <c r="C1090" s="42">
        <v>90</v>
      </c>
      <c r="D1090" s="31" t="s">
        <v>12</v>
      </c>
      <c r="E1090" s="42">
        <v>59</v>
      </c>
      <c r="F1090" s="276">
        <f t="shared" si="34"/>
        <v>5310</v>
      </c>
    </row>
    <row r="1091" spans="1:29" ht="14.25" customHeight="1" x14ac:dyDescent="0.2">
      <c r="A1091" s="48">
        <v>8.9</v>
      </c>
      <c r="B1091" s="34" t="s">
        <v>382</v>
      </c>
      <c r="C1091" s="42">
        <v>90</v>
      </c>
      <c r="D1091" s="31" t="s">
        <v>12</v>
      </c>
      <c r="E1091" s="42">
        <v>13.33</v>
      </c>
      <c r="F1091" s="276">
        <f t="shared" si="34"/>
        <v>1199.7</v>
      </c>
    </row>
    <row r="1092" spans="1:29" ht="14.25" customHeight="1" x14ac:dyDescent="0.2">
      <c r="A1092" s="50">
        <v>8.1</v>
      </c>
      <c r="B1092" s="16" t="s">
        <v>383</v>
      </c>
      <c r="C1092" s="42">
        <v>90</v>
      </c>
      <c r="D1092" s="61" t="s">
        <v>12</v>
      </c>
      <c r="E1092" s="42">
        <v>265.5</v>
      </c>
      <c r="F1092" s="276">
        <f t="shared" si="34"/>
        <v>23895</v>
      </c>
    </row>
    <row r="1093" spans="1:29" ht="14.25" customHeight="1" x14ac:dyDescent="0.2">
      <c r="A1093" s="48">
        <v>8.11</v>
      </c>
      <c r="B1093" s="34" t="s">
        <v>384</v>
      </c>
      <c r="C1093" s="42">
        <v>90</v>
      </c>
      <c r="D1093" s="31" t="s">
        <v>12</v>
      </c>
      <c r="E1093" s="42">
        <v>100</v>
      </c>
      <c r="F1093" s="276">
        <f t="shared" si="34"/>
        <v>9000</v>
      </c>
    </row>
    <row r="1094" spans="1:29" ht="14.25" customHeight="1" x14ac:dyDescent="0.2">
      <c r="A1094" s="48">
        <v>8.1199999999999992</v>
      </c>
      <c r="B1094" s="34" t="s">
        <v>385</v>
      </c>
      <c r="C1094" s="42">
        <v>154.80000000000001</v>
      </c>
      <c r="D1094" s="31" t="s">
        <v>56</v>
      </c>
      <c r="E1094" s="42">
        <v>351.34</v>
      </c>
      <c r="F1094" s="276">
        <f t="shared" si="34"/>
        <v>54387.43</v>
      </c>
    </row>
    <row r="1095" spans="1:29" ht="14.25" customHeight="1" x14ac:dyDescent="0.2">
      <c r="A1095" s="48">
        <v>8.1300000000000008</v>
      </c>
      <c r="B1095" s="34" t="s">
        <v>386</v>
      </c>
      <c r="C1095" s="42">
        <v>90</v>
      </c>
      <c r="D1095" s="31" t="s">
        <v>51</v>
      </c>
      <c r="E1095" s="42">
        <v>200</v>
      </c>
      <c r="F1095" s="276">
        <f t="shared" si="34"/>
        <v>18000</v>
      </c>
    </row>
    <row r="1096" spans="1:29" x14ac:dyDescent="0.2">
      <c r="A1096" s="381"/>
      <c r="B1096" s="382" t="s">
        <v>387</v>
      </c>
      <c r="C1096" s="383"/>
      <c r="D1096" s="384"/>
      <c r="E1096" s="385"/>
      <c r="F1096" s="386">
        <f>SUM(F1045:F1095)</f>
        <v>844545.98</v>
      </c>
    </row>
    <row r="1097" spans="1:29" x14ac:dyDescent="0.2">
      <c r="A1097" s="43"/>
      <c r="B1097" s="1"/>
      <c r="C1097" s="27"/>
      <c r="D1097" s="266"/>
      <c r="E1097" s="267"/>
      <c r="F1097" s="27"/>
    </row>
    <row r="1098" spans="1:29" x14ac:dyDescent="0.2">
      <c r="A1098" s="551"/>
      <c r="B1098" s="552" t="s">
        <v>781</v>
      </c>
      <c r="C1098" s="553"/>
      <c r="D1098" s="554"/>
      <c r="E1098" s="555"/>
      <c r="F1098" s="556">
        <f>F1096</f>
        <v>844545.98</v>
      </c>
    </row>
    <row r="1099" spans="1:29" x14ac:dyDescent="0.2">
      <c r="A1099" s="43"/>
      <c r="B1099" s="1"/>
      <c r="C1099" s="27"/>
      <c r="D1099" s="266"/>
      <c r="E1099" s="267"/>
      <c r="F1099" s="27"/>
    </row>
    <row r="1100" spans="1:29" ht="13.5" customHeight="1" x14ac:dyDescent="0.2">
      <c r="A1100" s="43"/>
      <c r="B1100" s="1" t="s">
        <v>855</v>
      </c>
      <c r="C1100" s="27"/>
      <c r="D1100" s="266"/>
      <c r="E1100" s="267"/>
      <c r="F1100" s="27"/>
    </row>
    <row r="1101" spans="1:29" ht="13.5" customHeight="1" x14ac:dyDescent="0.2">
      <c r="A1101" s="43"/>
      <c r="B1101" s="1"/>
      <c r="C1101" s="27"/>
      <c r="D1101" s="266"/>
      <c r="E1101" s="267"/>
      <c r="F1101" s="27"/>
    </row>
    <row r="1102" spans="1:29" ht="38.25" x14ac:dyDescent="0.2">
      <c r="A1102" s="5" t="s">
        <v>337</v>
      </c>
      <c r="B1102" s="12" t="s">
        <v>338</v>
      </c>
      <c r="C1102" s="53"/>
      <c r="D1102" s="163"/>
      <c r="E1102" s="55"/>
      <c r="F1102" s="276"/>
    </row>
    <row r="1103" spans="1:29" x14ac:dyDescent="0.2">
      <c r="A1103" s="43"/>
      <c r="B1103" s="1"/>
      <c r="C1103" s="27"/>
      <c r="D1103" s="266"/>
      <c r="E1103" s="267"/>
      <c r="F1103" s="27"/>
    </row>
    <row r="1104" spans="1:29" s="287" customFormat="1" x14ac:dyDescent="0.2">
      <c r="A1104" s="18" t="s">
        <v>339</v>
      </c>
      <c r="B1104" s="12" t="s">
        <v>340</v>
      </c>
      <c r="C1104" s="53"/>
      <c r="D1104" s="163"/>
      <c r="E1104" s="55"/>
      <c r="F1104" s="276"/>
      <c r="G1104" s="357"/>
      <c r="H1104" s="357"/>
      <c r="I1104" s="357"/>
      <c r="J1104" s="357"/>
      <c r="K1104" s="357"/>
      <c r="L1104" s="357"/>
      <c r="M1104" s="357"/>
      <c r="N1104" s="357"/>
      <c r="O1104" s="357"/>
      <c r="P1104" s="357"/>
      <c r="Q1104" s="357"/>
      <c r="R1104" s="357"/>
      <c r="S1104" s="357"/>
      <c r="T1104" s="357"/>
      <c r="U1104" s="357"/>
      <c r="V1104" s="357"/>
      <c r="W1104" s="357"/>
      <c r="X1104" s="357"/>
      <c r="Y1104" s="357"/>
      <c r="Z1104" s="357"/>
      <c r="AA1104" s="357"/>
      <c r="AB1104" s="357"/>
      <c r="AC1104" s="357"/>
    </row>
    <row r="1105" spans="1:29" s="287" customFormat="1" x14ac:dyDescent="0.2">
      <c r="A1105" s="18"/>
      <c r="B1105" s="12"/>
      <c r="C1105" s="53"/>
      <c r="D1105" s="163"/>
      <c r="E1105" s="55"/>
      <c r="F1105" s="276"/>
      <c r="G1105" s="357"/>
      <c r="H1105" s="357"/>
      <c r="I1105" s="357"/>
      <c r="J1105" s="357"/>
      <c r="K1105" s="357"/>
      <c r="L1105" s="357"/>
      <c r="M1105" s="357"/>
      <c r="N1105" s="357"/>
      <c r="O1105" s="357"/>
      <c r="P1105" s="357"/>
      <c r="Q1105" s="357"/>
      <c r="R1105" s="357"/>
      <c r="S1105" s="357"/>
      <c r="T1105" s="357"/>
      <c r="U1105" s="357"/>
      <c r="V1105" s="357"/>
      <c r="W1105" s="357"/>
      <c r="X1105" s="357"/>
      <c r="Y1105" s="357"/>
      <c r="Z1105" s="357"/>
      <c r="AA1105" s="357"/>
      <c r="AB1105" s="357"/>
      <c r="AC1105" s="357"/>
    </row>
    <row r="1106" spans="1:29" x14ac:dyDescent="0.2">
      <c r="A1106" s="18">
        <v>3</v>
      </c>
      <c r="B1106" s="285" t="s">
        <v>346</v>
      </c>
      <c r="C1106" s="42"/>
      <c r="D1106" s="61"/>
      <c r="E1106" s="42"/>
      <c r="F1106" s="276"/>
    </row>
    <row r="1107" spans="1:29" ht="25.5" x14ac:dyDescent="0.2">
      <c r="A1107" s="46">
        <v>3.1</v>
      </c>
      <c r="B1107" s="13" t="s">
        <v>857</v>
      </c>
      <c r="C1107" s="42">
        <v>794.6</v>
      </c>
      <c r="D1107" s="61" t="s">
        <v>98</v>
      </c>
      <c r="E1107" s="42">
        <v>47.81</v>
      </c>
      <c r="F1107" s="276">
        <f t="shared" ref="F1107" si="35">ROUND(C1107*E1107,2)</f>
        <v>37989.83</v>
      </c>
    </row>
    <row r="1108" spans="1:29" x14ac:dyDescent="0.2">
      <c r="A1108" s="46"/>
      <c r="B1108" s="13"/>
      <c r="C1108" s="42"/>
      <c r="D1108" s="61"/>
      <c r="E1108" s="42"/>
      <c r="F1108" s="276"/>
    </row>
    <row r="1109" spans="1:29" ht="25.5" x14ac:dyDescent="0.2">
      <c r="A1109" s="46">
        <v>3.1</v>
      </c>
      <c r="B1109" s="13" t="s">
        <v>858</v>
      </c>
      <c r="C1109" s="42">
        <v>634.82800000000009</v>
      </c>
      <c r="D1109" s="61" t="s">
        <v>98</v>
      </c>
      <c r="E1109" s="42">
        <v>187.67999999999998</v>
      </c>
      <c r="F1109" s="276">
        <f t="shared" ref="F1109" si="36">ROUND(C1109*E1109,2)</f>
        <v>119144.52</v>
      </c>
    </row>
    <row r="1110" spans="1:29" x14ac:dyDescent="0.2">
      <c r="A1110" s="46"/>
      <c r="B1110" s="13"/>
      <c r="C1110" s="42"/>
      <c r="D1110" s="61"/>
      <c r="E1110" s="42"/>
      <c r="F1110" s="276"/>
    </row>
    <row r="1111" spans="1:29" ht="12" customHeight="1" x14ac:dyDescent="0.2">
      <c r="A1111" s="43"/>
      <c r="B1111" s="1"/>
      <c r="C1111" s="27"/>
      <c r="D1111" s="266"/>
      <c r="E1111" s="267"/>
      <c r="F1111" s="27"/>
    </row>
    <row r="1112" spans="1:29" x14ac:dyDescent="0.2">
      <c r="A1112" s="381"/>
      <c r="B1112" s="382" t="s">
        <v>784</v>
      </c>
      <c r="C1112" s="383"/>
      <c r="D1112" s="384"/>
      <c r="E1112" s="385"/>
      <c r="F1112" s="386">
        <f>SUM(F1106:F1110)</f>
        <v>157134.35</v>
      </c>
    </row>
    <row r="1113" spans="1:29" x14ac:dyDescent="0.2">
      <c r="A1113" s="43"/>
      <c r="B1113" s="1"/>
      <c r="C1113" s="27"/>
      <c r="D1113" s="266"/>
      <c r="E1113" s="267"/>
      <c r="F1113" s="27"/>
    </row>
    <row r="1114" spans="1:29" x14ac:dyDescent="0.2">
      <c r="A1114" s="381"/>
      <c r="B1114" s="382" t="s">
        <v>856</v>
      </c>
      <c r="C1114" s="383"/>
      <c r="D1114" s="384"/>
      <c r="E1114" s="385"/>
      <c r="F1114" s="386">
        <f>F1112</f>
        <v>157134.35</v>
      </c>
    </row>
    <row r="1115" spans="1:29" x14ac:dyDescent="0.2">
      <c r="A1115" s="46"/>
      <c r="B1115" s="13"/>
      <c r="C1115" s="42"/>
      <c r="D1115" s="61"/>
      <c r="E1115" s="42"/>
      <c r="F1115" s="276"/>
    </row>
    <row r="1116" spans="1:29" x14ac:dyDescent="0.2">
      <c r="A1116" s="43"/>
      <c r="B1116" s="1" t="s">
        <v>782</v>
      </c>
      <c r="C1116" s="27"/>
      <c r="D1116" s="266"/>
      <c r="E1116" s="267"/>
      <c r="F1116" s="27"/>
    </row>
    <row r="1117" spans="1:29" x14ac:dyDescent="0.2">
      <c r="A1117" s="43"/>
      <c r="B1117" s="1"/>
      <c r="C1117" s="27"/>
      <c r="D1117" s="266"/>
      <c r="E1117" s="267"/>
      <c r="F1117" s="27"/>
    </row>
    <row r="1118" spans="1:29" ht="25.5" x14ac:dyDescent="0.2">
      <c r="A1118" s="2" t="s">
        <v>8</v>
      </c>
      <c r="B1118" s="6" t="s">
        <v>9</v>
      </c>
      <c r="C1118" s="27"/>
      <c r="D1118" s="268"/>
      <c r="E1118" s="27"/>
      <c r="F1118" s="27"/>
    </row>
    <row r="1119" spans="1:29" x14ac:dyDescent="0.2">
      <c r="A1119" s="2"/>
      <c r="B1119" s="269"/>
      <c r="C1119" s="27"/>
      <c r="D1119" s="268"/>
      <c r="E1119" s="27"/>
      <c r="F1119" s="27"/>
    </row>
    <row r="1120" spans="1:29" x14ac:dyDescent="0.2">
      <c r="A1120" s="3">
        <v>1</v>
      </c>
      <c r="B1120" s="269" t="s">
        <v>10</v>
      </c>
      <c r="C1120" s="27"/>
      <c r="D1120" s="268"/>
      <c r="E1120" s="27" t="s">
        <v>853</v>
      </c>
      <c r="F1120" s="27"/>
    </row>
    <row r="1121" spans="1:6" ht="51.75" customHeight="1" x14ac:dyDescent="0.2">
      <c r="A1121" s="40">
        <v>1.1299999999999999</v>
      </c>
      <c r="B1121" s="65" t="s">
        <v>783</v>
      </c>
      <c r="C1121" s="270">
        <v>1</v>
      </c>
      <c r="D1121" s="271" t="s">
        <v>12</v>
      </c>
      <c r="E1121" s="24">
        <v>2314741.1</v>
      </c>
      <c r="F1121" s="272">
        <f>ROUND(C1121*E1121,2)</f>
        <v>2314741.1</v>
      </c>
    </row>
    <row r="1122" spans="1:6" x14ac:dyDescent="0.2">
      <c r="A1122" s="381"/>
      <c r="B1122" s="382" t="s">
        <v>784</v>
      </c>
      <c r="C1122" s="383"/>
      <c r="D1122" s="384"/>
      <c r="E1122" s="385"/>
      <c r="F1122" s="386">
        <f>SUM(F1120:F1121)</f>
        <v>2314741.1</v>
      </c>
    </row>
    <row r="1123" spans="1:6" x14ac:dyDescent="0.2">
      <c r="A1123" s="43"/>
      <c r="B1123" s="65"/>
      <c r="C1123" s="27"/>
      <c r="D1123" s="266"/>
      <c r="E1123" s="267"/>
      <c r="F1123" s="27"/>
    </row>
    <row r="1124" spans="1:6" ht="25.5" x14ac:dyDescent="0.2">
      <c r="A1124" s="28" t="s">
        <v>151</v>
      </c>
      <c r="B1124" s="137" t="s">
        <v>152</v>
      </c>
      <c r="C1124" s="138"/>
      <c r="D1124" s="139"/>
      <c r="E1124" s="55"/>
      <c r="F1124" s="272"/>
    </row>
    <row r="1125" spans="1:6" x14ac:dyDescent="0.2">
      <c r="A1125" s="4"/>
      <c r="B1125" s="34"/>
      <c r="C1125" s="24"/>
      <c r="D1125" s="35"/>
      <c r="E1125" s="24"/>
      <c r="F1125" s="272">
        <f t="shared" ref="F1125:F1126" si="37">ROUND(C1125*E1125,2)</f>
        <v>0</v>
      </c>
    </row>
    <row r="1126" spans="1:6" x14ac:dyDescent="0.2">
      <c r="A1126" s="7">
        <v>3</v>
      </c>
      <c r="B1126" s="23" t="s">
        <v>162</v>
      </c>
      <c r="C1126" s="24"/>
      <c r="D1126" s="35"/>
      <c r="E1126" s="24"/>
      <c r="F1126" s="272">
        <f t="shared" si="37"/>
        <v>0</v>
      </c>
    </row>
    <row r="1127" spans="1:6" ht="51" x14ac:dyDescent="0.2">
      <c r="A1127" s="66">
        <v>3.14</v>
      </c>
      <c r="B1127" s="65" t="s">
        <v>785</v>
      </c>
      <c r="C1127" s="270">
        <v>1</v>
      </c>
      <c r="D1127" s="271" t="s">
        <v>12</v>
      </c>
      <c r="E1127" s="24">
        <v>1953796.8</v>
      </c>
      <c r="F1127" s="272">
        <f>ROUND(C1127*E1127,2)</f>
        <v>1953796.8</v>
      </c>
    </row>
    <row r="1128" spans="1:6" x14ac:dyDescent="0.2">
      <c r="A1128" s="551"/>
      <c r="B1128" s="552" t="s">
        <v>226</v>
      </c>
      <c r="C1128" s="553"/>
      <c r="D1128" s="554"/>
      <c r="E1128" s="555"/>
      <c r="F1128" s="556">
        <f>SUM(F1127:F1127)</f>
        <v>1953796.8</v>
      </c>
    </row>
    <row r="1129" spans="1:6" ht="9" customHeight="1" x14ac:dyDescent="0.2">
      <c r="A1129" s="43"/>
      <c r="B1129" s="1"/>
      <c r="C1129" s="27"/>
      <c r="D1129" s="266"/>
      <c r="E1129" s="267"/>
      <c r="F1129" s="27"/>
    </row>
    <row r="1130" spans="1:6" ht="25.5" x14ac:dyDescent="0.2">
      <c r="A1130" s="5" t="s">
        <v>227</v>
      </c>
      <c r="B1130" s="162" t="s">
        <v>228</v>
      </c>
      <c r="C1130" s="53"/>
      <c r="D1130" s="163"/>
      <c r="E1130" s="55"/>
      <c r="F1130" s="272"/>
    </row>
    <row r="1131" spans="1:6" x14ac:dyDescent="0.2">
      <c r="A1131" s="7">
        <v>6</v>
      </c>
      <c r="B1131" s="23" t="s">
        <v>248</v>
      </c>
      <c r="C1131" s="273"/>
      <c r="D1131" s="274"/>
      <c r="E1131" s="42"/>
      <c r="F1131" s="272">
        <f t="shared" ref="F1131:F1132" si="38">ROUND(C1131*E1131,2)</f>
        <v>0</v>
      </c>
    </row>
    <row r="1132" spans="1:6" ht="51" x14ac:dyDescent="0.2">
      <c r="A1132" s="9">
        <v>6.18</v>
      </c>
      <c r="B1132" s="65" t="s">
        <v>785</v>
      </c>
      <c r="C1132" s="273">
        <v>1</v>
      </c>
      <c r="D1132" s="274" t="s">
        <v>51</v>
      </c>
      <c r="E1132" s="24">
        <v>1953796.8</v>
      </c>
      <c r="F1132" s="272">
        <f t="shared" si="38"/>
        <v>1953796.8</v>
      </c>
    </row>
    <row r="1133" spans="1:6" x14ac:dyDescent="0.2">
      <c r="A1133" s="381"/>
      <c r="B1133" s="382" t="s">
        <v>258</v>
      </c>
      <c r="C1133" s="383"/>
      <c r="D1133" s="384"/>
      <c r="E1133" s="385"/>
      <c r="F1133" s="386">
        <f>SUM(F1132:F1132)</f>
        <v>1953796.8</v>
      </c>
    </row>
    <row r="1134" spans="1:6" ht="9.75" customHeight="1" x14ac:dyDescent="0.2">
      <c r="A1134" s="43"/>
      <c r="B1134" s="1"/>
      <c r="C1134" s="27"/>
      <c r="D1134" s="266"/>
      <c r="E1134" s="267"/>
      <c r="F1134" s="27"/>
    </row>
    <row r="1135" spans="1:6" ht="25.5" x14ac:dyDescent="0.2">
      <c r="A1135" s="20" t="s">
        <v>388</v>
      </c>
      <c r="B1135" s="11" t="s">
        <v>389</v>
      </c>
      <c r="C1135" s="42"/>
      <c r="D1135" s="61"/>
      <c r="E1135" s="42"/>
      <c r="F1135" s="276"/>
    </row>
    <row r="1136" spans="1:6" x14ac:dyDescent="0.2">
      <c r="A1136" s="43"/>
      <c r="B1136" s="1"/>
      <c r="C1136" s="27"/>
      <c r="D1136" s="266"/>
      <c r="E1136" s="267"/>
      <c r="F1136" s="27"/>
    </row>
    <row r="1137" spans="1:6" x14ac:dyDescent="0.2">
      <c r="A1137" s="22" t="s">
        <v>427</v>
      </c>
      <c r="B1137" s="12" t="s">
        <v>428</v>
      </c>
      <c r="C1137" s="53"/>
      <c r="D1137" s="54"/>
      <c r="E1137" s="53"/>
      <c r="F1137" s="178"/>
    </row>
    <row r="1138" spans="1:6" ht="76.5" x14ac:dyDescent="0.2">
      <c r="A1138" s="56">
        <v>18</v>
      </c>
      <c r="B1138" s="75" t="s">
        <v>786</v>
      </c>
      <c r="C1138" s="53">
        <v>1</v>
      </c>
      <c r="D1138" s="36" t="s">
        <v>12</v>
      </c>
      <c r="E1138" s="24">
        <v>125080</v>
      </c>
      <c r="F1138" s="178">
        <f t="shared" ref="F1138" si="39">ROUND(C1138*E1138,2)</f>
        <v>125080</v>
      </c>
    </row>
    <row r="1139" spans="1:6" x14ac:dyDescent="0.2">
      <c r="A1139" s="381"/>
      <c r="B1139" s="382" t="s">
        <v>787</v>
      </c>
      <c r="C1139" s="383"/>
      <c r="D1139" s="384"/>
      <c r="E1139" s="385"/>
      <c r="F1139" s="386">
        <f>SUM(F1138:F1138)</f>
        <v>125080</v>
      </c>
    </row>
    <row r="1140" spans="1:6" x14ac:dyDescent="0.2">
      <c r="A1140" s="43"/>
      <c r="B1140" s="1"/>
      <c r="C1140" s="27"/>
      <c r="D1140" s="266"/>
      <c r="E1140" s="267"/>
      <c r="F1140" s="27"/>
    </row>
    <row r="1141" spans="1:6" ht="24.75" customHeight="1" x14ac:dyDescent="0.2">
      <c r="A1141" s="20" t="s">
        <v>475</v>
      </c>
      <c r="B1141" s="11" t="s">
        <v>476</v>
      </c>
      <c r="C1141" s="42"/>
      <c r="D1141" s="61"/>
      <c r="E1141" s="42"/>
      <c r="F1141" s="275"/>
    </row>
    <row r="1142" spans="1:6" ht="10.5" customHeight="1" x14ac:dyDescent="0.2">
      <c r="A1142" s="20"/>
      <c r="B1142" s="11"/>
      <c r="C1142" s="42"/>
      <c r="D1142" s="61"/>
      <c r="E1142" s="42"/>
      <c r="F1142" s="275"/>
    </row>
    <row r="1143" spans="1:6" x14ac:dyDescent="0.2">
      <c r="A1143" s="22" t="s">
        <v>427</v>
      </c>
      <c r="B1143" s="12" t="s">
        <v>428</v>
      </c>
      <c r="C1143" s="53"/>
      <c r="D1143" s="54"/>
      <c r="E1143" s="55"/>
      <c r="F1143" s="276"/>
    </row>
    <row r="1144" spans="1:6" ht="77.25" customHeight="1" x14ac:dyDescent="0.2">
      <c r="A1144" s="56">
        <v>18</v>
      </c>
      <c r="B1144" s="75" t="s">
        <v>788</v>
      </c>
      <c r="C1144" s="53">
        <v>1</v>
      </c>
      <c r="D1144" s="36" t="s">
        <v>12</v>
      </c>
      <c r="E1144" s="55">
        <v>125080</v>
      </c>
      <c r="F1144" s="276">
        <f t="shared" ref="F1144" si="40">ROUND(C1144*E1144,2)</f>
        <v>125080</v>
      </c>
    </row>
    <row r="1145" spans="1:6" x14ac:dyDescent="0.2">
      <c r="A1145" s="381"/>
      <c r="B1145" s="382" t="s">
        <v>494</v>
      </c>
      <c r="C1145" s="383"/>
      <c r="D1145" s="384"/>
      <c r="E1145" s="385"/>
      <c r="F1145" s="386">
        <f>SUM(F1144:F1144)</f>
        <v>125080</v>
      </c>
    </row>
    <row r="1146" spans="1:6" ht="8.25" customHeight="1" x14ac:dyDescent="0.2">
      <c r="A1146" s="43"/>
      <c r="B1146" s="1"/>
      <c r="C1146" s="27"/>
      <c r="D1146" s="266"/>
      <c r="E1146" s="267"/>
      <c r="F1146" s="27"/>
    </row>
    <row r="1147" spans="1:6" ht="38.25" x14ac:dyDescent="0.2">
      <c r="A1147" s="5" t="s">
        <v>337</v>
      </c>
      <c r="B1147" s="12" t="s">
        <v>338</v>
      </c>
      <c r="C1147" s="53"/>
      <c r="D1147" s="163"/>
      <c r="E1147" s="55"/>
      <c r="F1147" s="276"/>
    </row>
    <row r="1148" spans="1:6" ht="8.25" customHeight="1" x14ac:dyDescent="0.2">
      <c r="A1148" s="5"/>
      <c r="B1148" s="12"/>
      <c r="C1148" s="53"/>
      <c r="D1148" s="163"/>
      <c r="E1148" s="55"/>
      <c r="F1148" s="276"/>
    </row>
    <row r="1149" spans="1:6" ht="14.45" customHeight="1" x14ac:dyDescent="0.2">
      <c r="A1149" s="18" t="s">
        <v>339</v>
      </c>
      <c r="B1149" s="12" t="s">
        <v>340</v>
      </c>
      <c r="C1149" s="53"/>
      <c r="D1149" s="163"/>
      <c r="E1149" s="55"/>
      <c r="F1149" s="276"/>
    </row>
    <row r="1150" spans="1:6" ht="9.75" customHeight="1" x14ac:dyDescent="0.2">
      <c r="A1150" s="18"/>
      <c r="B1150" s="12"/>
      <c r="C1150" s="53"/>
      <c r="D1150" s="163"/>
      <c r="E1150" s="55"/>
      <c r="F1150" s="276"/>
    </row>
    <row r="1151" spans="1:6" x14ac:dyDescent="0.2">
      <c r="A1151" s="18">
        <v>2</v>
      </c>
      <c r="B1151" s="12" t="s">
        <v>341</v>
      </c>
      <c r="C1151" s="53"/>
      <c r="D1151" s="36"/>
      <c r="E1151" s="42"/>
      <c r="F1151" s="276"/>
    </row>
    <row r="1152" spans="1:6" ht="25.5" x14ac:dyDescent="0.2">
      <c r="A1152" s="46">
        <v>2.5</v>
      </c>
      <c r="B1152" s="67" t="s">
        <v>860</v>
      </c>
      <c r="C1152" s="294">
        <v>73.88</v>
      </c>
      <c r="D1152" s="163" t="s">
        <v>56</v>
      </c>
      <c r="E1152" s="298">
        <v>641.22580645161281</v>
      </c>
      <c r="F1152" s="276">
        <f t="shared" ref="F1152" si="41">ROUND(C1152*E1152,2)</f>
        <v>47373.760000000002</v>
      </c>
    </row>
    <row r="1153" spans="1:29" ht="14.45" customHeight="1" x14ac:dyDescent="0.2">
      <c r="A1153" s="588"/>
      <c r="B1153" s="589"/>
      <c r="C1153" s="57"/>
      <c r="D1153" s="590"/>
      <c r="E1153" s="591"/>
      <c r="F1153" s="587"/>
    </row>
    <row r="1154" spans="1:29" ht="12.6" customHeight="1" x14ac:dyDescent="0.2">
      <c r="A1154" s="15">
        <v>6</v>
      </c>
      <c r="B1154" s="12" t="s">
        <v>351</v>
      </c>
      <c r="C1154" s="24"/>
      <c r="D1154" s="35"/>
      <c r="E1154" s="42"/>
      <c r="F1154" s="276"/>
    </row>
    <row r="1155" spans="1:29" s="287" customFormat="1" ht="15.6" customHeight="1" x14ac:dyDescent="0.2">
      <c r="A1155" s="293">
        <v>6.7</v>
      </c>
      <c r="B1155" s="67" t="s">
        <v>789</v>
      </c>
      <c r="C1155" s="294">
        <v>4</v>
      </c>
      <c r="D1155" s="163" t="s">
        <v>51</v>
      </c>
      <c r="E1155" s="24">
        <v>3195.25</v>
      </c>
      <c r="F1155" s="276">
        <f>ROUND(C1155*E1155,2)</f>
        <v>12781</v>
      </c>
      <c r="G1155" s="357"/>
      <c r="H1155" s="357"/>
      <c r="I1155" s="357"/>
      <c r="J1155" s="357"/>
      <c r="K1155" s="357"/>
      <c r="L1155" s="357"/>
      <c r="M1155" s="357"/>
      <c r="N1155" s="357"/>
      <c r="O1155" s="357"/>
      <c r="P1155" s="357"/>
      <c r="Q1155" s="357"/>
      <c r="R1155" s="357"/>
      <c r="S1155" s="357"/>
      <c r="T1155" s="357"/>
      <c r="U1155" s="357"/>
      <c r="V1155" s="357"/>
      <c r="W1155" s="357"/>
      <c r="X1155" s="357"/>
      <c r="Y1155" s="357"/>
      <c r="Z1155" s="357"/>
      <c r="AA1155" s="357"/>
      <c r="AB1155" s="357"/>
      <c r="AC1155" s="357"/>
    </row>
    <row r="1156" spans="1:29" s="287" customFormat="1" ht="25.5" x14ac:dyDescent="0.2">
      <c r="A1156" s="293">
        <v>6.8</v>
      </c>
      <c r="B1156" s="67" t="s">
        <v>790</v>
      </c>
      <c r="C1156" s="294">
        <v>12</v>
      </c>
      <c r="D1156" s="163" t="s">
        <v>98</v>
      </c>
      <c r="E1156" s="42">
        <v>2353.71</v>
      </c>
      <c r="F1156" s="276">
        <f t="shared" ref="F1156" si="42">ROUND(C1156*E1156,2)</f>
        <v>28244.52</v>
      </c>
      <c r="G1156" s="357"/>
      <c r="H1156" s="357"/>
      <c r="I1156" s="357"/>
      <c r="J1156" s="357"/>
      <c r="K1156" s="357"/>
      <c r="L1156" s="357"/>
      <c r="M1156" s="357"/>
      <c r="N1156" s="357"/>
      <c r="O1156" s="357"/>
      <c r="P1156" s="357"/>
      <c r="Q1156" s="357"/>
      <c r="R1156" s="357"/>
      <c r="S1156" s="357"/>
      <c r="T1156" s="357"/>
      <c r="U1156" s="357"/>
      <c r="V1156" s="357"/>
      <c r="W1156" s="357"/>
      <c r="X1156" s="357"/>
      <c r="Y1156" s="357"/>
      <c r="Z1156" s="357"/>
      <c r="AA1156" s="357"/>
      <c r="AB1156" s="357"/>
      <c r="AC1156" s="357"/>
    </row>
    <row r="1157" spans="1:29" s="287" customFormat="1" x14ac:dyDescent="0.2">
      <c r="A1157" s="293">
        <v>6.9</v>
      </c>
      <c r="B1157" s="67" t="s">
        <v>791</v>
      </c>
      <c r="C1157" s="294">
        <v>2</v>
      </c>
      <c r="D1157" s="163" t="s">
        <v>51</v>
      </c>
      <c r="E1157" s="42">
        <v>1767.44</v>
      </c>
      <c r="F1157" s="276">
        <f>ROUND(C1157*E1157,2)</f>
        <v>3534.88</v>
      </c>
      <c r="G1157" s="357"/>
      <c r="H1157" s="357"/>
      <c r="I1157" s="357"/>
      <c r="J1157" s="357"/>
      <c r="K1157" s="357"/>
      <c r="L1157" s="357"/>
      <c r="M1157" s="357"/>
      <c r="N1157" s="357"/>
      <c r="O1157" s="357"/>
      <c r="P1157" s="357"/>
      <c r="Q1157" s="357"/>
      <c r="R1157" s="357"/>
      <c r="S1157" s="357"/>
      <c r="T1157" s="357"/>
      <c r="U1157" s="357"/>
      <c r="V1157" s="357"/>
      <c r="W1157" s="357"/>
      <c r="X1157" s="357"/>
      <c r="Y1157" s="357"/>
      <c r="Z1157" s="357"/>
      <c r="AA1157" s="357"/>
      <c r="AB1157" s="357"/>
      <c r="AC1157" s="357"/>
    </row>
    <row r="1158" spans="1:29" ht="12" customHeight="1" x14ac:dyDescent="0.2">
      <c r="A1158" s="295"/>
      <c r="B1158" s="69"/>
      <c r="C1158" s="296"/>
      <c r="D1158" s="283"/>
      <c r="E1158" s="278"/>
      <c r="F1158" s="276"/>
    </row>
    <row r="1159" spans="1:29" ht="17.25" customHeight="1" x14ac:dyDescent="0.2">
      <c r="A1159" s="15">
        <v>8</v>
      </c>
      <c r="B1159" s="12" t="s">
        <v>792</v>
      </c>
      <c r="C1159" s="42"/>
      <c r="D1159" s="61"/>
      <c r="E1159" s="42"/>
      <c r="F1159" s="276"/>
    </row>
    <row r="1160" spans="1:29" ht="15.95" customHeight="1" x14ac:dyDescent="0.2">
      <c r="A1160" s="48">
        <v>8.1</v>
      </c>
      <c r="B1160" s="34" t="s">
        <v>793</v>
      </c>
      <c r="C1160" s="294">
        <v>15</v>
      </c>
      <c r="D1160" s="31" t="s">
        <v>12</v>
      </c>
      <c r="E1160" s="42">
        <v>306.8</v>
      </c>
      <c r="F1160" s="276">
        <f t="shared" ref="F1160:F1172" si="43">ROUND(C1160*E1160,2)</f>
        <v>4602</v>
      </c>
    </row>
    <row r="1161" spans="1:29" ht="25.5" x14ac:dyDescent="0.2">
      <c r="A1161" s="49">
        <v>8.1999999999999993</v>
      </c>
      <c r="B1161" s="19" t="s">
        <v>794</v>
      </c>
      <c r="C1161" s="294">
        <v>75</v>
      </c>
      <c r="D1161" s="291" t="s">
        <v>98</v>
      </c>
      <c r="E1161" s="292">
        <v>32.1</v>
      </c>
      <c r="F1161" s="276">
        <f t="shared" si="43"/>
        <v>2407.5</v>
      </c>
    </row>
    <row r="1162" spans="1:29" ht="14.25" customHeight="1" x14ac:dyDescent="0.2">
      <c r="A1162" s="48">
        <v>8.3000000000000007</v>
      </c>
      <c r="B1162" s="34" t="s">
        <v>376</v>
      </c>
      <c r="C1162" s="294">
        <v>30</v>
      </c>
      <c r="D1162" s="31" t="s">
        <v>12</v>
      </c>
      <c r="E1162" s="42">
        <v>53.1</v>
      </c>
      <c r="F1162" s="276">
        <f t="shared" si="43"/>
        <v>1593</v>
      </c>
    </row>
    <row r="1163" spans="1:29" x14ac:dyDescent="0.2">
      <c r="A1163" s="48">
        <v>8.4</v>
      </c>
      <c r="B1163" s="34" t="s">
        <v>377</v>
      </c>
      <c r="C1163" s="294">
        <v>30</v>
      </c>
      <c r="D1163" s="31" t="s">
        <v>12</v>
      </c>
      <c r="E1163" s="42">
        <v>29.5</v>
      </c>
      <c r="F1163" s="276">
        <f t="shared" si="43"/>
        <v>885</v>
      </c>
    </row>
    <row r="1164" spans="1:29" x14ac:dyDescent="0.2">
      <c r="A1164" s="48">
        <v>8.5</v>
      </c>
      <c r="B1164" s="34" t="s">
        <v>378</v>
      </c>
      <c r="C1164" s="294">
        <v>23</v>
      </c>
      <c r="D1164" s="31" t="s">
        <v>98</v>
      </c>
      <c r="E1164" s="42">
        <v>259.60000000000002</v>
      </c>
      <c r="F1164" s="276">
        <f t="shared" si="43"/>
        <v>5970.8</v>
      </c>
    </row>
    <row r="1165" spans="1:29" x14ac:dyDescent="0.2">
      <c r="A1165" s="48">
        <v>8.6</v>
      </c>
      <c r="B1165" s="34" t="s">
        <v>379</v>
      </c>
      <c r="C1165" s="294">
        <v>15</v>
      </c>
      <c r="D1165" s="31" t="s">
        <v>12</v>
      </c>
      <c r="E1165" s="42">
        <v>35.4</v>
      </c>
      <c r="F1165" s="276">
        <f t="shared" si="43"/>
        <v>531</v>
      </c>
    </row>
    <row r="1166" spans="1:29" ht="15.6" customHeight="1" x14ac:dyDescent="0.2">
      <c r="A1166" s="48">
        <v>8.6999999999999993</v>
      </c>
      <c r="B1166" s="34" t="s">
        <v>380</v>
      </c>
      <c r="C1166" s="294">
        <v>15</v>
      </c>
      <c r="D1166" s="31" t="s">
        <v>12</v>
      </c>
      <c r="E1166" s="42">
        <v>21.24</v>
      </c>
      <c r="F1166" s="276">
        <f t="shared" si="43"/>
        <v>318.60000000000002</v>
      </c>
    </row>
    <row r="1167" spans="1:29" x14ac:dyDescent="0.2">
      <c r="A1167" s="48">
        <v>8.8000000000000007</v>
      </c>
      <c r="B1167" s="34" t="s">
        <v>381</v>
      </c>
      <c r="C1167" s="294">
        <v>15</v>
      </c>
      <c r="D1167" s="31" t="s">
        <v>12</v>
      </c>
      <c r="E1167" s="42">
        <v>59</v>
      </c>
      <c r="F1167" s="276">
        <f t="shared" si="43"/>
        <v>885</v>
      </c>
    </row>
    <row r="1168" spans="1:29" x14ac:dyDescent="0.2">
      <c r="A1168" s="48">
        <v>8.9</v>
      </c>
      <c r="B1168" s="34" t="s">
        <v>382</v>
      </c>
      <c r="C1168" s="294">
        <v>15</v>
      </c>
      <c r="D1168" s="31" t="s">
        <v>12</v>
      </c>
      <c r="E1168" s="42">
        <v>13.33</v>
      </c>
      <c r="F1168" s="276">
        <f t="shared" si="43"/>
        <v>199.95</v>
      </c>
    </row>
    <row r="1169" spans="1:6" x14ac:dyDescent="0.2">
      <c r="A1169" s="50">
        <v>8.1</v>
      </c>
      <c r="B1169" s="16" t="s">
        <v>383</v>
      </c>
      <c r="C1169" s="294">
        <v>15</v>
      </c>
      <c r="D1169" s="61" t="s">
        <v>12</v>
      </c>
      <c r="E1169" s="42">
        <v>265.5</v>
      </c>
      <c r="F1169" s="276">
        <f t="shared" si="43"/>
        <v>3982.5</v>
      </c>
    </row>
    <row r="1170" spans="1:6" x14ac:dyDescent="0.2">
      <c r="A1170" s="48">
        <v>8.11</v>
      </c>
      <c r="B1170" s="34" t="s">
        <v>384</v>
      </c>
      <c r="C1170" s="294">
        <v>15</v>
      </c>
      <c r="D1170" s="31" t="s">
        <v>12</v>
      </c>
      <c r="E1170" s="42">
        <v>100</v>
      </c>
      <c r="F1170" s="276">
        <f t="shared" si="43"/>
        <v>1500</v>
      </c>
    </row>
    <row r="1171" spans="1:6" x14ac:dyDescent="0.2">
      <c r="A1171" s="48">
        <v>8.1199999999999992</v>
      </c>
      <c r="B1171" s="34" t="s">
        <v>385</v>
      </c>
      <c r="C1171" s="294">
        <v>21</v>
      </c>
      <c r="D1171" s="31" t="s">
        <v>56</v>
      </c>
      <c r="E1171" s="42">
        <v>351.34</v>
      </c>
      <c r="F1171" s="276">
        <f t="shared" si="43"/>
        <v>7378.14</v>
      </c>
    </row>
    <row r="1172" spans="1:6" x14ac:dyDescent="0.2">
      <c r="A1172" s="48">
        <v>8.1300000000000008</v>
      </c>
      <c r="B1172" s="34" t="s">
        <v>386</v>
      </c>
      <c r="C1172" s="294">
        <v>15</v>
      </c>
      <c r="D1172" s="31" t="s">
        <v>51</v>
      </c>
      <c r="E1172" s="42">
        <v>200</v>
      </c>
      <c r="F1172" s="276">
        <f t="shared" si="43"/>
        <v>3000</v>
      </c>
    </row>
    <row r="1173" spans="1:6" ht="8.25" customHeight="1" x14ac:dyDescent="0.2">
      <c r="A1173" s="43"/>
      <c r="B1173" s="1"/>
      <c r="C1173" s="27"/>
      <c r="D1173" s="266"/>
      <c r="E1173" s="267"/>
      <c r="F1173" s="27"/>
    </row>
    <row r="1174" spans="1:6" x14ac:dyDescent="0.2">
      <c r="A1174" s="18" t="s">
        <v>361</v>
      </c>
      <c r="B1174" s="193" t="s">
        <v>362</v>
      </c>
      <c r="C1174" s="53"/>
      <c r="D1174" s="163"/>
      <c r="E1174" s="55"/>
      <c r="F1174" s="276"/>
    </row>
    <row r="1175" spans="1:6" ht="10.5" customHeight="1" x14ac:dyDescent="0.2">
      <c r="A1175" s="44"/>
      <c r="B1175" s="13"/>
      <c r="C1175" s="39"/>
      <c r="D1175" s="51"/>
      <c r="E1175" s="42"/>
      <c r="F1175" s="276"/>
    </row>
    <row r="1176" spans="1:6" x14ac:dyDescent="0.2">
      <c r="A1176" s="18">
        <v>2</v>
      </c>
      <c r="B1176" s="12" t="s">
        <v>341</v>
      </c>
      <c r="C1176" s="53"/>
      <c r="D1176" s="36"/>
      <c r="E1176" s="42"/>
      <c r="F1176" s="276"/>
    </row>
    <row r="1177" spans="1:6" ht="9.75" customHeight="1" x14ac:dyDescent="0.2">
      <c r="A1177" s="18"/>
      <c r="B1177" s="12"/>
      <c r="C1177" s="53"/>
      <c r="D1177" s="36"/>
      <c r="E1177" s="42"/>
      <c r="F1177" s="276"/>
    </row>
    <row r="1178" spans="1:6" ht="26.25" customHeight="1" x14ac:dyDescent="0.2">
      <c r="A1178" s="293">
        <v>2.5</v>
      </c>
      <c r="B1178" s="67" t="s">
        <v>860</v>
      </c>
      <c r="C1178" s="294">
        <v>102.61</v>
      </c>
      <c r="D1178" s="163" t="s">
        <v>56</v>
      </c>
      <c r="E1178" s="490">
        <v>641.22580645161281</v>
      </c>
      <c r="F1178" s="276">
        <f t="shared" ref="F1178:F1208" si="44">ROUND(C1178*E1178,2)</f>
        <v>65796.179999999993</v>
      </c>
    </row>
    <row r="1179" spans="1:6" ht="25.5" x14ac:dyDescent="0.2">
      <c r="A1179" s="293">
        <v>2.6</v>
      </c>
      <c r="B1179" s="67" t="s">
        <v>795</v>
      </c>
      <c r="C1179" s="294">
        <v>2</v>
      </c>
      <c r="D1179" s="163" t="s">
        <v>796</v>
      </c>
      <c r="E1179" s="520">
        <v>15326.4</v>
      </c>
      <c r="F1179" s="276">
        <f t="shared" si="44"/>
        <v>30652.799999999999</v>
      </c>
    </row>
    <row r="1180" spans="1:6" ht="9.75" customHeight="1" x14ac:dyDescent="0.2">
      <c r="A1180" s="43"/>
      <c r="B1180" s="1"/>
      <c r="C1180" s="27"/>
      <c r="D1180" s="266"/>
      <c r="E1180" s="267"/>
      <c r="F1180" s="276">
        <f t="shared" si="44"/>
        <v>0</v>
      </c>
    </row>
    <row r="1181" spans="1:6" x14ac:dyDescent="0.2">
      <c r="A1181" s="299">
        <v>6</v>
      </c>
      <c r="B1181" s="68" t="s">
        <v>779</v>
      </c>
      <c r="C1181" s="294"/>
      <c r="D1181" s="163"/>
      <c r="E1181" s="300"/>
      <c r="F1181" s="276">
        <f>ROUND(C1181*E1181,2)</f>
        <v>0</v>
      </c>
    </row>
    <row r="1182" spans="1:6" x14ac:dyDescent="0.2">
      <c r="A1182" s="293">
        <v>6.7</v>
      </c>
      <c r="B1182" s="67" t="s">
        <v>797</v>
      </c>
      <c r="C1182" s="294">
        <v>4</v>
      </c>
      <c r="D1182" s="163" t="s">
        <v>51</v>
      </c>
      <c r="E1182" s="24">
        <v>1190.24</v>
      </c>
      <c r="F1182" s="276">
        <f>ROUND(C1182*E1182,2)</f>
        <v>4760.96</v>
      </c>
    </row>
    <row r="1183" spans="1:6" ht="10.5" customHeight="1" x14ac:dyDescent="0.2">
      <c r="A1183" s="43"/>
      <c r="B1183" s="1"/>
      <c r="C1183" s="27"/>
      <c r="D1183" s="266"/>
      <c r="E1183" s="267"/>
      <c r="F1183" s="276"/>
    </row>
    <row r="1184" spans="1:6" ht="25.5" x14ac:dyDescent="0.2">
      <c r="A1184" s="299" t="s">
        <v>427</v>
      </c>
      <c r="B1184" s="11" t="s">
        <v>798</v>
      </c>
      <c r="C1184" s="163"/>
      <c r="D1184" s="294"/>
      <c r="E1184" s="267"/>
      <c r="F1184" s="276">
        <f t="shared" si="44"/>
        <v>0</v>
      </c>
    </row>
    <row r="1185" spans="1:6" ht="11.25" customHeight="1" x14ac:dyDescent="0.2">
      <c r="A1185" s="299"/>
      <c r="B1185" s="11"/>
      <c r="C1185" s="163"/>
      <c r="D1185" s="294"/>
      <c r="E1185" s="267"/>
      <c r="F1185" s="276"/>
    </row>
    <row r="1186" spans="1:6" x14ac:dyDescent="0.2">
      <c r="A1186" s="454">
        <v>1</v>
      </c>
      <c r="B1186" s="11" t="s">
        <v>799</v>
      </c>
      <c r="C1186" s="70"/>
      <c r="D1186" s="71"/>
      <c r="E1186" s="72"/>
      <c r="F1186" s="301"/>
    </row>
    <row r="1187" spans="1:6" x14ac:dyDescent="0.2">
      <c r="A1187" s="455">
        <v>1.1000000000000001</v>
      </c>
      <c r="B1187" s="10" t="s">
        <v>800</v>
      </c>
      <c r="C1187" s="70">
        <v>24</v>
      </c>
      <c r="D1187" s="71" t="s">
        <v>98</v>
      </c>
      <c r="E1187" s="72">
        <v>42.59</v>
      </c>
      <c r="F1187" s="301">
        <f>ROUND(C1187*E1187,2)</f>
        <v>1022.16</v>
      </c>
    </row>
    <row r="1188" spans="1:6" x14ac:dyDescent="0.2">
      <c r="A1188" s="455">
        <v>1.2</v>
      </c>
      <c r="B1188" s="10" t="s">
        <v>801</v>
      </c>
      <c r="C1188" s="70">
        <v>24</v>
      </c>
      <c r="D1188" s="71" t="s">
        <v>98</v>
      </c>
      <c r="E1188" s="72">
        <v>63.21</v>
      </c>
      <c r="F1188" s="301">
        <f>ROUND(C1188*E1188,2)</f>
        <v>1517.04</v>
      </c>
    </row>
    <row r="1189" spans="1:6" x14ac:dyDescent="0.2">
      <c r="A1189" s="592">
        <v>1.3</v>
      </c>
      <c r="B1189" s="593" t="s">
        <v>802</v>
      </c>
      <c r="C1189" s="594">
        <v>17.399999999999999</v>
      </c>
      <c r="D1189" s="590" t="s">
        <v>98</v>
      </c>
      <c r="E1189" s="63">
        <v>97.31</v>
      </c>
      <c r="F1189" s="587">
        <f t="shared" ref="F1189" si="45">ROUND(C1189*E1189,2)</f>
        <v>1693.19</v>
      </c>
    </row>
    <row r="1190" spans="1:6" x14ac:dyDescent="0.2">
      <c r="A1190" s="455">
        <v>1.4</v>
      </c>
      <c r="B1190" s="10" t="s">
        <v>803</v>
      </c>
      <c r="C1190" s="70">
        <v>3</v>
      </c>
      <c r="D1190" s="71" t="s">
        <v>98</v>
      </c>
      <c r="E1190" s="104">
        <v>5187.57</v>
      </c>
      <c r="F1190" s="301">
        <f>ROUND(C1190*E1190,2)</f>
        <v>15562.71</v>
      </c>
    </row>
    <row r="1191" spans="1:6" x14ac:dyDescent="0.2">
      <c r="A1191" s="455">
        <v>1.5</v>
      </c>
      <c r="B1191" s="10" t="s">
        <v>804</v>
      </c>
      <c r="C1191" s="70">
        <v>2</v>
      </c>
      <c r="D1191" s="71" t="s">
        <v>12</v>
      </c>
      <c r="E1191" s="72">
        <v>5711.2</v>
      </c>
      <c r="F1191" s="301">
        <f>ROUND(C1191*E1191,2)</f>
        <v>11422.4</v>
      </c>
    </row>
    <row r="1192" spans="1:6" ht="9.75" customHeight="1" x14ac:dyDescent="0.2">
      <c r="A1192" s="455"/>
      <c r="B1192" s="10"/>
      <c r="C1192" s="70"/>
      <c r="D1192" s="71"/>
      <c r="E1192" s="72"/>
      <c r="F1192" s="301"/>
    </row>
    <row r="1193" spans="1:6" x14ac:dyDescent="0.2">
      <c r="A1193" s="454">
        <v>2</v>
      </c>
      <c r="B1193" s="11" t="s">
        <v>283</v>
      </c>
      <c r="C1193" s="70"/>
      <c r="D1193" s="71"/>
      <c r="E1193" s="72"/>
      <c r="F1193" s="301">
        <f t="shared" si="44"/>
        <v>0</v>
      </c>
    </row>
    <row r="1194" spans="1:6" x14ac:dyDescent="0.2">
      <c r="A1194" s="455">
        <v>2.1</v>
      </c>
      <c r="B1194" s="10" t="s">
        <v>805</v>
      </c>
      <c r="C1194" s="70">
        <v>2</v>
      </c>
      <c r="D1194" s="71" t="s">
        <v>796</v>
      </c>
      <c r="E1194" s="72">
        <v>1500</v>
      </c>
      <c r="F1194" s="301">
        <f t="shared" si="44"/>
        <v>3000</v>
      </c>
    </row>
    <row r="1195" spans="1:6" x14ac:dyDescent="0.2">
      <c r="A1195" s="455">
        <v>2.2000000000000002</v>
      </c>
      <c r="B1195" s="10" t="s">
        <v>806</v>
      </c>
      <c r="C1195" s="70">
        <v>2</v>
      </c>
      <c r="D1195" s="71" t="s">
        <v>796</v>
      </c>
      <c r="E1195" s="72">
        <v>850</v>
      </c>
      <c r="F1195" s="301">
        <f t="shared" si="44"/>
        <v>1700</v>
      </c>
    </row>
    <row r="1196" spans="1:6" x14ac:dyDescent="0.2">
      <c r="A1196" s="455">
        <v>2.2999999999999998</v>
      </c>
      <c r="B1196" s="10" t="s">
        <v>807</v>
      </c>
      <c r="C1196" s="70">
        <v>2</v>
      </c>
      <c r="D1196" s="71" t="s">
        <v>796</v>
      </c>
      <c r="E1196" s="72">
        <v>1318</v>
      </c>
      <c r="F1196" s="301">
        <f t="shared" si="44"/>
        <v>2636</v>
      </c>
    </row>
    <row r="1197" spans="1:6" ht="7.5" customHeight="1" x14ac:dyDescent="0.2">
      <c r="A1197" s="336"/>
      <c r="B1197" s="336"/>
      <c r="C1197" s="336"/>
      <c r="D1197" s="336"/>
      <c r="E1197" s="336"/>
      <c r="F1197" s="336"/>
    </row>
    <row r="1198" spans="1:6" x14ac:dyDescent="0.2">
      <c r="A1198" s="299" t="s">
        <v>446</v>
      </c>
      <c r="B1198" s="68" t="s">
        <v>808</v>
      </c>
      <c r="C1198" s="294"/>
      <c r="D1198" s="163"/>
      <c r="E1198" s="267"/>
      <c r="F1198" s="276">
        <f t="shared" si="44"/>
        <v>0</v>
      </c>
    </row>
    <row r="1199" spans="1:6" ht="15" customHeight="1" x14ac:dyDescent="0.2">
      <c r="A1199" s="302">
        <v>1</v>
      </c>
      <c r="B1199" s="67" t="s">
        <v>809</v>
      </c>
      <c r="C1199" s="294">
        <v>48</v>
      </c>
      <c r="D1199" s="163" t="s">
        <v>810</v>
      </c>
      <c r="E1199" s="24">
        <v>2179.3000000000002</v>
      </c>
      <c r="F1199" s="276">
        <f t="shared" si="44"/>
        <v>104606.39999999999</v>
      </c>
    </row>
    <row r="1200" spans="1:6" x14ac:dyDescent="0.2">
      <c r="A1200" s="302">
        <v>2</v>
      </c>
      <c r="B1200" s="67" t="s">
        <v>811</v>
      </c>
      <c r="C1200" s="294">
        <v>24</v>
      </c>
      <c r="D1200" s="163" t="s">
        <v>810</v>
      </c>
      <c r="E1200" s="24">
        <v>4693.18</v>
      </c>
      <c r="F1200" s="276">
        <f t="shared" si="44"/>
        <v>112636.32</v>
      </c>
    </row>
    <row r="1201" spans="1:29" ht="15.75" x14ac:dyDescent="0.2">
      <c r="A1201" s="337">
        <v>3</v>
      </c>
      <c r="B1201" s="338" t="s">
        <v>812</v>
      </c>
      <c r="C1201" s="294">
        <v>10</v>
      </c>
      <c r="D1201" s="163" t="s">
        <v>810</v>
      </c>
      <c r="E1201" s="42">
        <v>3112.9</v>
      </c>
      <c r="F1201" s="276">
        <f t="shared" si="44"/>
        <v>31129</v>
      </c>
    </row>
    <row r="1202" spans="1:29" s="329" customFormat="1" ht="15.75" x14ac:dyDescent="0.2">
      <c r="A1202" s="339">
        <v>4</v>
      </c>
      <c r="B1202" s="340" t="s">
        <v>854</v>
      </c>
      <c r="C1202" s="328">
        <v>623.11</v>
      </c>
      <c r="D1202" s="139" t="s">
        <v>56</v>
      </c>
      <c r="E1202" s="341">
        <v>537.1</v>
      </c>
      <c r="F1202" s="342">
        <f t="shared" si="44"/>
        <v>334672.38</v>
      </c>
      <c r="G1202" s="359"/>
      <c r="H1202" s="359"/>
      <c r="I1202" s="359"/>
      <c r="J1202" s="359"/>
      <c r="K1202" s="359"/>
      <c r="L1202" s="359"/>
      <c r="M1202" s="359"/>
      <c r="N1202" s="359"/>
      <c r="O1202" s="359"/>
      <c r="P1202" s="359"/>
      <c r="Q1202" s="359"/>
      <c r="R1202" s="359"/>
      <c r="S1202" s="359"/>
      <c r="T1202" s="359"/>
      <c r="U1202" s="359"/>
      <c r="V1202" s="359"/>
      <c r="W1202" s="359"/>
      <c r="X1202" s="359"/>
      <c r="Y1202" s="359"/>
      <c r="Z1202" s="359"/>
      <c r="AA1202" s="359"/>
      <c r="AB1202" s="359"/>
      <c r="AC1202" s="359"/>
    </row>
    <row r="1203" spans="1:29" s="329" customFormat="1" ht="15" x14ac:dyDescent="0.2">
      <c r="A1203" s="339">
        <v>5</v>
      </c>
      <c r="B1203" s="142" t="s">
        <v>287</v>
      </c>
      <c r="C1203" s="93">
        <v>778.9</v>
      </c>
      <c r="D1203" s="115" t="s">
        <v>56</v>
      </c>
      <c r="E1203" s="93">
        <v>124.94</v>
      </c>
      <c r="F1203" s="330">
        <f t="shared" si="44"/>
        <v>97315.77</v>
      </c>
      <c r="G1203" s="359"/>
      <c r="H1203" s="359"/>
      <c r="I1203" s="359"/>
      <c r="J1203" s="359"/>
      <c r="K1203" s="359"/>
      <c r="L1203" s="359"/>
      <c r="M1203" s="359"/>
      <c r="N1203" s="359"/>
      <c r="O1203" s="359"/>
      <c r="P1203" s="359"/>
      <c r="Q1203" s="359"/>
      <c r="R1203" s="359"/>
      <c r="S1203" s="359"/>
      <c r="T1203" s="359"/>
      <c r="U1203" s="359"/>
      <c r="V1203" s="359"/>
      <c r="W1203" s="359"/>
      <c r="X1203" s="359"/>
      <c r="Y1203" s="359"/>
      <c r="Z1203" s="359"/>
      <c r="AA1203" s="359"/>
      <c r="AB1203" s="359"/>
      <c r="AC1203" s="359"/>
    </row>
    <row r="1204" spans="1:29" ht="7.5" customHeight="1" x14ac:dyDescent="0.2">
      <c r="A1204" s="343"/>
      <c r="B1204" s="338"/>
      <c r="C1204" s="344"/>
      <c r="D1204" s="343"/>
      <c r="E1204" s="37"/>
      <c r="F1204" s="276">
        <f t="shared" si="44"/>
        <v>0</v>
      </c>
    </row>
    <row r="1205" spans="1:29" x14ac:dyDescent="0.2">
      <c r="A1205" s="299" t="s">
        <v>455</v>
      </c>
      <c r="B1205" s="68" t="s">
        <v>813</v>
      </c>
      <c r="C1205" s="294"/>
      <c r="D1205" s="163"/>
      <c r="E1205" s="267"/>
      <c r="F1205" s="276">
        <f t="shared" si="44"/>
        <v>0</v>
      </c>
    </row>
    <row r="1206" spans="1:29" ht="25.5" x14ac:dyDescent="0.2">
      <c r="A1206" s="293">
        <v>1</v>
      </c>
      <c r="B1206" s="67" t="s">
        <v>814</v>
      </c>
      <c r="C1206" s="294">
        <v>40</v>
      </c>
      <c r="D1206" s="163" t="s">
        <v>98</v>
      </c>
      <c r="E1206" s="24">
        <v>227.04368055555554</v>
      </c>
      <c r="F1206" s="276">
        <f t="shared" si="44"/>
        <v>9081.75</v>
      </c>
    </row>
    <row r="1207" spans="1:29" ht="9" customHeight="1" x14ac:dyDescent="0.2">
      <c r="A1207" s="293"/>
      <c r="B1207" s="67"/>
      <c r="C1207" s="294"/>
      <c r="D1207" s="163"/>
      <c r="E1207" s="267"/>
      <c r="F1207" s="276">
        <f t="shared" si="44"/>
        <v>0</v>
      </c>
    </row>
    <row r="1208" spans="1:29" ht="25.5" x14ac:dyDescent="0.2">
      <c r="A1208" s="293">
        <v>2</v>
      </c>
      <c r="B1208" s="67" t="s">
        <v>815</v>
      </c>
      <c r="C1208" s="294">
        <v>1</v>
      </c>
      <c r="D1208" s="163" t="s">
        <v>816</v>
      </c>
      <c r="E1208" s="42">
        <v>27301.789722222224</v>
      </c>
      <c r="F1208" s="276">
        <f t="shared" si="44"/>
        <v>27301.79</v>
      </c>
    </row>
    <row r="1209" spans="1:29" x14ac:dyDescent="0.2">
      <c r="A1209" s="381"/>
      <c r="B1209" s="382" t="s">
        <v>387</v>
      </c>
      <c r="C1209" s="383"/>
      <c r="D1209" s="384"/>
      <c r="E1209" s="385"/>
      <c r="F1209" s="386">
        <f>SUM(F1148:F1208)</f>
        <v>981694.5</v>
      </c>
    </row>
    <row r="1210" spans="1:29" ht="9" customHeight="1" x14ac:dyDescent="0.2">
      <c r="A1210" s="43"/>
      <c r="B1210" s="1"/>
      <c r="C1210" s="27"/>
      <c r="D1210" s="266"/>
      <c r="E1210" s="267"/>
      <c r="F1210" s="27"/>
    </row>
    <row r="1211" spans="1:29" x14ac:dyDescent="0.2">
      <c r="A1211" s="381"/>
      <c r="B1211" s="382" t="s">
        <v>817</v>
      </c>
      <c r="C1211" s="383"/>
      <c r="D1211" s="384"/>
      <c r="E1211" s="385"/>
      <c r="F1211" s="386">
        <f>F1209+F1145+F1139+F1133+F1128+F1122</f>
        <v>7454189.1999999993</v>
      </c>
    </row>
    <row r="1212" spans="1:29" ht="9" customHeight="1" x14ac:dyDescent="0.2">
      <c r="A1212" s="43"/>
      <c r="B1212" s="1"/>
      <c r="C1212" s="27"/>
      <c r="D1212" s="266"/>
      <c r="E1212" s="267"/>
      <c r="F1212" s="27"/>
    </row>
    <row r="1213" spans="1:29" x14ac:dyDescent="0.2">
      <c r="A1213" s="381"/>
      <c r="B1213" s="382" t="s">
        <v>818</v>
      </c>
      <c r="C1213" s="383"/>
      <c r="D1213" s="384"/>
      <c r="E1213" s="385"/>
      <c r="F1213" s="386">
        <f>F1211+F1098+F1041+F1114</f>
        <v>4887805.4999999991</v>
      </c>
    </row>
    <row r="1214" spans="1:29" ht="9" customHeight="1" x14ac:dyDescent="0.2">
      <c r="A1214" s="43"/>
      <c r="B1214" s="1"/>
      <c r="C1214" s="27"/>
      <c r="D1214" s="266"/>
      <c r="E1214" s="267"/>
      <c r="F1214" s="27"/>
    </row>
    <row r="1215" spans="1:29" ht="25.5" x14ac:dyDescent="0.2">
      <c r="A1215" s="345"/>
      <c r="B1215" s="346" t="s">
        <v>819</v>
      </c>
      <c r="C1215" s="347"/>
      <c r="D1215" s="348"/>
      <c r="E1215" s="349"/>
      <c r="F1215" s="350">
        <f>F1213+F997</f>
        <v>26100675.32</v>
      </c>
    </row>
    <row r="1216" spans="1:29" s="287" customFormat="1" ht="9.75" customHeight="1" x14ac:dyDescent="0.2">
      <c r="A1216" s="41"/>
      <c r="B1216" s="1"/>
      <c r="C1216" s="60"/>
      <c r="D1216" s="61"/>
      <c r="E1216" s="42"/>
      <c r="F1216" s="201"/>
      <c r="G1216" s="357"/>
      <c r="H1216" s="357"/>
      <c r="I1216" s="357"/>
      <c r="J1216" s="357"/>
      <c r="K1216" s="357"/>
      <c r="L1216" s="357"/>
      <c r="M1216" s="357"/>
      <c r="N1216" s="357"/>
      <c r="O1216" s="357"/>
      <c r="P1216" s="357"/>
      <c r="Q1216" s="357"/>
      <c r="R1216" s="357"/>
      <c r="S1216" s="357"/>
      <c r="T1216" s="357"/>
      <c r="U1216" s="357"/>
      <c r="V1216" s="357"/>
      <c r="W1216" s="357"/>
      <c r="X1216" s="357"/>
      <c r="Y1216" s="357"/>
      <c r="Z1216" s="357"/>
      <c r="AA1216" s="357"/>
      <c r="AB1216" s="357"/>
      <c r="AC1216" s="357"/>
    </row>
    <row r="1217" spans="1:29" s="287" customFormat="1" ht="25.5" x14ac:dyDescent="0.2">
      <c r="A1217" s="351"/>
      <c r="B1217" s="64" t="s">
        <v>905</v>
      </c>
      <c r="C1217" s="352"/>
      <c r="D1217" s="61"/>
      <c r="E1217" s="353"/>
      <c r="F1217" s="354"/>
      <c r="G1217" s="357"/>
      <c r="H1217" s="357"/>
      <c r="I1217" s="357"/>
      <c r="J1217" s="357"/>
      <c r="K1217" s="357"/>
      <c r="L1217" s="357"/>
      <c r="M1217" s="357"/>
      <c r="N1217" s="357"/>
      <c r="O1217" s="357"/>
      <c r="P1217" s="357"/>
      <c r="Q1217" s="357"/>
      <c r="R1217" s="357"/>
      <c r="S1217" s="357"/>
      <c r="T1217" s="357"/>
      <c r="U1217" s="357"/>
      <c r="V1217" s="357"/>
      <c r="W1217" s="357"/>
      <c r="X1217" s="357"/>
      <c r="Y1217" s="357"/>
      <c r="Z1217" s="357"/>
      <c r="AA1217" s="357"/>
      <c r="AB1217" s="357"/>
      <c r="AC1217" s="357"/>
    </row>
    <row r="1218" spans="1:29" s="287" customFormat="1" x14ac:dyDescent="0.2">
      <c r="A1218" s="41"/>
      <c r="B1218" s="1"/>
      <c r="C1218" s="60"/>
      <c r="D1218" s="61"/>
      <c r="E1218" s="42"/>
      <c r="F1218" s="201"/>
      <c r="G1218" s="357"/>
      <c r="H1218" s="357"/>
      <c r="I1218" s="357"/>
      <c r="J1218" s="357"/>
      <c r="K1218" s="357"/>
      <c r="L1218" s="357"/>
      <c r="M1218" s="357"/>
      <c r="N1218" s="357"/>
      <c r="O1218" s="357"/>
      <c r="P1218" s="357"/>
      <c r="Q1218" s="357"/>
      <c r="R1218" s="357"/>
      <c r="S1218" s="357"/>
      <c r="T1218" s="357"/>
      <c r="U1218" s="357"/>
      <c r="V1218" s="357"/>
      <c r="W1218" s="357"/>
      <c r="X1218" s="357"/>
      <c r="Y1218" s="357"/>
      <c r="Z1218" s="357"/>
      <c r="AA1218" s="357"/>
      <c r="AB1218" s="357"/>
      <c r="AC1218" s="357"/>
    </row>
    <row r="1219" spans="1:29" s="287" customFormat="1" x14ac:dyDescent="0.2">
      <c r="A1219" s="41"/>
      <c r="B1219" s="1" t="s">
        <v>881</v>
      </c>
      <c r="C1219" s="60"/>
      <c r="D1219" s="61"/>
      <c r="E1219" s="42"/>
      <c r="F1219" s="201"/>
      <c r="G1219" s="357"/>
      <c r="H1219" s="357"/>
      <c r="I1219" s="357"/>
      <c r="J1219" s="357"/>
      <c r="K1219" s="357"/>
      <c r="L1219" s="357"/>
      <c r="M1219" s="357"/>
      <c r="N1219" s="357"/>
      <c r="O1219" s="357"/>
      <c r="P1219" s="357"/>
      <c r="Q1219" s="357"/>
      <c r="R1219" s="357"/>
      <c r="S1219" s="357"/>
      <c r="T1219" s="357"/>
      <c r="U1219" s="357"/>
      <c r="V1219" s="357"/>
      <c r="W1219" s="357"/>
      <c r="X1219" s="357"/>
      <c r="Y1219" s="357"/>
      <c r="Z1219" s="357"/>
      <c r="AA1219" s="357"/>
      <c r="AB1219" s="357"/>
      <c r="AC1219" s="357"/>
    </row>
    <row r="1220" spans="1:29" s="287" customFormat="1" ht="9.75" customHeight="1" x14ac:dyDescent="0.2">
      <c r="A1220" s="41"/>
      <c r="B1220" s="1"/>
      <c r="C1220" s="60"/>
      <c r="D1220" s="61"/>
      <c r="E1220" s="42"/>
      <c r="F1220" s="201"/>
      <c r="G1220" s="357"/>
      <c r="H1220" s="357"/>
      <c r="I1220" s="357"/>
      <c r="J1220" s="357"/>
      <c r="K1220" s="357"/>
      <c r="L1220" s="357"/>
      <c r="M1220" s="357"/>
      <c r="N1220" s="357"/>
      <c r="O1220" s="357"/>
      <c r="P1220" s="357"/>
      <c r="Q1220" s="357"/>
      <c r="R1220" s="357"/>
      <c r="S1220" s="357"/>
      <c r="T1220" s="357"/>
      <c r="U1220" s="357"/>
      <c r="V1220" s="357"/>
      <c r="W1220" s="357"/>
      <c r="X1220" s="357"/>
      <c r="Y1220" s="357"/>
      <c r="Z1220" s="357"/>
      <c r="AA1220" s="357"/>
      <c r="AB1220" s="357"/>
      <c r="AC1220" s="357"/>
    </row>
    <row r="1221" spans="1:29" s="287" customFormat="1" ht="38.25" x14ac:dyDescent="0.2">
      <c r="A1221" s="521" t="s">
        <v>259</v>
      </c>
      <c r="B1221" s="166" t="s">
        <v>260</v>
      </c>
      <c r="C1221" s="175"/>
      <c r="D1221" s="112"/>
      <c r="E1221" s="175"/>
      <c r="F1221" s="176"/>
      <c r="G1221" s="357"/>
      <c r="H1221" s="357"/>
      <c r="I1221" s="357"/>
      <c r="J1221" s="357"/>
      <c r="K1221" s="357"/>
      <c r="L1221" s="357"/>
      <c r="M1221" s="357"/>
      <c r="N1221" s="357"/>
      <c r="O1221" s="357"/>
      <c r="P1221" s="357"/>
      <c r="Q1221" s="357"/>
      <c r="R1221" s="357"/>
      <c r="S1221" s="357"/>
      <c r="T1221" s="357"/>
      <c r="U1221" s="357"/>
      <c r="V1221" s="357"/>
      <c r="W1221" s="357"/>
      <c r="X1221" s="357"/>
      <c r="Y1221" s="357"/>
      <c r="Z1221" s="357"/>
      <c r="AA1221" s="357"/>
      <c r="AB1221" s="357"/>
      <c r="AC1221" s="357"/>
    </row>
    <row r="1222" spans="1:29" s="287" customFormat="1" x14ac:dyDescent="0.2">
      <c r="A1222" s="315"/>
      <c r="B1222" s="166"/>
      <c r="C1222" s="175"/>
      <c r="D1222" s="112"/>
      <c r="E1222" s="175"/>
      <c r="F1222" s="176"/>
      <c r="G1222" s="357"/>
      <c r="H1222" s="357"/>
      <c r="I1222" s="357"/>
      <c r="J1222" s="357"/>
      <c r="K1222" s="357"/>
      <c r="L1222" s="357"/>
      <c r="M1222" s="357"/>
      <c r="N1222" s="357"/>
      <c r="O1222" s="357"/>
      <c r="P1222" s="357"/>
      <c r="Q1222" s="357"/>
      <c r="R1222" s="357"/>
      <c r="S1222" s="357"/>
      <c r="T1222" s="357"/>
      <c r="U1222" s="357"/>
      <c r="V1222" s="357"/>
      <c r="W1222" s="357"/>
      <c r="X1222" s="357"/>
      <c r="Y1222" s="357"/>
      <c r="Z1222" s="357"/>
      <c r="AA1222" s="357"/>
      <c r="AB1222" s="357"/>
      <c r="AC1222" s="357"/>
    </row>
    <row r="1223" spans="1:29" s="287" customFormat="1" x14ac:dyDescent="0.2">
      <c r="A1223" s="522">
        <v>1</v>
      </c>
      <c r="B1223" s="166" t="s">
        <v>261</v>
      </c>
      <c r="C1223" s="175"/>
      <c r="D1223" s="112"/>
      <c r="E1223" s="175"/>
      <c r="F1223" s="176"/>
      <c r="G1223" s="357"/>
      <c r="H1223" s="357"/>
      <c r="I1223" s="357"/>
      <c r="J1223" s="357"/>
      <c r="K1223" s="357"/>
      <c r="L1223" s="357"/>
      <c r="M1223" s="357"/>
      <c r="N1223" s="357"/>
      <c r="O1223" s="357"/>
      <c r="P1223" s="357"/>
      <c r="Q1223" s="357"/>
      <c r="R1223" s="357"/>
      <c r="S1223" s="357"/>
      <c r="T1223" s="357"/>
      <c r="U1223" s="357"/>
      <c r="V1223" s="357"/>
      <c r="W1223" s="357"/>
      <c r="X1223" s="357"/>
      <c r="Y1223" s="357"/>
      <c r="Z1223" s="357"/>
      <c r="AA1223" s="357"/>
      <c r="AB1223" s="357"/>
      <c r="AC1223" s="357"/>
    </row>
    <row r="1224" spans="1:29" s="287" customFormat="1" ht="25.5" x14ac:dyDescent="0.2">
      <c r="A1224" s="411">
        <v>1.17</v>
      </c>
      <c r="B1224" s="107" t="s">
        <v>278</v>
      </c>
      <c r="C1224" s="104">
        <v>2</v>
      </c>
      <c r="D1224" s="180" t="s">
        <v>12</v>
      </c>
      <c r="E1224" s="104">
        <v>40070</v>
      </c>
      <c r="F1224" s="178">
        <f t="shared" ref="F1224:F1225" si="46">ROUND(C1224*E1224,2)</f>
        <v>80140</v>
      </c>
      <c r="G1224" s="357"/>
      <c r="H1224" s="357"/>
      <c r="I1224" s="357"/>
      <c r="J1224" s="357"/>
      <c r="K1224" s="357"/>
      <c r="L1224" s="357"/>
      <c r="M1224" s="357"/>
      <c r="N1224" s="357"/>
      <c r="O1224" s="357"/>
      <c r="P1224" s="357"/>
      <c r="Q1224" s="357"/>
      <c r="R1224" s="357"/>
      <c r="S1224" s="357"/>
      <c r="T1224" s="357"/>
      <c r="U1224" s="357"/>
      <c r="V1224" s="357"/>
      <c r="W1224" s="357"/>
      <c r="X1224" s="357"/>
      <c r="Y1224" s="357"/>
      <c r="Z1224" s="357"/>
      <c r="AA1224" s="357"/>
      <c r="AB1224" s="357"/>
      <c r="AC1224" s="357"/>
    </row>
    <row r="1225" spans="1:29" s="287" customFormat="1" x14ac:dyDescent="0.2">
      <c r="A1225" s="412">
        <v>1.19</v>
      </c>
      <c r="B1225" s="107" t="s">
        <v>280</v>
      </c>
      <c r="C1225" s="104">
        <v>23</v>
      </c>
      <c r="D1225" s="103" t="s">
        <v>12</v>
      </c>
      <c r="E1225" s="104">
        <v>7670</v>
      </c>
      <c r="F1225" s="178">
        <f t="shared" si="46"/>
        <v>176410</v>
      </c>
      <c r="G1225" s="357"/>
      <c r="H1225" s="357"/>
      <c r="I1225" s="357"/>
      <c r="J1225" s="357"/>
      <c r="K1225" s="357"/>
      <c r="L1225" s="357"/>
      <c r="M1225" s="357"/>
      <c r="N1225" s="357"/>
      <c r="O1225" s="357"/>
      <c r="P1225" s="357"/>
      <c r="Q1225" s="357"/>
      <c r="R1225" s="357"/>
      <c r="S1225" s="357"/>
      <c r="T1225" s="357"/>
      <c r="U1225" s="357"/>
      <c r="V1225" s="357"/>
      <c r="W1225" s="357"/>
      <c r="X1225" s="357"/>
      <c r="Y1225" s="357"/>
      <c r="Z1225" s="357"/>
      <c r="AA1225" s="357"/>
      <c r="AB1225" s="357"/>
      <c r="AC1225" s="357"/>
    </row>
    <row r="1226" spans="1:29" s="287" customFormat="1" x14ac:dyDescent="0.2">
      <c r="A1226" s="551"/>
      <c r="B1226" s="552" t="s">
        <v>882</v>
      </c>
      <c r="C1226" s="553"/>
      <c r="D1226" s="554"/>
      <c r="E1226" s="555"/>
      <c r="F1226" s="595">
        <f>SUM(F1224:F1225)</f>
        <v>256550</v>
      </c>
      <c r="G1226" s="357"/>
      <c r="H1226" s="357"/>
      <c r="I1226" s="357"/>
      <c r="J1226" s="357"/>
      <c r="K1226" s="357"/>
      <c r="L1226" s="357"/>
      <c r="M1226" s="357"/>
      <c r="N1226" s="357"/>
      <c r="O1226" s="357"/>
      <c r="P1226" s="357"/>
      <c r="Q1226" s="357"/>
      <c r="R1226" s="357"/>
      <c r="S1226" s="357"/>
      <c r="T1226" s="357"/>
      <c r="U1226" s="357"/>
      <c r="V1226" s="357"/>
      <c r="W1226" s="357"/>
      <c r="X1226" s="357"/>
      <c r="Y1226" s="357"/>
      <c r="Z1226" s="357"/>
      <c r="AA1226" s="357"/>
      <c r="AB1226" s="357"/>
      <c r="AC1226" s="357"/>
    </row>
    <row r="1227" spans="1:29" s="287" customFormat="1" x14ac:dyDescent="0.2">
      <c r="A1227" s="412"/>
      <c r="B1227" s="107"/>
      <c r="C1227" s="104"/>
      <c r="D1227" s="103"/>
      <c r="E1227" s="104"/>
      <c r="F1227" s="178"/>
      <c r="G1227" s="357"/>
      <c r="H1227" s="357"/>
      <c r="I1227" s="357"/>
      <c r="J1227" s="357"/>
      <c r="K1227" s="357"/>
      <c r="L1227" s="357"/>
      <c r="M1227" s="357"/>
      <c r="N1227" s="357"/>
      <c r="O1227" s="357"/>
      <c r="P1227" s="357"/>
      <c r="Q1227" s="357"/>
      <c r="R1227" s="357"/>
      <c r="S1227" s="357"/>
      <c r="T1227" s="357"/>
      <c r="U1227" s="357"/>
      <c r="V1227" s="357"/>
      <c r="W1227" s="357"/>
      <c r="X1227" s="357"/>
      <c r="Y1227" s="357"/>
      <c r="Z1227" s="357"/>
      <c r="AA1227" s="357"/>
      <c r="AB1227" s="357"/>
      <c r="AC1227" s="357"/>
    </row>
    <row r="1228" spans="1:29" s="287" customFormat="1" x14ac:dyDescent="0.2">
      <c r="A1228" s="412"/>
      <c r="B1228" s="192" t="s">
        <v>883</v>
      </c>
      <c r="C1228" s="104"/>
      <c r="D1228" s="103"/>
      <c r="E1228" s="104"/>
      <c r="F1228" s="178"/>
      <c r="G1228" s="357"/>
      <c r="H1228" s="357"/>
      <c r="I1228" s="357"/>
      <c r="J1228" s="357"/>
      <c r="K1228" s="357"/>
      <c r="L1228" s="357"/>
      <c r="M1228" s="357"/>
      <c r="N1228" s="357"/>
      <c r="O1228" s="357"/>
      <c r="P1228" s="357"/>
      <c r="Q1228" s="357"/>
      <c r="R1228" s="357"/>
      <c r="S1228" s="357"/>
      <c r="T1228" s="357"/>
      <c r="U1228" s="357"/>
      <c r="V1228" s="357"/>
      <c r="W1228" s="357"/>
      <c r="X1228" s="357"/>
      <c r="Y1228" s="357"/>
      <c r="Z1228" s="357"/>
      <c r="AA1228" s="357"/>
      <c r="AB1228" s="357"/>
      <c r="AC1228" s="357"/>
    </row>
    <row r="1229" spans="1:29" s="287" customFormat="1" x14ac:dyDescent="0.2">
      <c r="A1229" s="412"/>
      <c r="B1229" s="107"/>
      <c r="C1229" s="104"/>
      <c r="D1229" s="103"/>
      <c r="E1229" s="104"/>
      <c r="F1229" s="178"/>
      <c r="G1229" s="357"/>
      <c r="H1229" s="357"/>
      <c r="I1229" s="357"/>
      <c r="J1229" s="357"/>
      <c r="K1229" s="357"/>
      <c r="L1229" s="357"/>
      <c r="M1229" s="357"/>
      <c r="N1229" s="357"/>
      <c r="O1229" s="357"/>
      <c r="P1229" s="357"/>
      <c r="Q1229" s="357"/>
      <c r="R1229" s="357"/>
      <c r="S1229" s="357"/>
      <c r="T1229" s="357"/>
      <c r="U1229" s="357"/>
      <c r="V1229" s="357"/>
      <c r="W1229" s="357"/>
      <c r="X1229" s="357"/>
      <c r="Y1229" s="357"/>
      <c r="Z1229" s="357"/>
      <c r="AA1229" s="357"/>
      <c r="AB1229" s="357"/>
      <c r="AC1229" s="357"/>
    </row>
    <row r="1230" spans="1:29" s="287" customFormat="1" ht="38.25" x14ac:dyDescent="0.2">
      <c r="A1230" s="521" t="s">
        <v>259</v>
      </c>
      <c r="B1230" s="166" t="s">
        <v>260</v>
      </c>
      <c r="C1230" s="104"/>
      <c r="D1230" s="103"/>
      <c r="E1230" s="104"/>
      <c r="F1230" s="178"/>
      <c r="G1230" s="357"/>
      <c r="H1230" s="357"/>
      <c r="I1230" s="357"/>
      <c r="J1230" s="357"/>
      <c r="K1230" s="357"/>
      <c r="L1230" s="357"/>
      <c r="M1230" s="357"/>
      <c r="N1230" s="357"/>
      <c r="O1230" s="357"/>
      <c r="P1230" s="357"/>
      <c r="Q1230" s="357"/>
      <c r="R1230" s="357"/>
      <c r="S1230" s="357"/>
      <c r="T1230" s="357"/>
      <c r="U1230" s="357"/>
      <c r="V1230" s="357"/>
      <c r="W1230" s="357"/>
      <c r="X1230" s="357"/>
      <c r="Y1230" s="357"/>
      <c r="Z1230" s="357"/>
      <c r="AA1230" s="357"/>
      <c r="AB1230" s="357"/>
      <c r="AC1230" s="357"/>
    </row>
    <row r="1231" spans="1:29" s="287" customFormat="1" x14ac:dyDescent="0.2">
      <c r="A1231" s="412"/>
      <c r="B1231" s="107"/>
      <c r="C1231" s="104"/>
      <c r="D1231" s="103"/>
      <c r="E1231" s="104"/>
      <c r="F1231" s="178"/>
      <c r="G1231" s="357"/>
      <c r="H1231" s="357"/>
      <c r="I1231" s="357"/>
      <c r="J1231" s="357"/>
      <c r="K1231" s="357"/>
      <c r="L1231" s="357"/>
      <c r="M1231" s="357"/>
      <c r="N1231" s="357"/>
      <c r="O1231" s="357"/>
      <c r="P1231" s="357"/>
      <c r="Q1231" s="357"/>
      <c r="R1231" s="357"/>
      <c r="S1231" s="357"/>
      <c r="T1231" s="357"/>
      <c r="U1231" s="357"/>
      <c r="V1231" s="357"/>
      <c r="W1231" s="357"/>
      <c r="X1231" s="357"/>
      <c r="Y1231" s="357"/>
      <c r="Z1231" s="357"/>
      <c r="AA1231" s="357"/>
      <c r="AB1231" s="357"/>
      <c r="AC1231" s="357"/>
    </row>
    <row r="1232" spans="1:29" s="287" customFormat="1" x14ac:dyDescent="0.2">
      <c r="A1232" s="522">
        <v>1</v>
      </c>
      <c r="B1232" s="166" t="s">
        <v>261</v>
      </c>
      <c r="C1232" s="104"/>
      <c r="D1232" s="103"/>
      <c r="E1232" s="104"/>
      <c r="F1232" s="178"/>
      <c r="G1232" s="357"/>
      <c r="H1232" s="357"/>
      <c r="I1232" s="357"/>
      <c r="J1232" s="357"/>
      <c r="K1232" s="357"/>
      <c r="L1232" s="357"/>
      <c r="M1232" s="357"/>
      <c r="N1232" s="357"/>
      <c r="O1232" s="357"/>
      <c r="P1232" s="357"/>
      <c r="Q1232" s="357"/>
      <c r="R1232" s="357"/>
      <c r="S1232" s="357"/>
      <c r="T1232" s="357"/>
      <c r="U1232" s="357"/>
      <c r="V1232" s="357"/>
      <c r="W1232" s="357"/>
      <c r="X1232" s="357"/>
      <c r="Y1232" s="357"/>
      <c r="Z1232" s="357"/>
      <c r="AA1232" s="357"/>
      <c r="AB1232" s="357"/>
      <c r="AC1232" s="357"/>
    </row>
    <row r="1233" spans="1:29" s="287" customFormat="1" ht="38.25" x14ac:dyDescent="0.2">
      <c r="A1233" s="412">
        <v>1.23</v>
      </c>
      <c r="B1233" s="107" t="s">
        <v>884</v>
      </c>
      <c r="C1233" s="104">
        <v>1</v>
      </c>
      <c r="D1233" s="103" t="s">
        <v>51</v>
      </c>
      <c r="E1233" s="104">
        <v>160460.64301724138</v>
      </c>
      <c r="F1233" s="87">
        <f>ROUND(C1233*E1233,2)</f>
        <v>160460.64000000001</v>
      </c>
      <c r="G1233" s="357"/>
      <c r="H1233" s="357"/>
      <c r="I1233" s="357"/>
      <c r="J1233" s="357"/>
      <c r="K1233" s="357"/>
      <c r="L1233" s="357"/>
      <c r="M1233" s="357"/>
      <c r="N1233" s="357"/>
      <c r="O1233" s="357"/>
      <c r="P1233" s="357"/>
      <c r="Q1233" s="357"/>
      <c r="R1233" s="357"/>
      <c r="S1233" s="357"/>
      <c r="T1233" s="357"/>
      <c r="U1233" s="357"/>
      <c r="V1233" s="357"/>
      <c r="W1233" s="357"/>
      <c r="X1233" s="357"/>
      <c r="Y1233" s="357"/>
      <c r="Z1233" s="357"/>
      <c r="AA1233" s="357"/>
      <c r="AB1233" s="357"/>
      <c r="AC1233" s="357"/>
    </row>
    <row r="1234" spans="1:29" s="287" customFormat="1" x14ac:dyDescent="0.2">
      <c r="A1234" s="412">
        <v>1.24</v>
      </c>
      <c r="B1234" s="95" t="s">
        <v>885</v>
      </c>
      <c r="C1234" s="84">
        <v>1</v>
      </c>
      <c r="D1234" s="85" t="s">
        <v>12</v>
      </c>
      <c r="E1234" s="86">
        <v>12390.090184000001</v>
      </c>
      <c r="F1234" s="87">
        <f t="shared" ref="F1234:F1245" si="47">ROUND(C1234*E1234,2)</f>
        <v>12390.09</v>
      </c>
      <c r="G1234" s="357"/>
      <c r="H1234" s="357"/>
      <c r="I1234" s="357"/>
      <c r="J1234" s="357"/>
      <c r="K1234" s="357"/>
      <c r="L1234" s="357"/>
      <c r="M1234" s="357"/>
      <c r="N1234" s="357"/>
      <c r="O1234" s="357"/>
      <c r="P1234" s="357"/>
      <c r="Q1234" s="357"/>
      <c r="R1234" s="357"/>
      <c r="S1234" s="357"/>
      <c r="T1234" s="357"/>
      <c r="U1234" s="357"/>
      <c r="V1234" s="357"/>
      <c r="W1234" s="357"/>
      <c r="X1234" s="357"/>
      <c r="Y1234" s="357"/>
      <c r="Z1234" s="357"/>
      <c r="AA1234" s="357"/>
      <c r="AB1234" s="357"/>
      <c r="AC1234" s="357"/>
    </row>
    <row r="1235" spans="1:29" s="287" customFormat="1" ht="38.25" x14ac:dyDescent="0.2">
      <c r="A1235" s="412">
        <v>1.25</v>
      </c>
      <c r="B1235" s="95" t="s">
        <v>889</v>
      </c>
      <c r="C1235" s="523">
        <v>1</v>
      </c>
      <c r="D1235" s="524" t="s">
        <v>12</v>
      </c>
      <c r="E1235" s="525">
        <v>10668.506000000001</v>
      </c>
      <c r="F1235" s="526">
        <f t="shared" ref="F1235" si="48">ROUND(C1235*E1235,2)</f>
        <v>10668.51</v>
      </c>
      <c r="G1235" s="357"/>
      <c r="H1235" s="357"/>
      <c r="I1235" s="357"/>
      <c r="J1235" s="357"/>
      <c r="K1235" s="357"/>
      <c r="L1235" s="357"/>
      <c r="M1235" s="357"/>
      <c r="N1235" s="357"/>
      <c r="O1235" s="357"/>
      <c r="P1235" s="357"/>
      <c r="Q1235" s="357"/>
      <c r="R1235" s="357"/>
      <c r="S1235" s="357"/>
      <c r="T1235" s="357"/>
      <c r="U1235" s="357"/>
      <c r="V1235" s="357"/>
      <c r="W1235" s="357"/>
      <c r="X1235" s="357"/>
      <c r="Y1235" s="357"/>
      <c r="Z1235" s="357"/>
      <c r="AA1235" s="357"/>
      <c r="AB1235" s="357"/>
      <c r="AC1235" s="357"/>
    </row>
    <row r="1236" spans="1:29" s="287" customFormat="1" x14ac:dyDescent="0.2">
      <c r="A1236" s="412"/>
      <c r="B1236" s="107"/>
      <c r="C1236" s="104"/>
      <c r="D1236" s="103"/>
      <c r="E1236" s="104"/>
      <c r="F1236" s="87">
        <f t="shared" si="47"/>
        <v>0</v>
      </c>
      <c r="G1236" s="357"/>
      <c r="H1236" s="357"/>
      <c r="I1236" s="357"/>
      <c r="J1236" s="357"/>
      <c r="K1236" s="357"/>
      <c r="L1236" s="357"/>
      <c r="M1236" s="357"/>
      <c r="N1236" s="357"/>
      <c r="O1236" s="357"/>
      <c r="P1236" s="357"/>
      <c r="Q1236" s="357"/>
      <c r="R1236" s="357"/>
      <c r="S1236" s="357"/>
      <c r="T1236" s="357"/>
      <c r="U1236" s="357"/>
      <c r="V1236" s="357"/>
      <c r="W1236" s="357"/>
      <c r="X1236" s="357"/>
      <c r="Y1236" s="357"/>
      <c r="Z1236" s="357"/>
      <c r="AA1236" s="357"/>
      <c r="AB1236" s="357"/>
      <c r="AC1236" s="357"/>
    </row>
    <row r="1237" spans="1:29" s="287" customFormat="1" x14ac:dyDescent="0.2">
      <c r="A1237" s="89">
        <v>1.26</v>
      </c>
      <c r="B1237" s="107" t="s">
        <v>886</v>
      </c>
      <c r="C1237" s="104">
        <v>24</v>
      </c>
      <c r="D1237" s="103" t="s">
        <v>887</v>
      </c>
      <c r="E1237" s="104">
        <v>387.38</v>
      </c>
      <c r="F1237" s="87">
        <f t="shared" si="47"/>
        <v>9297.1200000000008</v>
      </c>
      <c r="G1237" s="357"/>
      <c r="H1237" s="357"/>
      <c r="I1237" s="357"/>
      <c r="J1237" s="357"/>
      <c r="K1237" s="357"/>
      <c r="L1237" s="357"/>
      <c r="M1237" s="357"/>
      <c r="N1237" s="357"/>
      <c r="O1237" s="357"/>
      <c r="P1237" s="357"/>
      <c r="Q1237" s="357"/>
      <c r="R1237" s="357"/>
      <c r="S1237" s="357"/>
      <c r="T1237" s="357"/>
      <c r="U1237" s="357"/>
      <c r="V1237" s="357"/>
      <c r="W1237" s="357"/>
      <c r="X1237" s="357"/>
      <c r="Y1237" s="357"/>
      <c r="Z1237" s="357"/>
      <c r="AA1237" s="357"/>
      <c r="AB1237" s="357"/>
      <c r="AC1237" s="357"/>
    </row>
    <row r="1238" spans="1:29" s="287" customFormat="1" x14ac:dyDescent="0.2">
      <c r="A1238" s="410"/>
      <c r="B1238" s="124"/>
      <c r="C1238" s="104"/>
      <c r="D1238" s="103"/>
      <c r="E1238" s="104"/>
      <c r="F1238" s="87">
        <f t="shared" si="47"/>
        <v>0</v>
      </c>
      <c r="G1238" s="357"/>
      <c r="H1238" s="357"/>
      <c r="I1238" s="357"/>
      <c r="J1238" s="357"/>
      <c r="K1238" s="357"/>
      <c r="L1238" s="357"/>
      <c r="M1238" s="357"/>
      <c r="N1238" s="357"/>
      <c r="O1238" s="357"/>
      <c r="P1238" s="357"/>
      <c r="Q1238" s="357"/>
      <c r="R1238" s="357"/>
      <c r="S1238" s="357"/>
      <c r="T1238" s="357"/>
      <c r="U1238" s="357"/>
      <c r="V1238" s="357"/>
      <c r="W1238" s="357"/>
      <c r="X1238" s="357"/>
      <c r="Y1238" s="357"/>
      <c r="Z1238" s="357"/>
      <c r="AA1238" s="357"/>
      <c r="AB1238" s="357"/>
      <c r="AC1238" s="357"/>
    </row>
    <row r="1239" spans="1:29" s="287" customFormat="1" ht="25.5" x14ac:dyDescent="0.2">
      <c r="A1239" s="89">
        <v>1.27</v>
      </c>
      <c r="B1239" s="89" t="s">
        <v>888</v>
      </c>
      <c r="C1239" s="104">
        <v>150</v>
      </c>
      <c r="D1239" s="103" t="s">
        <v>98</v>
      </c>
      <c r="E1239" s="104">
        <v>1066.9639655172414</v>
      </c>
      <c r="F1239" s="87">
        <f t="shared" si="47"/>
        <v>160044.59</v>
      </c>
      <c r="G1239" s="357"/>
      <c r="H1239" s="357"/>
      <c r="I1239" s="357"/>
      <c r="J1239" s="357"/>
      <c r="K1239" s="357"/>
      <c r="L1239" s="357"/>
      <c r="M1239" s="357"/>
      <c r="N1239" s="357"/>
      <c r="O1239" s="357"/>
      <c r="P1239" s="357"/>
      <c r="Q1239" s="357"/>
      <c r="R1239" s="357"/>
      <c r="S1239" s="357"/>
      <c r="T1239" s="357"/>
      <c r="U1239" s="357"/>
      <c r="V1239" s="357"/>
      <c r="W1239" s="357"/>
      <c r="X1239" s="357"/>
      <c r="Y1239" s="357"/>
      <c r="Z1239" s="357"/>
      <c r="AA1239" s="357"/>
      <c r="AB1239" s="357"/>
      <c r="AC1239" s="357"/>
    </row>
    <row r="1240" spans="1:29" s="287" customFormat="1" x14ac:dyDescent="0.2">
      <c r="A1240" s="410"/>
      <c r="B1240" s="124"/>
      <c r="C1240" s="104"/>
      <c r="D1240" s="103"/>
      <c r="E1240" s="104"/>
      <c r="F1240" s="87">
        <f t="shared" si="47"/>
        <v>0</v>
      </c>
      <c r="G1240" s="357"/>
      <c r="H1240" s="357"/>
      <c r="I1240" s="357"/>
      <c r="J1240" s="357"/>
      <c r="K1240" s="357"/>
      <c r="L1240" s="357"/>
      <c r="M1240" s="357"/>
      <c r="N1240" s="357"/>
      <c r="O1240" s="357"/>
      <c r="P1240" s="357"/>
      <c r="Q1240" s="357"/>
      <c r="R1240" s="357"/>
      <c r="S1240" s="357"/>
      <c r="T1240" s="357"/>
      <c r="U1240" s="357"/>
      <c r="V1240" s="357"/>
      <c r="W1240" s="357"/>
      <c r="X1240" s="357"/>
      <c r="Y1240" s="357"/>
      <c r="Z1240" s="357"/>
      <c r="AA1240" s="357"/>
      <c r="AB1240" s="357"/>
      <c r="AC1240" s="357"/>
    </row>
    <row r="1241" spans="1:29" s="287" customFormat="1" x14ac:dyDescent="0.2">
      <c r="A1241" s="527">
        <v>6</v>
      </c>
      <c r="B1241" s="80" t="s">
        <v>898</v>
      </c>
      <c r="C1241" s="104"/>
      <c r="D1241" s="103"/>
      <c r="E1241" s="104"/>
      <c r="F1241" s="87">
        <f t="shared" si="47"/>
        <v>0</v>
      </c>
      <c r="G1241" s="357"/>
      <c r="H1241" s="357"/>
      <c r="I1241" s="357"/>
      <c r="J1241" s="357"/>
      <c r="K1241" s="357"/>
      <c r="L1241" s="357"/>
      <c r="M1241" s="357"/>
      <c r="N1241" s="357"/>
      <c r="O1241" s="357"/>
      <c r="P1241" s="357"/>
      <c r="Q1241" s="357"/>
      <c r="R1241" s="357"/>
      <c r="S1241" s="357"/>
      <c r="T1241" s="357"/>
      <c r="U1241" s="357"/>
      <c r="V1241" s="357"/>
      <c r="W1241" s="357"/>
      <c r="X1241" s="357"/>
      <c r="Y1241" s="357"/>
      <c r="Z1241" s="357"/>
      <c r="AA1241" s="357"/>
      <c r="AB1241" s="357"/>
      <c r="AC1241" s="357"/>
    </row>
    <row r="1242" spans="1:29" s="287" customFormat="1" x14ac:dyDescent="0.2">
      <c r="A1242" s="528">
        <f>+A1241+0.1</f>
        <v>6.1</v>
      </c>
      <c r="B1242" s="107" t="s">
        <v>284</v>
      </c>
      <c r="C1242" s="104">
        <v>168.3</v>
      </c>
      <c r="D1242" s="103" t="s">
        <v>56</v>
      </c>
      <c r="E1242" s="104">
        <v>154.52000000000001</v>
      </c>
      <c r="F1242" s="87">
        <f t="shared" si="47"/>
        <v>26005.72</v>
      </c>
      <c r="G1242" s="357"/>
      <c r="H1242" s="357"/>
      <c r="I1242" s="357"/>
      <c r="J1242" s="357"/>
      <c r="K1242" s="357"/>
      <c r="L1242" s="357"/>
      <c r="M1242" s="357"/>
      <c r="N1242" s="357"/>
      <c r="O1242" s="357"/>
      <c r="P1242" s="357"/>
      <c r="Q1242" s="357"/>
      <c r="R1242" s="357"/>
      <c r="S1242" s="357"/>
      <c r="T1242" s="357"/>
      <c r="U1242" s="357"/>
      <c r="V1242" s="357"/>
      <c r="W1242" s="357"/>
      <c r="X1242" s="357"/>
      <c r="Y1242" s="357"/>
      <c r="Z1242" s="357"/>
      <c r="AA1242" s="357"/>
      <c r="AB1242" s="357"/>
      <c r="AC1242" s="357"/>
    </row>
    <row r="1243" spans="1:29" s="287" customFormat="1" ht="25.5" x14ac:dyDescent="0.2">
      <c r="A1243" s="528">
        <f t="shared" ref="A1243:A1246" si="49">+A1242+0.1</f>
        <v>6.1999999999999993</v>
      </c>
      <c r="B1243" s="107" t="s">
        <v>899</v>
      </c>
      <c r="C1243" s="104">
        <v>112.2</v>
      </c>
      <c r="D1243" s="103" t="s">
        <v>56</v>
      </c>
      <c r="E1243" s="104">
        <v>2959.9</v>
      </c>
      <c r="F1243" s="87">
        <f t="shared" si="47"/>
        <v>332100.78000000003</v>
      </c>
      <c r="G1243" s="357"/>
      <c r="H1243" s="357"/>
      <c r="I1243" s="357"/>
      <c r="J1243" s="357"/>
      <c r="K1243" s="357"/>
      <c r="L1243" s="357"/>
      <c r="M1243" s="357"/>
      <c r="N1243" s="357"/>
      <c r="O1243" s="357"/>
      <c r="P1243" s="357"/>
      <c r="Q1243" s="357"/>
      <c r="R1243" s="357"/>
      <c r="S1243" s="357"/>
      <c r="T1243" s="357"/>
      <c r="U1243" s="357"/>
      <c r="V1243" s="357"/>
      <c r="W1243" s="357"/>
      <c r="X1243" s="357"/>
      <c r="Y1243" s="357"/>
      <c r="Z1243" s="357"/>
      <c r="AA1243" s="357"/>
      <c r="AB1243" s="357"/>
      <c r="AC1243" s="357"/>
    </row>
    <row r="1244" spans="1:29" s="287" customFormat="1" ht="25.5" x14ac:dyDescent="0.2">
      <c r="A1244" s="528">
        <f t="shared" si="49"/>
        <v>6.2999999999999989</v>
      </c>
      <c r="B1244" s="107" t="s">
        <v>286</v>
      </c>
      <c r="C1244" s="104">
        <v>220.45</v>
      </c>
      <c r="D1244" s="103" t="s">
        <v>56</v>
      </c>
      <c r="E1244" s="104">
        <v>184.22</v>
      </c>
      <c r="F1244" s="87">
        <f t="shared" si="47"/>
        <v>40611.300000000003</v>
      </c>
      <c r="G1244" s="357"/>
      <c r="H1244" s="357"/>
      <c r="I1244" s="357"/>
      <c r="J1244" s="357"/>
      <c r="K1244" s="357"/>
      <c r="L1244" s="357"/>
      <c r="M1244" s="357"/>
      <c r="N1244" s="357"/>
      <c r="O1244" s="357"/>
      <c r="P1244" s="357"/>
      <c r="Q1244" s="357"/>
      <c r="R1244" s="357"/>
      <c r="S1244" s="357"/>
      <c r="T1244" s="357"/>
      <c r="U1244" s="357"/>
      <c r="V1244" s="357"/>
      <c r="W1244" s="357"/>
      <c r="X1244" s="357"/>
      <c r="Y1244" s="357"/>
      <c r="Z1244" s="357"/>
      <c r="AA1244" s="357"/>
      <c r="AB1244" s="357"/>
      <c r="AC1244" s="357"/>
    </row>
    <row r="1245" spans="1:29" s="287" customFormat="1" x14ac:dyDescent="0.2">
      <c r="A1245" s="528">
        <f t="shared" si="49"/>
        <v>6.3999999999999986</v>
      </c>
      <c r="B1245" s="107" t="s">
        <v>287</v>
      </c>
      <c r="C1245" s="104">
        <v>86.48</v>
      </c>
      <c r="D1245" s="103" t="s">
        <v>56</v>
      </c>
      <c r="E1245" s="104">
        <v>210</v>
      </c>
      <c r="F1245" s="87">
        <f t="shared" si="47"/>
        <v>18160.8</v>
      </c>
      <c r="G1245" s="357"/>
      <c r="H1245" s="357"/>
      <c r="I1245" s="357"/>
      <c r="J1245" s="357"/>
      <c r="K1245" s="357"/>
      <c r="L1245" s="357"/>
      <c r="M1245" s="357"/>
      <c r="N1245" s="357"/>
      <c r="O1245" s="357"/>
      <c r="P1245" s="357"/>
      <c r="Q1245" s="357"/>
      <c r="R1245" s="357"/>
      <c r="S1245" s="357"/>
      <c r="T1245" s="357"/>
      <c r="U1245" s="357"/>
      <c r="V1245" s="357"/>
      <c r="W1245" s="357"/>
      <c r="X1245" s="357"/>
      <c r="Y1245" s="357"/>
      <c r="Z1245" s="357"/>
      <c r="AA1245" s="357"/>
      <c r="AB1245" s="357"/>
      <c r="AC1245" s="357"/>
    </row>
    <row r="1246" spans="1:29" s="287" customFormat="1" x14ac:dyDescent="0.2">
      <c r="A1246" s="528">
        <f t="shared" si="49"/>
        <v>6.4999999999999982</v>
      </c>
      <c r="B1246" s="107" t="s">
        <v>891</v>
      </c>
      <c r="C1246" s="104">
        <v>6</v>
      </c>
      <c r="D1246" s="103" t="s">
        <v>582</v>
      </c>
      <c r="E1246" s="104">
        <v>3579.17</v>
      </c>
      <c r="F1246" s="87">
        <f>ROUND(C1246*E1246,2)</f>
        <v>21475.02</v>
      </c>
      <c r="G1246" s="357"/>
      <c r="H1246" s="357"/>
      <c r="I1246" s="357"/>
      <c r="J1246" s="357"/>
      <c r="K1246" s="357"/>
      <c r="L1246" s="357"/>
      <c r="M1246" s="357"/>
      <c r="N1246" s="357"/>
      <c r="O1246" s="357"/>
      <c r="P1246" s="357"/>
      <c r="Q1246" s="357"/>
      <c r="R1246" s="357"/>
      <c r="S1246" s="357"/>
      <c r="T1246" s="357"/>
      <c r="U1246" s="357"/>
      <c r="V1246" s="357"/>
      <c r="W1246" s="357"/>
      <c r="X1246" s="357"/>
      <c r="Y1246" s="357"/>
      <c r="Z1246" s="357"/>
      <c r="AA1246" s="357"/>
      <c r="AB1246" s="357"/>
      <c r="AC1246" s="357"/>
    </row>
    <row r="1247" spans="1:29" x14ac:dyDescent="0.2">
      <c r="A1247" s="41"/>
      <c r="B1247" s="1"/>
      <c r="C1247" s="60"/>
      <c r="D1247" s="61"/>
      <c r="E1247" s="42"/>
      <c r="F1247" s="87">
        <f t="shared" ref="F1247:F1259" si="50">ROUND(C1247*E1247,2)</f>
        <v>0</v>
      </c>
    </row>
    <row r="1248" spans="1:29" ht="38.25" x14ac:dyDescent="0.2">
      <c r="A1248" s="407">
        <v>7</v>
      </c>
      <c r="B1248" s="185" t="s">
        <v>892</v>
      </c>
      <c r="C1248" s="529"/>
      <c r="D1248" s="530"/>
      <c r="E1248" s="42"/>
      <c r="F1248" s="87">
        <f t="shared" si="50"/>
        <v>0</v>
      </c>
    </row>
    <row r="1249" spans="1:6" ht="38.25" x14ac:dyDescent="0.2">
      <c r="A1249" s="414">
        <f>+A1248+0.1</f>
        <v>7.1</v>
      </c>
      <c r="B1249" s="107" t="s">
        <v>901</v>
      </c>
      <c r="C1249" s="531">
        <v>2</v>
      </c>
      <c r="D1249" s="532" t="s">
        <v>12</v>
      </c>
      <c r="E1249" s="533">
        <v>22500</v>
      </c>
      <c r="F1249" s="526">
        <f t="shared" si="50"/>
        <v>45000</v>
      </c>
    </row>
    <row r="1250" spans="1:6" ht="25.5" x14ac:dyDescent="0.2">
      <c r="A1250" s="414">
        <f t="shared" ref="A1250:A1257" si="51">+A1249+0.1</f>
        <v>7.1999999999999993</v>
      </c>
      <c r="B1250" s="107" t="s">
        <v>900</v>
      </c>
      <c r="C1250" s="513">
        <v>1</v>
      </c>
      <c r="D1250" s="511" t="s">
        <v>12</v>
      </c>
      <c r="E1250" s="42">
        <v>6186.89</v>
      </c>
      <c r="F1250" s="87">
        <f t="shared" si="50"/>
        <v>6186.89</v>
      </c>
    </row>
    <row r="1251" spans="1:6" ht="25.5" x14ac:dyDescent="0.2">
      <c r="A1251" s="596">
        <f t="shared" si="51"/>
        <v>7.2999999999999989</v>
      </c>
      <c r="B1251" s="181" t="s">
        <v>893</v>
      </c>
      <c r="C1251" s="597">
        <v>1</v>
      </c>
      <c r="D1251" s="598" t="s">
        <v>12</v>
      </c>
      <c r="E1251" s="62">
        <v>26472.58</v>
      </c>
      <c r="F1251" s="539">
        <f t="shared" si="50"/>
        <v>26472.58</v>
      </c>
    </row>
    <row r="1252" spans="1:6" x14ac:dyDescent="0.2">
      <c r="A1252" s="414">
        <f t="shared" si="51"/>
        <v>7.3999999999999986</v>
      </c>
      <c r="B1252" s="107" t="s">
        <v>891</v>
      </c>
      <c r="C1252" s="513">
        <v>6</v>
      </c>
      <c r="D1252" s="511" t="s">
        <v>796</v>
      </c>
      <c r="E1252" s="60">
        <v>3579.17</v>
      </c>
      <c r="F1252" s="87">
        <f t="shared" si="50"/>
        <v>21475.02</v>
      </c>
    </row>
    <row r="1253" spans="1:6" x14ac:dyDescent="0.2">
      <c r="A1253" s="414">
        <f t="shared" si="51"/>
        <v>7.4999999999999982</v>
      </c>
      <c r="B1253" s="107" t="s">
        <v>890</v>
      </c>
      <c r="C1253" s="513">
        <v>24</v>
      </c>
      <c r="D1253" s="511" t="s">
        <v>810</v>
      </c>
      <c r="E1253" s="60">
        <v>387.38</v>
      </c>
      <c r="F1253" s="87">
        <f t="shared" si="50"/>
        <v>9297.1200000000008</v>
      </c>
    </row>
    <row r="1254" spans="1:6" x14ac:dyDescent="0.2">
      <c r="A1254" s="414">
        <f t="shared" si="51"/>
        <v>7.5999999999999979</v>
      </c>
      <c r="B1254" s="107" t="s">
        <v>894</v>
      </c>
      <c r="C1254" s="513">
        <v>1</v>
      </c>
      <c r="D1254" s="511" t="s">
        <v>12</v>
      </c>
      <c r="E1254" s="60">
        <v>897.37972500000001</v>
      </c>
      <c r="F1254" s="87">
        <f t="shared" si="50"/>
        <v>897.38</v>
      </c>
    </row>
    <row r="1255" spans="1:6" ht="25.5" x14ac:dyDescent="0.2">
      <c r="A1255" s="414">
        <f t="shared" si="51"/>
        <v>7.6999999999999975</v>
      </c>
      <c r="B1255" s="107" t="s">
        <v>895</v>
      </c>
      <c r="C1255" s="531">
        <v>1</v>
      </c>
      <c r="D1255" s="532" t="s">
        <v>12</v>
      </c>
      <c r="E1255" s="534">
        <v>3721.10725</v>
      </c>
      <c r="F1255" s="526">
        <f t="shared" si="50"/>
        <v>3721.11</v>
      </c>
    </row>
    <row r="1256" spans="1:6" ht="51" x14ac:dyDescent="0.2">
      <c r="A1256" s="414">
        <f>+A1253+0.1</f>
        <v>7.5999999999999979</v>
      </c>
      <c r="B1256" s="107" t="s">
        <v>896</v>
      </c>
      <c r="C1256" s="531">
        <v>1</v>
      </c>
      <c r="D1256" s="532" t="s">
        <v>12</v>
      </c>
      <c r="E1256" s="534">
        <v>13600.559331476328</v>
      </c>
      <c r="F1256" s="526">
        <f t="shared" si="50"/>
        <v>13600.56</v>
      </c>
    </row>
    <row r="1257" spans="1:6" ht="25.5" x14ac:dyDescent="0.2">
      <c r="A1257" s="414">
        <f t="shared" si="51"/>
        <v>7.6999999999999975</v>
      </c>
      <c r="B1257" s="107" t="s">
        <v>897</v>
      </c>
      <c r="C1257" s="531">
        <v>7</v>
      </c>
      <c r="D1257" s="532" t="s">
        <v>796</v>
      </c>
      <c r="E1257" s="534">
        <v>3579.17</v>
      </c>
      <c r="F1257" s="526">
        <f t="shared" si="50"/>
        <v>25054.19</v>
      </c>
    </row>
    <row r="1258" spans="1:6" x14ac:dyDescent="0.2">
      <c r="A1258" s="381"/>
      <c r="B1258" s="382" t="s">
        <v>902</v>
      </c>
      <c r="C1258" s="383"/>
      <c r="D1258" s="384"/>
      <c r="E1258" s="385"/>
      <c r="F1258" s="512">
        <f>SUM(F1233:F1257)</f>
        <v>942919.42000000016</v>
      </c>
    </row>
    <row r="1259" spans="1:6" x14ac:dyDescent="0.2">
      <c r="A1259" s="414"/>
      <c r="B1259" s="107"/>
      <c r="C1259" s="513"/>
      <c r="D1259" s="511"/>
      <c r="E1259" s="60"/>
      <c r="F1259" s="87">
        <f t="shared" si="50"/>
        <v>0</v>
      </c>
    </row>
    <row r="1260" spans="1:6" x14ac:dyDescent="0.2">
      <c r="A1260" s="381"/>
      <c r="B1260" s="382" t="s">
        <v>904</v>
      </c>
      <c r="C1260" s="383"/>
      <c r="D1260" s="384"/>
      <c r="E1260" s="385"/>
      <c r="F1260" s="386">
        <f>+F1258+F1226</f>
        <v>1199469.4200000002</v>
      </c>
    </row>
    <row r="1261" spans="1:6" x14ac:dyDescent="0.2">
      <c r="A1261" s="414"/>
      <c r="B1261" s="107"/>
      <c r="C1261" s="513"/>
      <c r="D1261" s="511"/>
      <c r="E1261" s="60"/>
      <c r="F1261" s="87"/>
    </row>
    <row r="1262" spans="1:6" ht="25.5" x14ac:dyDescent="0.2">
      <c r="A1262" s="461"/>
      <c r="B1262" s="346" t="s">
        <v>903</v>
      </c>
      <c r="C1262" s="462"/>
      <c r="D1262" s="348"/>
      <c r="E1262" s="463"/>
      <c r="F1262" s="464">
        <f>+F1260+F1215</f>
        <v>27300144.740000002</v>
      </c>
    </row>
    <row r="1263" spans="1:6" x14ac:dyDescent="0.2">
      <c r="A1263" s="43"/>
      <c r="B1263" s="1"/>
      <c r="C1263" s="27"/>
      <c r="D1263" s="266"/>
      <c r="E1263" s="267"/>
      <c r="F1263" s="27"/>
    </row>
    <row r="1264" spans="1:6" x14ac:dyDescent="0.2">
      <c r="A1264" s="25"/>
      <c r="B1264" s="3" t="s">
        <v>820</v>
      </c>
      <c r="C1264" s="26"/>
      <c r="D1264" s="35"/>
      <c r="E1264" s="24"/>
      <c r="F1264" s="26"/>
    </row>
    <row r="1265" spans="1:6" x14ac:dyDescent="0.2">
      <c r="A1265" s="303"/>
      <c r="B1265" s="59" t="s">
        <v>821</v>
      </c>
      <c r="C1265" s="304">
        <v>0.1</v>
      </c>
      <c r="D1265" s="35"/>
      <c r="E1265" s="24"/>
      <c r="F1265" s="26">
        <f t="shared" ref="F1265:F1270" si="52">ROUND(C1265*$F$1262,2)</f>
        <v>2730014.47</v>
      </c>
    </row>
    <row r="1266" spans="1:6" x14ac:dyDescent="0.2">
      <c r="A1266" s="303"/>
      <c r="B1266" s="59" t="s">
        <v>611</v>
      </c>
      <c r="C1266" s="304">
        <v>2.5000000000000001E-2</v>
      </c>
      <c r="D1266" s="305"/>
      <c r="E1266" s="24"/>
      <c r="F1266" s="26">
        <f t="shared" si="52"/>
        <v>682503.62</v>
      </c>
    </row>
    <row r="1267" spans="1:6" x14ac:dyDescent="0.2">
      <c r="A1267" s="303"/>
      <c r="B1267" s="59" t="s">
        <v>822</v>
      </c>
      <c r="C1267" s="304">
        <v>0.05</v>
      </c>
      <c r="D1267" s="305"/>
      <c r="E1267" s="24"/>
      <c r="F1267" s="26">
        <f t="shared" si="52"/>
        <v>1365007.24</v>
      </c>
    </row>
    <row r="1268" spans="1:6" x14ac:dyDescent="0.2">
      <c r="A1268" s="303"/>
      <c r="B1268" s="59" t="s">
        <v>823</v>
      </c>
      <c r="C1268" s="304">
        <v>0.01</v>
      </c>
      <c r="D1268" s="305"/>
      <c r="E1268" s="24"/>
      <c r="F1268" s="26">
        <f t="shared" si="52"/>
        <v>273001.45</v>
      </c>
    </row>
    <row r="1269" spans="1:6" x14ac:dyDescent="0.2">
      <c r="A1269" s="303"/>
      <c r="B1269" s="59" t="s">
        <v>824</v>
      </c>
      <c r="C1269" s="304">
        <v>0.04</v>
      </c>
      <c r="D1269" s="305"/>
      <c r="E1269" s="24"/>
      <c r="F1269" s="26">
        <f t="shared" si="52"/>
        <v>1092005.79</v>
      </c>
    </row>
    <row r="1270" spans="1:6" x14ac:dyDescent="0.2">
      <c r="A1270" s="303"/>
      <c r="B1270" s="59" t="s">
        <v>825</v>
      </c>
      <c r="C1270" s="304">
        <v>0.04</v>
      </c>
      <c r="D1270" s="305"/>
      <c r="E1270" s="24"/>
      <c r="F1270" s="26">
        <f t="shared" si="52"/>
        <v>1092005.79</v>
      </c>
    </row>
    <row r="1271" spans="1:6" x14ac:dyDescent="0.2">
      <c r="A1271" s="303"/>
      <c r="B1271" s="59" t="s">
        <v>826</v>
      </c>
      <c r="C1271" s="304">
        <v>0.18</v>
      </c>
      <c r="D1271" s="266"/>
      <c r="E1271" s="267"/>
      <c r="F1271" s="26">
        <f>ROUND(C1271*F1265,2)</f>
        <v>491402.6</v>
      </c>
    </row>
    <row r="1272" spans="1:6" x14ac:dyDescent="0.2">
      <c r="A1272" s="303"/>
      <c r="B1272" s="4" t="s">
        <v>827</v>
      </c>
      <c r="C1272" s="304">
        <v>1E-3</v>
      </c>
      <c r="D1272" s="266"/>
      <c r="E1272" s="267"/>
      <c r="F1272" s="26">
        <f>ROUND(C1272*$F$1262,2)</f>
        <v>27300.14</v>
      </c>
    </row>
    <row r="1273" spans="1:6" x14ac:dyDescent="0.2">
      <c r="A1273" s="303"/>
      <c r="B1273" s="4" t="s">
        <v>828</v>
      </c>
      <c r="C1273" s="304">
        <v>0.1</v>
      </c>
      <c r="D1273" s="266"/>
      <c r="E1273" s="267"/>
      <c r="F1273" s="306"/>
    </row>
    <row r="1274" spans="1:6" x14ac:dyDescent="0.2">
      <c r="A1274" s="303"/>
      <c r="B1274" s="46" t="s">
        <v>829</v>
      </c>
      <c r="C1274" s="308">
        <v>0.1</v>
      </c>
      <c r="D1274" s="42"/>
      <c r="E1274" s="42"/>
      <c r="F1274" s="26">
        <v>2121286.98</v>
      </c>
    </row>
    <row r="1275" spans="1:6" x14ac:dyDescent="0.2">
      <c r="A1275" s="303"/>
      <c r="B1275" s="59" t="s">
        <v>830</v>
      </c>
      <c r="C1275" s="309">
        <v>1</v>
      </c>
      <c r="D1275" s="35" t="s">
        <v>51</v>
      </c>
      <c r="E1275" s="24">
        <v>40000</v>
      </c>
      <c r="F1275" s="26">
        <f>ROUND(E1275*C1275,2)</f>
        <v>40000</v>
      </c>
    </row>
    <row r="1276" spans="1:6" x14ac:dyDescent="0.2">
      <c r="A1276" s="303"/>
      <c r="B1276" s="59" t="s">
        <v>831</v>
      </c>
      <c r="C1276" s="309">
        <v>1</v>
      </c>
      <c r="D1276" s="35" t="s">
        <v>51</v>
      </c>
      <c r="E1276" s="24">
        <v>10000</v>
      </c>
      <c r="F1276" s="26">
        <f>ROUND(E1276*C1276,2)</f>
        <v>10000</v>
      </c>
    </row>
    <row r="1277" spans="1:6" ht="25.5" x14ac:dyDescent="0.2">
      <c r="A1277" s="40"/>
      <c r="B1277" s="48" t="s">
        <v>832</v>
      </c>
      <c r="C1277" s="326">
        <v>1</v>
      </c>
      <c r="D1277" s="71" t="s">
        <v>12</v>
      </c>
      <c r="E1277" s="327">
        <v>30000</v>
      </c>
      <c r="F1277" s="327">
        <f>ROUND(C1277*E1277,2)</f>
        <v>30000</v>
      </c>
    </row>
    <row r="1278" spans="1:6" x14ac:dyDescent="0.2">
      <c r="A1278" s="599"/>
      <c r="B1278" s="496" t="s">
        <v>833</v>
      </c>
      <c r="C1278" s="600"/>
      <c r="D1278" s="601"/>
      <c r="E1278" s="602"/>
      <c r="F1278" s="600">
        <f>SUM(F1265:F1277)</f>
        <v>9954528.0800000001</v>
      </c>
    </row>
    <row r="1279" spans="1:6" ht="9.75" customHeight="1" x14ac:dyDescent="0.2">
      <c r="A1279" s="108"/>
      <c r="B1279" s="108"/>
      <c r="C1279" s="81"/>
      <c r="D1279" s="310"/>
      <c r="E1279" s="96"/>
      <c r="F1279" s="81"/>
    </row>
    <row r="1280" spans="1:6" ht="25.5" x14ac:dyDescent="0.2">
      <c r="A1280" s="315" t="s">
        <v>339</v>
      </c>
      <c r="B1280" s="185" t="s">
        <v>834</v>
      </c>
      <c r="C1280" s="176"/>
      <c r="D1280" s="103"/>
      <c r="E1280" s="86"/>
      <c r="F1280" s="81"/>
    </row>
    <row r="1281" spans="1:6" ht="25.5" x14ac:dyDescent="0.2">
      <c r="A1281" s="456">
        <v>1</v>
      </c>
      <c r="B1281" s="311" t="s">
        <v>835</v>
      </c>
      <c r="C1281" s="176">
        <v>4</v>
      </c>
      <c r="D1281" s="112" t="s">
        <v>12</v>
      </c>
      <c r="E1281" s="312">
        <v>70000</v>
      </c>
      <c r="F1281" s="313">
        <f>ROUND(C1281*E1281,2)</f>
        <v>280000</v>
      </c>
    </row>
    <row r="1282" spans="1:6" x14ac:dyDescent="0.2">
      <c r="A1282" s="456">
        <v>2</v>
      </c>
      <c r="B1282" s="314" t="s">
        <v>836</v>
      </c>
      <c r="C1282" s="176">
        <v>4</v>
      </c>
      <c r="D1282" s="112" t="s">
        <v>12</v>
      </c>
      <c r="E1282" s="312">
        <v>15000</v>
      </c>
      <c r="F1282" s="313">
        <f>ROUND(C1282*E1282,2)</f>
        <v>60000</v>
      </c>
    </row>
    <row r="1283" spans="1:6" ht="38.25" x14ac:dyDescent="0.2">
      <c r="A1283" s="456">
        <v>3</v>
      </c>
      <c r="B1283" s="95" t="s">
        <v>837</v>
      </c>
      <c r="C1283" s="86">
        <v>1</v>
      </c>
      <c r="D1283" s="103" t="s">
        <v>51</v>
      </c>
      <c r="E1283" s="94">
        <v>9500</v>
      </c>
      <c r="F1283" s="260">
        <f>ROUND(C1283*E1283,2)</f>
        <v>9500</v>
      </c>
    </row>
    <row r="1284" spans="1:6" x14ac:dyDescent="0.2">
      <c r="A1284" s="456">
        <v>4</v>
      </c>
      <c r="B1284" s="95" t="s">
        <v>838</v>
      </c>
      <c r="C1284" s="86">
        <v>1</v>
      </c>
      <c r="D1284" s="103" t="s">
        <v>51</v>
      </c>
      <c r="E1284" s="94">
        <v>7000</v>
      </c>
      <c r="F1284" s="260">
        <f>ROUND(C1284*E1284,2)</f>
        <v>7000</v>
      </c>
    </row>
    <row r="1285" spans="1:6" ht="25.5" x14ac:dyDescent="0.2">
      <c r="A1285" s="381"/>
      <c r="B1285" s="382" t="s">
        <v>839</v>
      </c>
      <c r="C1285" s="383"/>
      <c r="D1285" s="384"/>
      <c r="E1285" s="385"/>
      <c r="F1285" s="386">
        <f>SUM(F1281:F1284)</f>
        <v>356500</v>
      </c>
    </row>
    <row r="1286" spans="1:6" x14ac:dyDescent="0.2">
      <c r="A1286" s="410"/>
      <c r="B1286" s="315"/>
      <c r="C1286" s="176"/>
      <c r="D1286" s="112"/>
      <c r="E1286" s="104"/>
      <c r="F1286" s="316"/>
    </row>
    <row r="1287" spans="1:6" ht="25.5" x14ac:dyDescent="0.2">
      <c r="A1287" s="457" t="s">
        <v>361</v>
      </c>
      <c r="B1287" s="189" t="s">
        <v>840</v>
      </c>
      <c r="C1287" s="176"/>
      <c r="D1287" s="112"/>
      <c r="E1287" s="312"/>
      <c r="F1287" s="313">
        <f t="shared" ref="F1287:F1294" si="53">ROUND(C1287*E1287,2)</f>
        <v>0</v>
      </c>
    </row>
    <row r="1288" spans="1:6" ht="25.5" x14ac:dyDescent="0.2">
      <c r="A1288" s="456">
        <v>1</v>
      </c>
      <c r="B1288" s="314" t="s">
        <v>841</v>
      </c>
      <c r="C1288" s="176">
        <v>200</v>
      </c>
      <c r="D1288" s="112" t="s">
        <v>32</v>
      </c>
      <c r="E1288" s="312">
        <v>500</v>
      </c>
      <c r="F1288" s="313">
        <f t="shared" si="53"/>
        <v>100000</v>
      </c>
    </row>
    <row r="1289" spans="1:6" x14ac:dyDescent="0.2">
      <c r="A1289" s="456">
        <v>2</v>
      </c>
      <c r="B1289" s="311" t="s">
        <v>842</v>
      </c>
      <c r="C1289" s="176">
        <v>200</v>
      </c>
      <c r="D1289" s="112" t="s">
        <v>32</v>
      </c>
      <c r="E1289" s="312">
        <v>80</v>
      </c>
      <c r="F1289" s="313">
        <f t="shared" si="53"/>
        <v>16000</v>
      </c>
    </row>
    <row r="1290" spans="1:6" x14ac:dyDescent="0.2">
      <c r="A1290" s="456">
        <v>3</v>
      </c>
      <c r="B1290" s="311" t="s">
        <v>843</v>
      </c>
      <c r="C1290" s="176">
        <v>120</v>
      </c>
      <c r="D1290" s="112" t="s">
        <v>32</v>
      </c>
      <c r="E1290" s="312">
        <v>60</v>
      </c>
      <c r="F1290" s="313">
        <f t="shared" si="53"/>
        <v>7200</v>
      </c>
    </row>
    <row r="1291" spans="1:6" x14ac:dyDescent="0.2">
      <c r="A1291" s="456">
        <v>4</v>
      </c>
      <c r="B1291" s="311" t="s">
        <v>844</v>
      </c>
      <c r="C1291" s="176">
        <v>200</v>
      </c>
      <c r="D1291" s="112" t="s">
        <v>32</v>
      </c>
      <c r="E1291" s="312">
        <v>270.62</v>
      </c>
      <c r="F1291" s="313">
        <f t="shared" si="53"/>
        <v>54124</v>
      </c>
    </row>
    <row r="1292" spans="1:6" ht="25.5" x14ac:dyDescent="0.2">
      <c r="A1292" s="456">
        <v>5</v>
      </c>
      <c r="B1292" s="311" t="s">
        <v>835</v>
      </c>
      <c r="C1292" s="176">
        <v>1</v>
      </c>
      <c r="D1292" s="112" t="s">
        <v>51</v>
      </c>
      <c r="E1292" s="312">
        <v>70000</v>
      </c>
      <c r="F1292" s="313">
        <f t="shared" si="53"/>
        <v>70000</v>
      </c>
    </row>
    <row r="1293" spans="1:6" ht="38.25" x14ac:dyDescent="0.2">
      <c r="A1293" s="456">
        <v>6</v>
      </c>
      <c r="B1293" s="95" t="s">
        <v>837</v>
      </c>
      <c r="C1293" s="86">
        <v>1</v>
      </c>
      <c r="D1293" s="103" t="s">
        <v>51</v>
      </c>
      <c r="E1293" s="94">
        <v>9500</v>
      </c>
      <c r="F1293" s="260">
        <f t="shared" si="53"/>
        <v>9500</v>
      </c>
    </row>
    <row r="1294" spans="1:6" x14ac:dyDescent="0.2">
      <c r="A1294" s="456">
        <v>7</v>
      </c>
      <c r="B1294" s="95" t="s">
        <v>838</v>
      </c>
      <c r="C1294" s="86">
        <v>1</v>
      </c>
      <c r="D1294" s="103" t="s">
        <v>51</v>
      </c>
      <c r="E1294" s="94">
        <v>7000</v>
      </c>
      <c r="F1294" s="260">
        <f t="shared" si="53"/>
        <v>7000</v>
      </c>
    </row>
    <row r="1295" spans="1:6" x14ac:dyDescent="0.2">
      <c r="A1295" s="456"/>
      <c r="B1295" s="311"/>
      <c r="C1295" s="176"/>
      <c r="D1295" s="112"/>
      <c r="E1295" s="312"/>
      <c r="F1295" s="313"/>
    </row>
    <row r="1296" spans="1:6" ht="25.5" x14ac:dyDescent="0.2">
      <c r="A1296" s="457" t="s">
        <v>427</v>
      </c>
      <c r="B1296" s="189" t="s">
        <v>845</v>
      </c>
      <c r="C1296" s="176"/>
      <c r="D1296" s="112"/>
      <c r="E1296" s="312"/>
      <c r="F1296" s="313">
        <f t="shared" ref="F1296:F1303" si="54">ROUND(C1296*E1296,2)</f>
        <v>0</v>
      </c>
    </row>
    <row r="1297" spans="1:6" ht="25.5" x14ac:dyDescent="0.2">
      <c r="A1297" s="456">
        <v>1</v>
      </c>
      <c r="B1297" s="314" t="s">
        <v>841</v>
      </c>
      <c r="C1297" s="176">
        <v>200</v>
      </c>
      <c r="D1297" s="112" t="s">
        <v>32</v>
      </c>
      <c r="E1297" s="312">
        <v>500</v>
      </c>
      <c r="F1297" s="313">
        <f t="shared" si="54"/>
        <v>100000</v>
      </c>
    </row>
    <row r="1298" spans="1:6" x14ac:dyDescent="0.2">
      <c r="A1298" s="456">
        <v>2</v>
      </c>
      <c r="B1298" s="311" t="s">
        <v>842</v>
      </c>
      <c r="C1298" s="176">
        <v>200</v>
      </c>
      <c r="D1298" s="112" t="s">
        <v>32</v>
      </c>
      <c r="E1298" s="312">
        <v>80</v>
      </c>
      <c r="F1298" s="313">
        <f t="shared" si="54"/>
        <v>16000</v>
      </c>
    </row>
    <row r="1299" spans="1:6" x14ac:dyDescent="0.2">
      <c r="A1299" s="456">
        <v>3</v>
      </c>
      <c r="B1299" s="311" t="s">
        <v>843</v>
      </c>
      <c r="C1299" s="176">
        <v>120</v>
      </c>
      <c r="D1299" s="112" t="s">
        <v>32</v>
      </c>
      <c r="E1299" s="312">
        <v>60</v>
      </c>
      <c r="F1299" s="313">
        <f t="shared" si="54"/>
        <v>7200</v>
      </c>
    </row>
    <row r="1300" spans="1:6" x14ac:dyDescent="0.2">
      <c r="A1300" s="456">
        <v>4</v>
      </c>
      <c r="B1300" s="311" t="s">
        <v>844</v>
      </c>
      <c r="C1300" s="176">
        <v>200</v>
      </c>
      <c r="D1300" s="112" t="s">
        <v>32</v>
      </c>
      <c r="E1300" s="312">
        <v>270.62</v>
      </c>
      <c r="F1300" s="313">
        <f t="shared" si="54"/>
        <v>54124</v>
      </c>
    </row>
    <row r="1301" spans="1:6" ht="25.5" x14ac:dyDescent="0.2">
      <c r="A1301" s="456">
        <v>5</v>
      </c>
      <c r="B1301" s="311" t="s">
        <v>835</v>
      </c>
      <c r="C1301" s="176">
        <v>1</v>
      </c>
      <c r="D1301" s="112" t="s">
        <v>51</v>
      </c>
      <c r="E1301" s="312">
        <v>70000</v>
      </c>
      <c r="F1301" s="313">
        <f t="shared" si="54"/>
        <v>70000</v>
      </c>
    </row>
    <row r="1302" spans="1:6" ht="38.25" x14ac:dyDescent="0.2">
      <c r="A1302" s="456">
        <v>6</v>
      </c>
      <c r="B1302" s="95" t="s">
        <v>837</v>
      </c>
      <c r="C1302" s="86">
        <v>1</v>
      </c>
      <c r="D1302" s="103" t="s">
        <v>51</v>
      </c>
      <c r="E1302" s="94">
        <v>9500</v>
      </c>
      <c r="F1302" s="260">
        <f t="shared" si="54"/>
        <v>9500</v>
      </c>
    </row>
    <row r="1303" spans="1:6" x14ac:dyDescent="0.2">
      <c r="A1303" s="456">
        <v>7</v>
      </c>
      <c r="B1303" s="95" t="s">
        <v>838</v>
      </c>
      <c r="C1303" s="86">
        <v>1</v>
      </c>
      <c r="D1303" s="103" t="s">
        <v>51</v>
      </c>
      <c r="E1303" s="94">
        <v>7000</v>
      </c>
      <c r="F1303" s="260">
        <f t="shared" si="54"/>
        <v>7000</v>
      </c>
    </row>
    <row r="1304" spans="1:6" x14ac:dyDescent="0.2">
      <c r="A1304" s="551"/>
      <c r="B1304" s="552" t="s">
        <v>846</v>
      </c>
      <c r="C1304" s="553"/>
      <c r="D1304" s="554"/>
      <c r="E1304" s="555"/>
      <c r="F1304" s="556">
        <f>SUM(F1288:F1303)</f>
        <v>527648</v>
      </c>
    </row>
    <row r="1305" spans="1:6" x14ac:dyDescent="0.2">
      <c r="A1305" s="410"/>
      <c r="B1305" s="315"/>
      <c r="C1305" s="176"/>
      <c r="D1305" s="112"/>
      <c r="E1305" s="104"/>
      <c r="F1305" s="316"/>
    </row>
    <row r="1306" spans="1:6" ht="25.5" x14ac:dyDescent="0.2">
      <c r="A1306" s="381"/>
      <c r="B1306" s="382" t="s">
        <v>847</v>
      </c>
      <c r="C1306" s="383"/>
      <c r="D1306" s="384"/>
      <c r="E1306" s="385"/>
      <c r="F1306" s="386">
        <f>+F1285+F1304</f>
        <v>884148</v>
      </c>
    </row>
    <row r="1307" spans="1:6" x14ac:dyDescent="0.2">
      <c r="A1307" s="410"/>
      <c r="B1307" s="315"/>
      <c r="C1307" s="176"/>
      <c r="D1307" s="112"/>
      <c r="E1307" s="104"/>
      <c r="F1307" s="316"/>
    </row>
    <row r="1308" spans="1:6" x14ac:dyDescent="0.2">
      <c r="A1308" s="322"/>
      <c r="B1308" s="317" t="s">
        <v>820</v>
      </c>
      <c r="C1308" s="161"/>
      <c r="D1308" s="103"/>
      <c r="E1308" s="86"/>
      <c r="F1308" s="161"/>
    </row>
    <row r="1309" spans="1:6" x14ac:dyDescent="0.2">
      <c r="A1309" s="458"/>
      <c r="B1309" s="318" t="s">
        <v>821</v>
      </c>
      <c r="C1309" s="319">
        <v>0.1</v>
      </c>
      <c r="D1309" s="103"/>
      <c r="E1309" s="86"/>
      <c r="F1309" s="161">
        <f>ROUND(F1306*C1309,2)</f>
        <v>88414.8</v>
      </c>
    </row>
    <row r="1310" spans="1:6" x14ac:dyDescent="0.2">
      <c r="A1310" s="458"/>
      <c r="B1310" s="318" t="s">
        <v>822</v>
      </c>
      <c r="C1310" s="319">
        <v>0.05</v>
      </c>
      <c r="D1310" s="320"/>
      <c r="E1310" s="86"/>
      <c r="F1310" s="161">
        <f>ROUND(F1306*C1310,2)</f>
        <v>44207.4</v>
      </c>
    </row>
    <row r="1311" spans="1:6" x14ac:dyDescent="0.2">
      <c r="A1311" s="458"/>
      <c r="B1311" s="318" t="s">
        <v>823</v>
      </c>
      <c r="C1311" s="319">
        <v>0.01</v>
      </c>
      <c r="D1311" s="320"/>
      <c r="E1311" s="86"/>
      <c r="F1311" s="161">
        <f>ROUND(F1306*C1311,2)</f>
        <v>8841.48</v>
      </c>
    </row>
    <row r="1312" spans="1:6" x14ac:dyDescent="0.2">
      <c r="A1312" s="458"/>
      <c r="B1312" s="321" t="s">
        <v>848</v>
      </c>
      <c r="C1312" s="319">
        <v>0.18</v>
      </c>
      <c r="D1312" s="310"/>
      <c r="E1312" s="86"/>
      <c r="F1312" s="161">
        <f>ROUND(F1309*C1312,2)</f>
        <v>15914.66</v>
      </c>
    </row>
    <row r="1313" spans="1:6" x14ac:dyDescent="0.2">
      <c r="A1313" s="458"/>
      <c r="B1313" s="322" t="s">
        <v>827</v>
      </c>
      <c r="C1313" s="319">
        <v>1E-3</v>
      </c>
      <c r="D1313" s="310"/>
      <c r="E1313" s="96"/>
      <c r="F1313" s="161">
        <f>ROUND(C1313*F1306,2)</f>
        <v>884.15</v>
      </c>
    </row>
    <row r="1314" spans="1:6" x14ac:dyDescent="0.2">
      <c r="A1314" s="458"/>
      <c r="B1314" s="321" t="s">
        <v>849</v>
      </c>
      <c r="C1314" s="319">
        <v>2.5000000000000001E-2</v>
      </c>
      <c r="D1314" s="310"/>
      <c r="E1314" s="86"/>
      <c r="F1314" s="161">
        <f>ROUND(F1306*C1314,2)</f>
        <v>22103.7</v>
      </c>
    </row>
    <row r="1315" spans="1:6" x14ac:dyDescent="0.2">
      <c r="A1315" s="381"/>
      <c r="B1315" s="382" t="s">
        <v>833</v>
      </c>
      <c r="C1315" s="383"/>
      <c r="D1315" s="384"/>
      <c r="E1315" s="385"/>
      <c r="F1315" s="386">
        <f>SUM(F1309:F1314)</f>
        <v>180366.19000000003</v>
      </c>
    </row>
    <row r="1316" spans="1:6" x14ac:dyDescent="0.2">
      <c r="A1316" s="108"/>
      <c r="B1316" s="323"/>
      <c r="C1316" s="81"/>
      <c r="D1316" s="310"/>
      <c r="E1316" s="96"/>
      <c r="F1316" s="81"/>
    </row>
    <row r="1317" spans="1:6" ht="25.5" x14ac:dyDescent="0.2">
      <c r="A1317" s="506"/>
      <c r="B1317" s="502" t="s">
        <v>850</v>
      </c>
      <c r="C1317" s="507"/>
      <c r="D1317" s="508"/>
      <c r="E1317" s="509"/>
      <c r="F1317" s="510">
        <f>+F1306+F1315</f>
        <v>1064514.19</v>
      </c>
    </row>
    <row r="1318" spans="1:6" x14ac:dyDescent="0.2">
      <c r="A1318" s="40"/>
      <c r="B1318" s="18"/>
      <c r="C1318" s="60"/>
      <c r="D1318" s="61"/>
      <c r="E1318" s="42"/>
      <c r="F1318" s="38"/>
    </row>
    <row r="1319" spans="1:6" x14ac:dyDescent="0.2">
      <c r="A1319" s="501"/>
      <c r="B1319" s="502" t="s">
        <v>851</v>
      </c>
      <c r="C1319" s="503"/>
      <c r="D1319" s="504"/>
      <c r="E1319" s="505"/>
      <c r="F1319" s="503">
        <f>F1317+F1278+F1262</f>
        <v>38319187.010000005</v>
      </c>
    </row>
    <row r="1320" spans="1:6" x14ac:dyDescent="0.2">
      <c r="A1320" s="2"/>
      <c r="B1320" s="3"/>
      <c r="C1320" s="27"/>
      <c r="D1320" s="266"/>
      <c r="E1320" s="267"/>
      <c r="F1320" s="27"/>
    </row>
    <row r="1321" spans="1:6" x14ac:dyDescent="0.2">
      <c r="A1321" s="495"/>
      <c r="B1321" s="496" t="s">
        <v>852</v>
      </c>
      <c r="C1321" s="497"/>
      <c r="D1321" s="498"/>
      <c r="E1321" s="499"/>
      <c r="F1321" s="500">
        <f>+F1319</f>
        <v>38319187.010000005</v>
      </c>
    </row>
    <row r="1322" spans="1:6" x14ac:dyDescent="0.2">
      <c r="A1322" s="491"/>
      <c r="B1322" s="492"/>
      <c r="C1322" s="493"/>
      <c r="D1322" s="493"/>
      <c r="E1322" s="493"/>
      <c r="F1322" s="494"/>
    </row>
    <row r="1323" spans="1:6" x14ac:dyDescent="0.2">
      <c r="A1323" s="465"/>
      <c r="B1323" s="465"/>
      <c r="C1323" s="465"/>
      <c r="D1323" s="465"/>
      <c r="E1323" s="465"/>
      <c r="F1323" s="465"/>
    </row>
    <row r="1324" spans="1:6" x14ac:dyDescent="0.2">
      <c r="A1324" s="465"/>
      <c r="B1324" s="465"/>
      <c r="C1324" s="465"/>
      <c r="D1324" s="465"/>
      <c r="E1324" s="465"/>
      <c r="F1324" s="465"/>
    </row>
    <row r="1325" spans="1:6" x14ac:dyDescent="0.2">
      <c r="A1325" s="466"/>
      <c r="B1325" s="467"/>
      <c r="C1325" s="466"/>
      <c r="D1325" s="466"/>
      <c r="E1325" s="468"/>
      <c r="F1325" s="466"/>
    </row>
    <row r="1326" spans="1:6" x14ac:dyDescent="0.2">
      <c r="A1326" s="469"/>
      <c r="B1326" s="470" t="s">
        <v>866</v>
      </c>
      <c r="C1326" s="613" t="s">
        <v>867</v>
      </c>
      <c r="D1326" s="613"/>
      <c r="E1326" s="613"/>
      <c r="F1326" s="613"/>
    </row>
    <row r="1327" spans="1:6" x14ac:dyDescent="0.2">
      <c r="A1327" s="469"/>
      <c r="B1327" s="470"/>
      <c r="C1327" s="466"/>
      <c r="D1327" s="466"/>
      <c r="E1327" s="468"/>
      <c r="F1327" s="466"/>
    </row>
    <row r="1328" spans="1:6" x14ac:dyDescent="0.2">
      <c r="A1328" s="468"/>
      <c r="B1328" s="470"/>
      <c r="C1328" s="468"/>
      <c r="D1328" s="471"/>
      <c r="E1328" s="468"/>
      <c r="F1328" s="468"/>
    </row>
    <row r="1329" spans="1:6" x14ac:dyDescent="0.2">
      <c r="A1329" s="472" t="s">
        <v>868</v>
      </c>
      <c r="B1329" s="473"/>
      <c r="C1329" s="614" t="s">
        <v>869</v>
      </c>
      <c r="D1329" s="614"/>
      <c r="E1329" s="614"/>
      <c r="F1329" s="614"/>
    </row>
    <row r="1330" spans="1:6" x14ac:dyDescent="0.2">
      <c r="A1330" s="469" t="s">
        <v>870</v>
      </c>
      <c r="B1330" s="469"/>
      <c r="C1330" s="613" t="s">
        <v>871</v>
      </c>
      <c r="D1330" s="613"/>
      <c r="E1330" s="613"/>
      <c r="F1330" s="613"/>
    </row>
    <row r="1331" spans="1:6" x14ac:dyDescent="0.2">
      <c r="A1331" s="474"/>
      <c r="B1331" s="475"/>
      <c r="C1331" s="476"/>
      <c r="D1331" s="476"/>
      <c r="E1331" s="474"/>
      <c r="F1331" s="476"/>
    </row>
    <row r="1332" spans="1:6" x14ac:dyDescent="0.2">
      <c r="A1332" s="474"/>
      <c r="B1332" s="475"/>
      <c r="C1332" s="476"/>
      <c r="D1332" s="476"/>
      <c r="E1332" s="474"/>
      <c r="F1332" s="476"/>
    </row>
    <row r="1333" spans="1:6" x14ac:dyDescent="0.2">
      <c r="A1333" s="474"/>
      <c r="B1333" s="475"/>
      <c r="C1333" s="476"/>
      <c r="D1333" s="476"/>
      <c r="E1333" s="474"/>
      <c r="F1333" s="476"/>
    </row>
    <row r="1334" spans="1:6" x14ac:dyDescent="0.2">
      <c r="A1334" s="474"/>
      <c r="B1334" s="475"/>
      <c r="C1334" s="476"/>
      <c r="D1334" s="476"/>
      <c r="E1334" s="474"/>
      <c r="F1334" s="476"/>
    </row>
    <row r="1335" spans="1:6" x14ac:dyDescent="0.2">
      <c r="A1335" s="477" t="s">
        <v>872</v>
      </c>
      <c r="B1335" s="478"/>
      <c r="C1335" s="615" t="s">
        <v>873</v>
      </c>
      <c r="D1335" s="615"/>
      <c r="E1335" s="615"/>
      <c r="F1335" s="615"/>
    </row>
    <row r="1336" spans="1:6" x14ac:dyDescent="0.2">
      <c r="A1336" s="474"/>
      <c r="B1336" s="478"/>
      <c r="C1336" s="479"/>
      <c r="D1336" s="479"/>
      <c r="E1336" s="474"/>
      <c r="F1336" s="479"/>
    </row>
    <row r="1337" spans="1:6" x14ac:dyDescent="0.2">
      <c r="A1337" s="474"/>
      <c r="B1337" s="478"/>
      <c r="C1337" s="479"/>
      <c r="D1337" s="479"/>
      <c r="E1337" s="474"/>
      <c r="F1337" s="479"/>
    </row>
    <row r="1338" spans="1:6" x14ac:dyDescent="0.2">
      <c r="A1338" s="608" t="s">
        <v>874</v>
      </c>
      <c r="B1338" s="608"/>
      <c r="C1338" s="609" t="s">
        <v>875</v>
      </c>
      <c r="D1338" s="610"/>
      <c r="E1338" s="610"/>
      <c r="F1338" s="610"/>
    </row>
    <row r="1339" spans="1:6" x14ac:dyDescent="0.2">
      <c r="A1339" s="469" t="s">
        <v>876</v>
      </c>
      <c r="B1339" s="480"/>
      <c r="C1339" s="611" t="s">
        <v>877</v>
      </c>
      <c r="D1339" s="611"/>
      <c r="E1339" s="611"/>
      <c r="F1339" s="611"/>
    </row>
    <row r="1340" spans="1:6" x14ac:dyDescent="0.2">
      <c r="A1340" s="477"/>
      <c r="B1340" s="481"/>
      <c r="C1340" s="477"/>
      <c r="D1340" s="477"/>
      <c r="E1340" s="482"/>
      <c r="F1340" s="477"/>
    </row>
    <row r="1341" spans="1:6" x14ac:dyDescent="0.2">
      <c r="A1341" s="483"/>
      <c r="B1341" s="484"/>
      <c r="C1341" s="485"/>
      <c r="D1341" s="485"/>
      <c r="E1341" s="486"/>
      <c r="F1341" s="487"/>
    </row>
    <row r="1342" spans="1:6" x14ac:dyDescent="0.2">
      <c r="A1342" s="483"/>
      <c r="B1342" s="484"/>
      <c r="C1342" s="485"/>
      <c r="D1342" s="485"/>
      <c r="E1342" s="486"/>
      <c r="F1342" s="487"/>
    </row>
    <row r="1343" spans="1:6" x14ac:dyDescent="0.2">
      <c r="A1343" s="483"/>
      <c r="B1343" s="484"/>
      <c r="C1343" s="485"/>
      <c r="D1343" s="485"/>
      <c r="E1343" s="486"/>
      <c r="F1343" s="487"/>
    </row>
    <row r="1346" spans="2:2" x14ac:dyDescent="0.2">
      <c r="B1346" s="307"/>
    </row>
    <row r="1347" spans="2:2" x14ac:dyDescent="0.2">
      <c r="B1347" s="307"/>
    </row>
    <row r="1348" spans="2:2" x14ac:dyDescent="0.2">
      <c r="B1348" s="307"/>
    </row>
    <row r="1349" spans="2:2" x14ac:dyDescent="0.2">
      <c r="B1349" s="307"/>
    </row>
    <row r="1351" spans="2:2" x14ac:dyDescent="0.2">
      <c r="B1351" s="307"/>
    </row>
    <row r="1353" spans="2:2" x14ac:dyDescent="0.2">
      <c r="B1353" s="307"/>
    </row>
    <row r="1354" spans="2:2" x14ac:dyDescent="0.2">
      <c r="B1354" s="307"/>
    </row>
    <row r="1355" spans="2:2" x14ac:dyDescent="0.2">
      <c r="B1355" s="307"/>
    </row>
    <row r="1356" spans="2:2" x14ac:dyDescent="0.2">
      <c r="B1356" s="307"/>
    </row>
  </sheetData>
  <mergeCells count="15">
    <mergeCell ref="A1338:B1338"/>
    <mergeCell ref="C1338:F1338"/>
    <mergeCell ref="C1339:F1339"/>
    <mergeCell ref="A5:F5"/>
    <mergeCell ref="A10:B10"/>
    <mergeCell ref="C1326:F1326"/>
    <mergeCell ref="C1329:F1329"/>
    <mergeCell ref="C1330:F1330"/>
    <mergeCell ref="C1335:F1335"/>
    <mergeCell ref="A12:F12"/>
    <mergeCell ref="A2:F2"/>
    <mergeCell ref="A3:F3"/>
    <mergeCell ref="A4:F4"/>
    <mergeCell ref="A7:F7"/>
    <mergeCell ref="A8:C8"/>
  </mergeCells>
  <pageMargins left="0.70866141732283472" right="0.70866141732283472" top="0.74803149606299213" bottom="0.74803149606299213" header="0.31496062992125984" footer="0.31496062992125984"/>
  <pageSetup scale="95" orientation="portrait" r:id="rId1"/>
  <headerFooter>
    <oddFooter xml:space="preserve">&amp;CPagina &amp;P de &amp;N
</oddFooter>
  </headerFooter>
  <rowBreaks count="42" manualBreakCount="42">
    <brk id="38" max="5" man="1"/>
    <brk id="63" max="5" man="1"/>
    <brk id="98" max="5" man="1"/>
    <brk id="135" max="5" man="1"/>
    <brk id="157" max="5" man="1"/>
    <brk id="179" max="5" man="1"/>
    <brk id="217" max="5" man="1"/>
    <brk id="257" max="5" man="1"/>
    <brk id="286" max="5" man="1"/>
    <brk id="311" max="5" man="1"/>
    <brk id="343" max="5" man="1"/>
    <brk id="364" max="5" man="1"/>
    <brk id="394" max="5" man="1"/>
    <brk id="429" max="5" man="1"/>
    <brk id="460" max="5" man="1"/>
    <brk id="492" max="5" man="1"/>
    <brk id="526" max="5" man="1"/>
    <brk id="558" max="5" man="1"/>
    <brk id="583" max="5" man="1"/>
    <brk id="619" max="5" man="1"/>
    <brk id="652" max="5" man="1"/>
    <brk id="674" max="5" man="1"/>
    <brk id="710" max="5" man="1"/>
    <brk id="741" max="5" man="1"/>
    <brk id="775" max="5" man="1"/>
    <brk id="805" max="5" man="1"/>
    <brk id="838" max="5" man="1"/>
    <brk id="874" max="5" man="1"/>
    <brk id="915" max="5" man="1"/>
    <brk id="950" max="5" man="1"/>
    <brk id="988" max="5" man="1"/>
    <brk id="1014" max="5" man="1"/>
    <brk id="1041" max="5" man="1"/>
    <brk id="1072" max="5" man="1"/>
    <brk id="1098" max="5" man="1"/>
    <brk id="1128" max="5" man="1"/>
    <brk id="1153" max="5" man="1"/>
    <brk id="1189" max="5" man="1"/>
    <brk id="1226" max="5" man="1"/>
    <brk id="1251" max="5" man="1"/>
    <brk id="1278" max="5" man="1"/>
    <brk id="1304" max="5" man="1"/>
  </rowBreaks>
  <ignoredErrors>
    <ignoredError sqref="F14:F138 F1096:F1098 F1112:F1122 F1234:F1246 F1247:F1257 F1259:F1260 F1285 F1305 F1304 F1306:F1317 F1261:F1262 F434 F880 F143:F360 F612 F703 F732 F898 F930 F950:F1061 F1233 F1226 F1187:F1197 F1209:F1216 F1125:F1186 F1217:F1225 F1198:F1208 F1227:F1232" unlockedFormula="1"/>
    <ignoredError sqref="F1271 A1256" formula="1"/>
    <ignoredError sqref="F1258" formula="1" unlockedFormula="1"/>
    <ignoredError sqref="A953:B1003 A764:A76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PRES. ACT. NO.2</vt:lpstr>
      <vt:lpstr>'PRES. ACT. NO.2'!Área_de_impresión</vt:lpstr>
      <vt:lpstr>'PRES. ACT. NO.2'!Títulos_a_imprimir</vt:lpstr>
    </vt:vector>
  </TitlesOfParts>
  <Manager/>
  <Company>sdo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 1</dc:creator>
  <cp:keywords/>
  <dc:description/>
  <cp:lastModifiedBy>Marino Quezada Blanco</cp:lastModifiedBy>
  <cp:revision/>
  <cp:lastPrinted>2021-11-30T14:06:29Z</cp:lastPrinted>
  <dcterms:created xsi:type="dcterms:W3CDTF">2008-02-19T10:28:27Z</dcterms:created>
  <dcterms:modified xsi:type="dcterms:W3CDTF">2022-02-16T16:05:20Z</dcterms:modified>
  <cp:category/>
  <cp:contentStatus/>
</cp:coreProperties>
</file>