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IVAN\DOC. INAPA\TRANSPARENCIA\INFO PROG. Y PROY\2022\4-OCTUBRE-DICIEMBRE\ZONA VI\AMP. REDES AC. EL VALLE\"/>
    </mc:Choice>
  </mc:AlternateContent>
  <bookViews>
    <workbookView xWindow="0" yWindow="0" windowWidth="28800" windowHeight="12180"/>
  </bookViews>
  <sheets>
    <sheet name="El Valle (Paris La jaqueta) ok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a">#N/A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[1]CUB02!$U$11:$U$17</definedName>
    <definedName name="\p">[1]CUB02!$U$1:$U$8</definedName>
    <definedName name="\q">[1]CUB02!$W$1:$W$8</definedName>
    <definedName name="\w">[1]CUB02!$W$11:$W$244</definedName>
    <definedName name="\z">[1]CUB02!$S$6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REALIZADO">[1]CUB02!$W$1:$W$8</definedName>
    <definedName name="__ZC1">#REF!</definedName>
    <definedName name="__ZE1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1">#N/A</definedName>
    <definedName name="_Fill" hidden="1">#REF!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[2]PVC!#REF!</definedName>
    <definedName name="A_IMPRESIÓN_IM">#REF!</definedName>
    <definedName name="AC38G40">'[3]LISTADO INSUMOS DEL 2000'!$I$29</definedName>
    <definedName name="acero">#REF!</definedName>
    <definedName name="Acero_QQ">[4]INSU!$D$9</definedName>
    <definedName name="acero60">#REF!</definedName>
    <definedName name="ADA">'[5]CUB-10181-3(Rescision)'!#REF!</definedName>
    <definedName name="ADAPTADOR_HEM_PVC_1">#REF!</definedName>
    <definedName name="ADAPTADOR_HEM_PVC_12">#REF!</definedName>
    <definedName name="ADAPTADOR_HEM_PVC_34">#REF!</definedName>
    <definedName name="ADAPTADOR_MAC_PVC_1">#REF!</definedName>
    <definedName name="ADAPTADOR_MAC_PVC_12">#REF!</definedName>
    <definedName name="ADAPTADOR_MAC_PVC_34">#REF!</definedName>
    <definedName name="ADICIONAL">#N/A</definedName>
    <definedName name="ADITIVO_IMPERMEABILIZANTE">#REF!</definedName>
    <definedName name="Agua">#REF!</definedName>
    <definedName name="AL_ELEC_No10">#REF!</definedName>
    <definedName name="AL_ELEC_No12">#REF!</definedName>
    <definedName name="AL_ELEC_No14">#REF!</definedName>
    <definedName name="AL_ELEC_No6">#REF!</definedName>
    <definedName name="AL_ELEC_No8">#REF!</definedName>
    <definedName name="Alambre_Varilla">[4]INSU!$D$17</definedName>
    <definedName name="alambre18">#REF!</definedName>
    <definedName name="ALBANIL">#REF!</definedName>
    <definedName name="ALBANIL2">#REF!</definedName>
    <definedName name="ALBANIL3">#REF!</definedName>
    <definedName name="ANA">'[5]CUB-10181-3(Rescision)'!#REF!</definedName>
    <definedName name="ANDAMIOS">#REF!</definedName>
    <definedName name="ANGULAR">#REF!</definedName>
    <definedName name="ARANDELA_INODORO_PVC_4">#REF!</definedName>
    <definedName name="ARCILLA_ROJA">#REF!</definedName>
    <definedName name="_xlnm.Extract">[1]CUB02!$S$13:$AN$415</definedName>
    <definedName name="_xlnm.Print_Area">#REF!</definedName>
    <definedName name="ARENA_PAÑETE">#REF!</definedName>
    <definedName name="ArenaItabo">#REF!</definedName>
    <definedName name="ArenaPlanta">#REF!</definedName>
    <definedName name="as">[6]M.O.!#REF!</definedName>
    <definedName name="asd">#REF!</definedName>
    <definedName name="AYCARP">[7]INS!#REF!</definedName>
    <definedName name="AYUDANTE">#REF!</definedName>
    <definedName name="Ayudante_2da">#REF!</definedName>
    <definedName name="Ayudante_Soldador">#REF!</definedName>
    <definedName name="b">[8]ADDENDA!#REF!</definedName>
    <definedName name="BALDOSAS_TRANSPARENTE">#REF!</definedName>
    <definedName name="bas3e">#REF!</definedName>
    <definedName name="BASE_CONTEN">#REF!</definedName>
    <definedName name="BLOCK_4">#REF!</definedName>
    <definedName name="BLOCK_6">#REF!</definedName>
    <definedName name="BLOCK_8">#REF!</definedName>
    <definedName name="BLOCK_CALADO">#REF!</definedName>
    <definedName name="bloque8">#REF!</definedName>
    <definedName name="BOMBA_ACHIQUE">#REF!</definedName>
    <definedName name="BOMBILLAS_1500W">[9]INSU!$B$42</definedName>
    <definedName name="BOQUILLA_FREGADERO_CROMO">#REF!</definedName>
    <definedName name="BOQUILLA_LAVADERO_CROMO">#REF!</definedName>
    <definedName name="BOTE">#REF!</definedName>
    <definedName name="BREAKERS">#REF!</definedName>
    <definedName name="BREAKERS_15A">#REF!</definedName>
    <definedName name="BREAKERS_20A">#REF!</definedName>
    <definedName name="BREAKERS_30A">#REF!</definedName>
    <definedName name="BRIGADATOPOGRAFICA">[10]M.O.!$C$9</definedName>
    <definedName name="BVNBVNBV">[11]M.O.!#REF!</definedName>
    <definedName name="C._ADICIONAL">#N/A</definedName>
    <definedName name="caballeteasbecto">[12]precios!#REF!</definedName>
    <definedName name="caballeteasbeto">[12]precios!#REF!</definedName>
    <definedName name="CAJA_2x4_12">#REF!</definedName>
    <definedName name="CAJA_2x4_34">#REF!</definedName>
    <definedName name="CAJA_OCTAGONAL">#REF!</definedName>
    <definedName name="Cal">#REF!</definedName>
    <definedName name="CALICHE">#REF!</definedName>
    <definedName name="CAMION_BOTE">#REF!</definedName>
    <definedName name="CARANTEPECHO">[10]M.O.!#REF!</definedName>
    <definedName name="CARCOL30">[10]M.O.!#REF!</definedName>
    <definedName name="CARCOL50">[10]M.O.!#REF!</definedName>
    <definedName name="CARCOLAMARRE">[10]M.O.!#REF!</definedName>
    <definedName name="CARGA_SOCIAL">#REF!</definedName>
    <definedName name="CARLOSAPLA">[10]M.O.!#REF!</definedName>
    <definedName name="CARLOSAVARIASAGUAS">[10]M.O.!#REF!</definedName>
    <definedName name="CARMURO">[10]M.O.!#REF!</definedName>
    <definedName name="CARP1">[7]INS!#REF!</definedName>
    <definedName name="CARP2">[7]INS!#REF!</definedName>
    <definedName name="CARPDINTEL">[10]M.O.!#REF!</definedName>
    <definedName name="CARPINTERIA_COL_PERIMETRO">#REF!</definedName>
    <definedName name="CARPINTERIA_INSTAL_COL_PERIMETRO">#REF!</definedName>
    <definedName name="CARPVIGA2040">[10]M.O.!#REF!</definedName>
    <definedName name="CARPVIGA3050">[10]M.O.!#REF!</definedName>
    <definedName name="CARPVIGA3060">[10]M.O.!#REF!</definedName>
    <definedName name="CARPVIGA4080">[10]M.O.!#REF!</definedName>
    <definedName name="CARRAMPA">[10]M.O.!#REF!</definedName>
    <definedName name="CARRETILLA">#REF!</definedName>
    <definedName name="CASBESTO">[10]M.O.!#REF!</definedName>
    <definedName name="CBLOCK10">[7]INS!#REF!</definedName>
    <definedName name="cell">'[13]LISTADO INSUMOS DEL 2000'!$I$29</definedName>
    <definedName name="CEMENTO">#REF!</definedName>
    <definedName name="CEMENTO_BLANCO">#REF!</definedName>
    <definedName name="CEMENTO_PVC">#REF!</definedName>
    <definedName name="CERAMICA_20x20_BLANCA">#REF!</definedName>
    <definedName name="CERAMICA_ANTIDESLIZANTE">#REF!</definedName>
    <definedName name="CERAMICA_PISOS_40x40">#REF!</definedName>
    <definedName name="CHAZO">[9]INSU!$B$104</definedName>
    <definedName name="CHAZOS">#REF!</definedName>
    <definedName name="CHEQUE_HORZ_34">#REF!</definedName>
    <definedName name="CHEQUE_VERT_34">#REF!</definedName>
    <definedName name="CLAVO_ACERO">[4]INSU!$D$130</definedName>
    <definedName name="CLAVO_CORRIENTE">[4]INSU!$D$131</definedName>
    <definedName name="CLAVO_ZINC">#REF!</definedName>
    <definedName name="clavos">#REF!</definedName>
    <definedName name="CLAVOZINC">[14]INS!$D$767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>#REF!</definedName>
    <definedName name="CODO_ELEC_1">#REF!</definedName>
    <definedName name="CODO_ELEC_12">#REF!</definedName>
    <definedName name="CODO_ELEC_1y12">#REF!</definedName>
    <definedName name="CODO_ELEC_2">#REF!</definedName>
    <definedName name="CODO_ELEC_34">#REF!</definedName>
    <definedName name="CODO_HG_1_12_x90">#REF!</definedName>
    <definedName name="CODO_HG_12x90">#REF!</definedName>
    <definedName name="CODO_HG_1x90">#REF!</definedName>
    <definedName name="CODO_HG_1y12x90">#REF!</definedName>
    <definedName name="CODO_HG_2x90">#REF!</definedName>
    <definedName name="CODO_HG_34x90">#REF!</definedName>
    <definedName name="CODO_PVC_DRE_2x45">#REF!</definedName>
    <definedName name="CODO_PVC_DRE_2x90">#REF!</definedName>
    <definedName name="CODO_PVC_DRE_3x45">#REF!</definedName>
    <definedName name="CODO_PVC_DRE_3x90">#REF!</definedName>
    <definedName name="CODO_PVC_DRE_4x45">#REF!</definedName>
    <definedName name="CODO_PVC_DRE_4x90">#REF!</definedName>
    <definedName name="CODO_PVC_PRES_12x90">#REF!</definedName>
    <definedName name="CODO_PVC_PRES_1x90">#REF!</definedName>
    <definedName name="COLA_EXT_LAVAMANOS_PVC_1_14x8">#REF!</definedName>
    <definedName name="COLC1">#REF!</definedName>
    <definedName name="COLC2">#REF!</definedName>
    <definedName name="COLC3CIR">#REF!</definedName>
    <definedName name="COLC4">#REF!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MPRESOR">#REF!</definedName>
    <definedName name="COMPUERTA_1x1_VOLANTA">#REF!</definedName>
    <definedName name="CONTEN">#REF!</definedName>
    <definedName name="CRUZ_HG_1_12">#REF!</definedName>
    <definedName name="cuadro">[8]ADDENDA!#REF!</definedName>
    <definedName name="CUBETA_5Gls">#REF!</definedName>
    <definedName name="CUBIC._ANTERIOR">#N/A</definedName>
    <definedName name="CUBICACION">#N/A</definedName>
    <definedName name="CUBICADO">#N/A</definedName>
    <definedName name="CUBO_GOMA">#REF!</definedName>
    <definedName name="CUBREFALTA_INODORO_CROMO_38">#REF!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ZINC">[10]M.O.!#REF!</definedName>
    <definedName name="derop">[6]M.O.!#REF!</definedName>
    <definedName name="DERRETIDO_BCO">#REF!</definedName>
    <definedName name="DESAGUE_DOBLE_FREGADERO_PVC">#REF!</definedName>
    <definedName name="DESCRIPCION">#N/A</definedName>
    <definedName name="desencofrado">#REF!</definedName>
    <definedName name="DESENCOFRADO_COLS">[4]MO!$B$256</definedName>
    <definedName name="DESENCOFRADO_LOSA">#REF!</definedName>
    <definedName name="DESENCOFRADO_MURO">#REF!</definedName>
    <definedName name="DESENCOFRADO_VIGA">#REF!</definedName>
    <definedName name="desencofradovigas">#REF!</definedName>
    <definedName name="DIA">#REF!</definedName>
    <definedName name="DISTRIBUCION_DE_AREAS_POR_NIVEL">#REF!</definedName>
    <definedName name="donatelo">[15]INS!#REF!</definedName>
    <definedName name="DUCHA_PLASTICA_CALIENTE_CROMO_12">#REF!</definedName>
    <definedName name="ELECTRODOS">#REF!</definedName>
    <definedName name="ENCACHE">#REF!</definedName>
    <definedName name="ENCOF_COLS_1">[4]MO!$B$247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ncofradocolumna">#REF!</definedName>
    <definedName name="encofradorampa">#REF!</definedName>
    <definedName name="ESCALON_17x30">#REF!</definedName>
    <definedName name="ESCOBILLON">#REF!</definedName>
    <definedName name="ESTAMPADO">#REF!</definedName>
    <definedName name="ESTOPA">#REF!</definedName>
    <definedName name="expl">[8]ADDENDA!#REF!</definedName>
    <definedName name="Extracción_IM">[1]CUB02!$S$13:$AN$415</definedName>
    <definedName name="FREGADERO_DOBLE_ACERO_INOX">#REF!</definedName>
    <definedName name="FREGADERO_SENCILLO_ACERO_INOX">#REF!</definedName>
    <definedName name="FSDFS">#REF!</definedName>
    <definedName name="GAS_CIL">#REF!</definedName>
    <definedName name="GASOIL">#REF!</definedName>
    <definedName name="GASOLINA">[7]INS!$D$561</definedName>
    <definedName name="GAVIONES">#REF!</definedName>
    <definedName name="GENERADOR_DIESEL_400KW">#REF!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va">#REF!</definedName>
    <definedName name="GRUA">#REF!</definedName>
    <definedName name="HACHA">#REF!</definedName>
    <definedName name="HERR_MENO">#REF!</definedName>
    <definedName name="HILO">#REF!</definedName>
    <definedName name="Horm_124_TrompoyWinche">#REF!</definedName>
    <definedName name="HORM_IND_180">#REF!</definedName>
    <definedName name="HORM_IND_210">#REF!</definedName>
    <definedName name="HORM_IND_240">#REF!</definedName>
    <definedName name="HORM135_MANUAL">'[14]HORM. Y MORTEROS.'!$H$212</definedName>
    <definedName name="hormigon140">#REF!</definedName>
    <definedName name="hormigon180">#REF!</definedName>
    <definedName name="hormigon210">#REF!</definedName>
    <definedName name="Imprimir_área_IM">#REF!</definedName>
    <definedName name="ingeniera">[6]M.O.!$C$10</definedName>
    <definedName name="INODORO_BCO_TAPA">#REF!</definedName>
    <definedName name="INSUMO_1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J">'[5]CUB-10181-3(Rescision)'!#REF!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LADRILLOS_4x8x2">#REF!</definedName>
    <definedName name="LAMPARA_FLUORESC_2x4">#REF!</definedName>
    <definedName name="LAMPARAS_DE_1500W_220V">[9]INSU!$B$41</definedName>
    <definedName name="LAQUEAR_MADERA">#REF!</definedName>
    <definedName name="LAVADERO_DOBLE">#REF!</definedName>
    <definedName name="LAVADERO_GRANITO_SENCILLO">#REF!</definedName>
    <definedName name="LAVAMANO_19x17_BCO">#REF!</definedName>
    <definedName name="Ligadora2fdas">#REF!</definedName>
    <definedName name="LINEA_DE_CONDUC">#N/A</definedName>
    <definedName name="LLAVE_ANG_38">#REF!</definedName>
    <definedName name="LLAVE_CHORRO">#REF!</definedName>
    <definedName name="LLAVE_EMPOTRAR_CROMO_12">#REF!</definedName>
    <definedName name="LLAVE_PASO_1">#REF!</definedName>
    <definedName name="LLAVE_PASO_34">#REF!</definedName>
    <definedName name="LLAVE_SENCILLA">#REF!</definedName>
    <definedName name="LLAVIN_PUERTA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OSA12">#REF!</definedName>
    <definedName name="LOSA20">#REF!</definedName>
    <definedName name="LOSA30">#REF!</definedName>
    <definedName name="MA">#REF!</definedName>
    <definedName name="MACHETE">#REF!</definedName>
    <definedName name="MACO">#REF!</definedName>
    <definedName name="Madera_P2">[4]INSU!$D$132</definedName>
    <definedName name="maderabrutapino">#REF!</definedName>
    <definedName name="Maestro">#REF!</definedName>
    <definedName name="MAESTROCARP">[7]INS!#REF!</definedName>
    <definedName name="MALLA_ABRAZ_1_12">#REF!</definedName>
    <definedName name="MALLA_AL_GALVANIZADO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RCO_PUERTA_PINO">#REF!</definedName>
    <definedName name="MATERIAL_RELLENO">#REF!</definedName>
    <definedName name="MBA">#REF!</definedName>
    <definedName name="MEXCLADORA_LAVAMANOS">#REF!</definedName>
    <definedName name="MEZCLA_CAL_ARENA_PISOS">#REF!</definedName>
    <definedName name="MezclaAntillana">#REF!</definedName>
    <definedName name="mezclajuntabloque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[4]MO!$B$612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cero">#REF!</definedName>
    <definedName name="moaceromalla">#REF!</definedName>
    <definedName name="moacerorampa">#REF!</definedName>
    <definedName name="MOLDE_ESTAMPADO">#REF!</definedName>
    <definedName name="MOPISOCERAMICA">[7]INS!#REF!</definedName>
    <definedName name="MOTONIVELADORA">#REF!</definedName>
    <definedName name="MURO30">#REF!</definedName>
    <definedName name="MUROBOVEDA12A10X2AD">#REF!</definedName>
    <definedName name="NADA">[16]Insumos!#REF!</definedName>
    <definedName name="NINGUNA">[16]Insumos!#REF!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>#REF!</definedName>
    <definedName name="OPERADOR_GREADER">#REF!</definedName>
    <definedName name="OPERADOR_PALA">#REF!</definedName>
    <definedName name="OPERADOR_TRACTOR">#REF!</definedName>
    <definedName name="Operario_1ra">#REF!</definedName>
    <definedName name="Operario_2da">#REF!</definedName>
    <definedName name="Operario_3ra">#REF!</definedName>
    <definedName name="OPERARIOPRIMERA">[14]SALARIOS!$C$10</definedName>
    <definedName name="OXIGENO_CIL">#REF!</definedName>
    <definedName name="p">[17]peso!#REF!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LA">#REF!</definedName>
    <definedName name="PALA_950">#REF!</definedName>
    <definedName name="PANEL_DIST_24C">#REF!</definedName>
    <definedName name="PANEL_DIST_32C">#REF!</definedName>
    <definedName name="PANEL_DIST_4a8C">#REF!</definedName>
    <definedName name="PanelDist_6a12_Circ_125a">#REF!</definedName>
    <definedName name="PARARRAYOS_9KV">#REF!</definedName>
    <definedName name="PEON">#REF!</definedName>
    <definedName name="Peon_1">[4]MO!$B$11</definedName>
    <definedName name="Peon_Colchas">[9]MO!$B$11</definedName>
    <definedName name="PEONCARP">[7]INS!#REF!</definedName>
    <definedName name="PERFIL_CUADRADO_34">[9]INSU!$B$91</definedName>
    <definedName name="Pernos">#REF!</definedName>
    <definedName name="PICO">#REF!</definedName>
    <definedName name="PIEDRA">#REF!</definedName>
    <definedName name="PIEDRA_GAVIONES">#REF!</definedName>
    <definedName name="PINO">[14]INS!$D$770</definedName>
    <definedName name="PINTURA_ACR_COLOR_PREPARADO">#REF!</definedName>
    <definedName name="PINTURA_ACR_EXT">#REF!</definedName>
    <definedName name="PINTURA_ACR_INT">#REF!</definedName>
    <definedName name="PINTURA_BASE">#REF!</definedName>
    <definedName name="PINTURA_MANTENIMIENTO">#REF!</definedName>
    <definedName name="PINTURA_OXIDO_ROJO">#REF!</definedName>
    <definedName name="PISO_GRANITO_FONDO_BCO">[9]INSU!$B$103</definedName>
    <definedName name="PLANTA_ELECTRICA">#REF!</definedName>
    <definedName name="PLASTICO">[9]INSU!$B$90</definedName>
    <definedName name="PLIGADORA2">[7]INS!$D$563</definedName>
    <definedName name="PLOMERO">[7]INS!#REF!</definedName>
    <definedName name="PLOMERO_SOLDADOR">#REF!</definedName>
    <definedName name="PLOMEROAYUDANTE">[7]INS!#REF!</definedName>
    <definedName name="PLOMEROOFICIAL">[7]INS!#REF!</definedName>
    <definedName name="PLYWOOD_34_2CARAS">[4]INSU!$D$133</definedName>
    <definedName name="pmadera2162">[12]precios!#REF!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REC._UNITARIO">#N/A</definedName>
    <definedName name="precios">[18]Precios!$A$4:$F$1576</definedName>
    <definedName name="PRESUPUESTO">#N/A</definedName>
    <definedName name="PUERTA_PANEL_PINO">#REF!</definedName>
    <definedName name="PUERTA_PLYWOOD">#REF!</definedName>
    <definedName name="PULIDO_Y_BRILLADO_ESCALON">#REF!</definedName>
    <definedName name="PULIDOyBRILLADO_TC">#REF!</definedName>
    <definedName name="PWINCHE2000K">[7]INS!$D$568</definedName>
    <definedName name="Q">[1]CUB02!$W$1:$W$8</definedName>
    <definedName name="RASTRILLO">#REF!</definedName>
    <definedName name="REDUCCION_BUSHING_HG_12x38">#REF!</definedName>
    <definedName name="REDUCCION_PVC_34a12">#REF!</definedName>
    <definedName name="REDUCCION_PVC_DREN_4x2">#REF!</definedName>
    <definedName name="REFERENCIA">[19]COF!$G$733</definedName>
    <definedName name="REGISTRO_ELEC_6x6">#REF!</definedName>
    <definedName name="REGLA_PAÑETE">#REF!</definedName>
    <definedName name="REJILLA_PISO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>#REF!</definedName>
    <definedName name="REVESTIMIENTO_CERAMICA_20x20">#REF!</definedName>
    <definedName name="RODILLO_CAT_815">#REF!</definedName>
    <definedName name="ROSETA">#REF!</definedName>
    <definedName name="SALARIO">#REF!</definedName>
    <definedName name="SALIDA">#N/A</definedName>
    <definedName name="SDSDFSDFSDF">#REF!</definedName>
    <definedName name="SEGUETA">#REF!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LICONE">#REF!</definedName>
    <definedName name="SOLDADORA">#REF!</definedName>
    <definedName name="SUB_TOTAL">#REF!</definedName>
    <definedName name="TANQUE_55Gls">#REF!</definedName>
    <definedName name="TAPA_ALUMINIO_1x1">#REF!</definedName>
    <definedName name="TAPA_REGISTRO_HF">#REF!</definedName>
    <definedName name="TAPA_REGISTRO_HF_LIVIANA">#REF!</definedName>
    <definedName name="TAPE_3M">#REF!</definedName>
    <definedName name="TC">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>#REF!</definedName>
    <definedName name="TEE_HG_1">#REF!</definedName>
    <definedName name="TEE_HG_1_12">#REF!</definedName>
    <definedName name="TEE_HG_12">#REF!</definedName>
    <definedName name="TEE_HG_34">#REF!</definedName>
    <definedName name="TEE_PVC_PRES_1">#REF!</definedName>
    <definedName name="TEE_PVC_PRES_12">#REF!</definedName>
    <definedName name="TEE_PVC_PRES_34">#REF!</definedName>
    <definedName name="TEFLON">#REF!</definedName>
    <definedName name="THINNER">#REF!</definedName>
    <definedName name="_xlnm.Print_Titles">#N/A</definedName>
    <definedName name="Tolas">#REF!</definedName>
    <definedName name="TOMACORRIENTE_110V">#REF!</definedName>
    <definedName name="TOMACORRIENTE_220V_SENC">#REF!</definedName>
    <definedName name="TOMACORRIENTE_30a">#REF!</definedName>
    <definedName name="Topografo">#REF!</definedName>
    <definedName name="TORNILLOS">#REF!</definedName>
    <definedName name="TORNILLOS_INODORO">#REF!</definedName>
    <definedName name="TRACTOR_D8K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ompo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>#REF!</definedName>
    <definedName name="TUBO_FLEXIBLE_INODORO_C_TUERCA">#REF!</definedName>
    <definedName name="TUBO_HA_36">#REF!</definedName>
    <definedName name="TUBO_HG_1">#REF!</definedName>
    <definedName name="TUBO_HG_1_12">#REF!</definedName>
    <definedName name="TUBO_HG_12">#REF!</definedName>
    <definedName name="TUBO_HG_34">#REF!</definedName>
    <definedName name="TUBO_PVC_DRENAJE_1_12">#REF!</definedName>
    <definedName name="TUBO_PVC_SCH40_12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>#REF!</definedName>
    <definedName name="TUBO_PVC_SDR41_4">#REF!</definedName>
    <definedName name="TYPE_3M">#REF!</definedName>
    <definedName name="UND">#N/A</definedName>
    <definedName name="UNION_HG_1">#REF!</definedName>
    <definedName name="UNION_HG_12">#REF!</definedName>
    <definedName name="UNION_HG_34">#REF!</definedName>
    <definedName name="UNION_PVC_PRES_12">#REF!</definedName>
    <definedName name="UNION_PVC_PRES_34">#REF!</definedName>
    <definedName name="vaciadohormigonindustrial">#REF!</definedName>
    <definedName name="vaciadozapata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COLGANTE1590">#REF!</definedName>
    <definedName name="VIBRADO">#REF!</definedName>
    <definedName name="VIGASHP">#REF!</definedName>
    <definedName name="VIOLINADO">#REF!</definedName>
    <definedName name="VUELO10">#REF!</definedName>
    <definedName name="Winche">#REF!</definedName>
    <definedName name="YEE_PVC_DREN_2">#REF!</definedName>
    <definedName name="YEE_PVC_DREN_3">#REF!</definedName>
    <definedName name="YEE_PVC_DREN_4">#REF!</definedName>
    <definedName name="YEE_PVC_DREN_4x2">#REF!</definedName>
    <definedName name="ZINC_CAL26_3x6">#REF!</definedName>
    <definedName name="ZOCALO_8x34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9" i="2" l="1"/>
  <c r="F97" i="2"/>
  <c r="F95" i="2"/>
  <c r="F92" i="2"/>
  <c r="F74" i="2"/>
  <c r="F65" i="2"/>
  <c r="F213" i="2"/>
  <c r="F212" i="2"/>
  <c r="F207" i="2"/>
  <c r="F206" i="2"/>
  <c r="F203" i="2"/>
  <c r="F202" i="2"/>
  <c r="F201" i="2"/>
  <c r="F200" i="2"/>
  <c r="F199" i="2"/>
  <c r="F196" i="2"/>
  <c r="F195" i="2"/>
  <c r="F194" i="2"/>
  <c r="F193" i="2"/>
  <c r="F192" i="2"/>
  <c r="F189" i="2"/>
  <c r="F183" i="2"/>
  <c r="F181" i="2"/>
  <c r="F180" i="2"/>
  <c r="F179" i="2"/>
  <c r="F178" i="2"/>
  <c r="F177" i="2"/>
  <c r="F176" i="2"/>
  <c r="F175" i="2"/>
  <c r="F172" i="2"/>
  <c r="F171" i="2"/>
  <c r="F168" i="2"/>
  <c r="F167" i="2"/>
  <c r="F164" i="2"/>
  <c r="F163" i="2"/>
  <c r="F162" i="2"/>
  <c r="F161" i="2"/>
  <c r="F160" i="2"/>
  <c r="F159" i="2"/>
  <c r="F158" i="2"/>
  <c r="F157" i="2"/>
  <c r="F156" i="2"/>
  <c r="F153" i="2"/>
  <c r="F152" i="2"/>
  <c r="F151" i="2"/>
  <c r="F150" i="2"/>
  <c r="F149" i="2"/>
  <c r="F148" i="2"/>
  <c r="F147" i="2"/>
  <c r="F146" i="2"/>
  <c r="F145" i="2"/>
  <c r="F142" i="2"/>
  <c r="F141" i="2"/>
  <c r="F140" i="2"/>
  <c r="F139" i="2"/>
  <c r="F138" i="2"/>
  <c r="F137" i="2"/>
  <c r="F136" i="2"/>
  <c r="F135" i="2"/>
  <c r="F131" i="2"/>
  <c r="F129" i="2"/>
  <c r="F128" i="2"/>
  <c r="F127" i="2"/>
  <c r="F126" i="2"/>
  <c r="F125" i="2"/>
  <c r="F122" i="2"/>
  <c r="F121" i="2"/>
  <c r="F120" i="2"/>
  <c r="F119" i="2"/>
  <c r="F118" i="2"/>
  <c r="F117" i="2"/>
  <c r="F116" i="2"/>
  <c r="F115" i="2"/>
  <c r="F114" i="2"/>
  <c r="F111" i="2"/>
  <c r="F110" i="2"/>
  <c r="F107" i="2"/>
  <c r="F106" i="2"/>
  <c r="F103" i="2"/>
  <c r="F102" i="2"/>
  <c r="F98" i="2"/>
  <c r="F96" i="2"/>
  <c r="F91" i="2"/>
  <c r="F90" i="2"/>
  <c r="F87" i="2"/>
  <c r="F81" i="2"/>
  <c r="F79" i="2"/>
  <c r="F78" i="2"/>
  <c r="F77" i="2"/>
  <c r="F76" i="2"/>
  <c r="F75" i="2"/>
  <c r="F73" i="2"/>
  <c r="F70" i="2"/>
  <c r="F69" i="2"/>
  <c r="F66" i="2"/>
  <c r="F64" i="2"/>
  <c r="F63" i="2"/>
  <c r="F62" i="2"/>
  <c r="F61" i="2"/>
  <c r="F60" i="2"/>
  <c r="F59" i="2"/>
  <c r="F58" i="2"/>
  <c r="F54" i="2"/>
  <c r="F53" i="2"/>
  <c r="F52" i="2"/>
  <c r="F51" i="2"/>
  <c r="F50" i="2"/>
  <c r="F47" i="2"/>
  <c r="F46" i="2"/>
  <c r="F45" i="2"/>
  <c r="F42" i="2"/>
  <c r="F41" i="2"/>
  <c r="F40" i="2"/>
  <c r="F39" i="2"/>
  <c r="F38" i="2"/>
  <c r="F35" i="2"/>
  <c r="F32" i="2"/>
  <c r="F29" i="2"/>
  <c r="F26" i="2"/>
  <c r="F25" i="2"/>
  <c r="F24" i="2"/>
  <c r="F23" i="2"/>
  <c r="F22" i="2"/>
  <c r="F19" i="2"/>
  <c r="F18" i="2"/>
  <c r="F17" i="2"/>
  <c r="F14" i="2"/>
  <c r="F209" i="2" l="1"/>
  <c r="F214" i="2"/>
  <c r="F184" i="2"/>
  <c r="F83" i="2"/>
  <c r="F216" i="2" l="1"/>
  <c r="F217" i="2" s="1"/>
  <c r="F224" i="2" s="1"/>
  <c r="F220" i="2" l="1"/>
  <c r="F226" i="2" s="1"/>
  <c r="F230" i="2"/>
  <c r="F228" i="2"/>
  <c r="F221" i="2"/>
  <c r="F229" i="2"/>
  <c r="F222" i="2"/>
  <c r="F225" i="2"/>
  <c r="F219" i="2"/>
  <c r="F223" i="2"/>
  <c r="F227" i="2"/>
  <c r="F231" i="2" l="1"/>
  <c r="F233" i="2" s="1"/>
  <c r="F236" i="2" s="1"/>
</calcChain>
</file>

<file path=xl/sharedStrings.xml><?xml version="1.0" encoding="utf-8"?>
<sst xmlns="http://schemas.openxmlformats.org/spreadsheetml/2006/main" count="495" uniqueCount="304">
  <si>
    <t>INSTITUTO NACIONAL DE AGUAS POTABLES Y ALCANTARILLADOS</t>
  </si>
  <si>
    <t xml:space="preserve"> * * * INAPA * * *</t>
  </si>
  <si>
    <t>DIRECCIÓN DE INGENIERÍA</t>
  </si>
  <si>
    <t>DEPARTAMENTO DE COSTOS Y PRESUPUESTOS</t>
  </si>
  <si>
    <t>Presupuesto : No.155  D/F 24/02/2021</t>
  </si>
  <si>
    <t>Obra: AMPLIACIÓN REDES DE ACUEDUCTO DE EL VALLE, BARRIOS EL PARÍS Y LA JAQUETA</t>
  </si>
  <si>
    <t>Ubicación: PROVINCIA HATO MAYOR</t>
  </si>
  <si>
    <t>Zona: VI</t>
  </si>
  <si>
    <t>Nº</t>
  </si>
  <si>
    <t>DESCRIPCIÓN</t>
  </si>
  <si>
    <t>CANTIDAD</t>
  </si>
  <si>
    <t>UD</t>
  </si>
  <si>
    <t>P.U. (RD$)</t>
  </si>
  <si>
    <t>VALOR (RD$)</t>
  </si>
  <si>
    <t>A</t>
  </si>
  <si>
    <t>LÍNEA DE CONDUCCIÓN</t>
  </si>
  <si>
    <t>REPLANTEO</t>
  </si>
  <si>
    <t>M</t>
  </si>
  <si>
    <t>CORTE, REMOCIÒN Y BOTE DE ASFALTO ( L=298.41 M)</t>
  </si>
  <si>
    <t>Corte de asfalto c/disco</t>
  </si>
  <si>
    <t>Remoción de asfalto</t>
  </si>
  <si>
    <r>
      <t>M</t>
    </r>
    <r>
      <rPr>
        <vertAlign val="superscript"/>
        <sz val="10"/>
        <rFont val="Arial"/>
        <family val="2"/>
      </rPr>
      <t>2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</si>
  <si>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/>
    </r>
  </si>
  <si>
    <t>MOVIMIENTO DE TIERRA</t>
  </si>
  <si>
    <t>Excavación material no clasificado c/equipo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</si>
  <si>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</si>
  <si>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t>Nivelación de fondo de zanja</t>
  </si>
  <si>
    <t>Asiento de arena</t>
  </si>
  <si>
    <t xml:space="preserve">Compactación material de relleno c/compactador mecánico en capas de 0.20 m </t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</si>
  <si>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C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</si>
  <si>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</si>
  <si>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t>SUMNISTRO DE TUBERÍA</t>
  </si>
  <si>
    <t>De Ø6" PVC (SDR-26) C/J.G + 3% de pérdida</t>
  </si>
  <si>
    <t>COLOCACIÒN DE TUBERÍA</t>
  </si>
  <si>
    <t xml:space="preserve">De Ø6" PVC (SDR-26) C/J.G </t>
  </si>
  <si>
    <t>PRUEBA HIDROSTÁTICA</t>
  </si>
  <si>
    <t xml:space="preserve">De Ø6" PVC (SDR-26) </t>
  </si>
  <si>
    <t>SUMINSTRO Y COLOCACIÒN DE PIEZAS ESPECIALES CON PROTECCIÓN ANTICORROSIVO</t>
  </si>
  <si>
    <t xml:space="preserve">Codo 4"x90º Acero-PVC SCH-80 </t>
  </si>
  <si>
    <t>Ud</t>
  </si>
  <si>
    <t>Tee 6" X 4" Acero-PVC SCH-40</t>
  </si>
  <si>
    <t>Tee 16" X 4" Acero-PVC SCH-.30</t>
  </si>
  <si>
    <t>Reducción de 6" X 4" Acero-PVC SCH-40</t>
  </si>
  <si>
    <t>Anclaje de H.S.</t>
  </si>
  <si>
    <t>SUMINISTRO Y COLOCACION DE JUNTAS</t>
  </si>
  <si>
    <t>Mecánica tipo Dresser Ø4"150 PSI</t>
  </si>
  <si>
    <t>Mecánica tipo Dresser Ø6" 150 PSI</t>
  </si>
  <si>
    <t>Mecánica tipo Dresser Ø16"  150 PSI</t>
  </si>
  <si>
    <t>SUMINISTRO Y COLOCACIÓN DE VÁLVULAS</t>
  </si>
  <si>
    <t>De compuerta ø4" H.F 200 PSI (incluye cuerpo de la válvula, junta de goma, tornillos, niples, junta mecánica tipo Dresser, Tee de acero, movimiento de tierra y mano de obra), en tubería existente</t>
  </si>
  <si>
    <t xml:space="preserve">De compuerta ø6" H.F 200 PSI (incluye cuerpo de la válvula, junta de goma, tornillos, niples, junta mecánica tipo Dresser,  Tee de acero,  movimiento de tierra y mano de obra) </t>
  </si>
  <si>
    <t>Válvula de aire  de ø½" 100 psi, completa</t>
  </si>
  <si>
    <t>Cajas telescópicos de H.F.</t>
  </si>
  <si>
    <t>Registro p/válvula de aire</t>
  </si>
  <si>
    <t>CRUCE</t>
  </si>
  <si>
    <t>DE ALCANTARILLA DE Ø4" ACERO L=10.00 M (INCLUYE 2 M DE BRAZO) ( 1 U )</t>
  </si>
  <si>
    <t>10.1.1</t>
  </si>
  <si>
    <t>Replanteo</t>
  </si>
  <si>
    <t>PA</t>
  </si>
  <si>
    <t>10.1.2</t>
  </si>
  <si>
    <t>Suministro tubería de ø4" acero sch-80 c/protección anticorrosivo</t>
  </si>
  <si>
    <t>10.1.3</t>
  </si>
  <si>
    <t>Codo 4"x 45 acero SCH-80 c/protección anticorrosivo</t>
  </si>
  <si>
    <t>10.1.4</t>
  </si>
  <si>
    <t>Juntas mecánica tipo Dresser 4" 150 psi</t>
  </si>
  <si>
    <t>10.1.5</t>
  </si>
  <si>
    <t>10.1.6</t>
  </si>
  <si>
    <t>Excavación  material no clasificado c/equipo</t>
  </si>
  <si>
    <t>10.1.7</t>
  </si>
  <si>
    <t>Relleno compactado con compactador mecánico</t>
  </si>
  <si>
    <t>10.1.8</t>
  </si>
  <si>
    <t>10.1.9</t>
  </si>
  <si>
    <t>Mano de obra</t>
  </si>
  <si>
    <t>SEÑALIZACIÓN Y MANEJO DE TRÁNSITO</t>
  </si>
  <si>
    <t>Control y manejo de tránsito (incluye uso de letreros, uso de  conos refractarios y hombres con banderolas)</t>
  </si>
  <si>
    <t xml:space="preserve">REPOSICIÓN CARPETA ASFÁLTICA </t>
  </si>
  <si>
    <t>Excavación material compacto con equipo</t>
  </si>
  <si>
    <t>Bote de material c/camión distancia 5 km (incluye esparcimiento en botadero)</t>
  </si>
  <si>
    <t>M3E</t>
  </si>
  <si>
    <t>Suministro de material base e=20 cm distancia aproximada 10 km</t>
  </si>
  <si>
    <t>Colocación y compactado material de base en capas de 0.20 con compactador mecánico</t>
  </si>
  <si>
    <t xml:space="preserve">Imprimación sencilla </t>
  </si>
  <si>
    <t>Suministro y colocación de asfalto e=2"</t>
  </si>
  <si>
    <t>Transporte de asfalto, distancia aproximada de 50 km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</si>
  <si>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/KM</t>
    </r>
  </si>
  <si>
    <t>Limpieza continua y  final (obreros, camión  y herramientas menores)</t>
  </si>
  <si>
    <t>SUB-TOTAL FASE A</t>
  </si>
  <si>
    <t>B</t>
  </si>
  <si>
    <t>RED DE DISTRIBUCIÓN</t>
  </si>
  <si>
    <t>CORTE, REMOCIÒN Y BOTE DE ASFALTO ( L=1,457.80 M)</t>
  </si>
  <si>
    <t>Corte de asfalto  c/disco</t>
  </si>
  <si>
    <t xml:space="preserve">Asiento de arena </t>
  </si>
  <si>
    <t>De Ø3" PVC (SDR-26) C/J.G + 2% de pérdida</t>
  </si>
  <si>
    <t>De Ø4" PVC (SDR-26) C/J.G + 2% de pérdida</t>
  </si>
  <si>
    <t xml:space="preserve">De Ø3" PVC (SDR-26) C/J.G </t>
  </si>
  <si>
    <t xml:space="preserve">De Ø4" PVC (SDR-26) C/J.G </t>
  </si>
  <si>
    <t>De compuerta ø4" H.F 200 PSI (incluye cuerpo de la válvula, junta de goma, tornillos, niples, junta mecánica tipo Dresser, Tee de acero, movimiento de tierra y mano de obra)</t>
  </si>
  <si>
    <t xml:space="preserve">De compuerta ø3" H.F 200 PSI (incluye cuerpo de la válvula, junta de goma, tornillos, niples, junta mecánica tipo Dresser, Tee de acero,  movimiento de tierra y mano de obra) </t>
  </si>
  <si>
    <t>Válvula de aire  de ø½" 100 PSI completa</t>
  </si>
  <si>
    <t>Cajas telescópicos de HF</t>
  </si>
  <si>
    <t>HIDRANTE EN TUBERÍA DE Ø4"</t>
  </si>
  <si>
    <t>CRUCES</t>
  </si>
  <si>
    <t>DE PUENTE DE Ø4" ACERO L=130.00 M (INCLUYE 2 M DE BRAZO) ( 1 U )</t>
  </si>
  <si>
    <t>11.1.1</t>
  </si>
  <si>
    <t>11.1.2</t>
  </si>
  <si>
    <t>Suministro tubería de ø4" acero SCH-80 c/protección anticorrosivo</t>
  </si>
  <si>
    <t>11.1.3</t>
  </si>
  <si>
    <t>Codo 4"x 45º acero sch-80 c/protección anticorrosivo</t>
  </si>
  <si>
    <t>11.1.4</t>
  </si>
  <si>
    <t>Juntas mecánica tipo Dresser Ø4" 150 PSI</t>
  </si>
  <si>
    <t>11.1.5</t>
  </si>
  <si>
    <t>11.1.6</t>
  </si>
  <si>
    <t xml:space="preserve">Pintura óxido rojo </t>
  </si>
  <si>
    <t>11.1.7</t>
  </si>
  <si>
    <t>Pintura azul</t>
  </si>
  <si>
    <t>11.1.8</t>
  </si>
  <si>
    <t>DE ALCANTARILLA DE Ø4" ACERO L=10.00 M (INCLUYE 2 M DE BRAZO) ( 4 U )</t>
  </si>
  <si>
    <t>11.2.1</t>
  </si>
  <si>
    <t>11.2.2</t>
  </si>
  <si>
    <t>11.2.3</t>
  </si>
  <si>
    <t>Codo 4"x 45º acero SCH-80 c/protección anticorrosivo</t>
  </si>
  <si>
    <t>11.2.4</t>
  </si>
  <si>
    <t>Juntas mecánica tipo Dresser ø4" 150 PSI</t>
  </si>
  <si>
    <t>11.2.5</t>
  </si>
  <si>
    <t>Anclaje de HS.</t>
  </si>
  <si>
    <t>11.2.6</t>
  </si>
  <si>
    <t xml:space="preserve">Excavación  material no clasificado  </t>
  </si>
  <si>
    <t>11.2.7</t>
  </si>
  <si>
    <t>Relleno compactado  con compactador mecánico</t>
  </si>
  <si>
    <t>11.2.8</t>
  </si>
  <si>
    <t>11.2.9</t>
  </si>
  <si>
    <t>DE ALCANTARILLA DE Ø3" ACERO L=10.00 M (INCLUYE 2 M DE BRAZO) ( 1U )</t>
  </si>
  <si>
    <t>11.3.1</t>
  </si>
  <si>
    <t>11.3.2</t>
  </si>
  <si>
    <t>Suministro tubería de ø3" acero sch-80 c/protección anticorrosivo</t>
  </si>
  <si>
    <t>11.3.3</t>
  </si>
  <si>
    <t>Codo 3"x 45 acero sch-80 c/protección anticorrosivo</t>
  </si>
  <si>
    <t>11.3.4</t>
  </si>
  <si>
    <t>Juntas mecánicas tipo Dresser ø3" 150 psi</t>
  </si>
  <si>
    <t>11.3.5</t>
  </si>
  <si>
    <t>Anclaje de HS</t>
  </si>
  <si>
    <t>11.3.6</t>
  </si>
  <si>
    <t>11.3.7</t>
  </si>
  <si>
    <r>
      <t>M</t>
    </r>
    <r>
      <rPr>
        <vertAlign val="superscript"/>
        <sz val="10"/>
        <rFont val="Arial"/>
        <family val="2"/>
      </rPr>
      <t>3C</t>
    </r>
  </si>
  <si>
    <t>11.3.8</t>
  </si>
  <si>
    <t>11.3.9</t>
  </si>
  <si>
    <t>ACOMETIDAS EN  POLIETILENO</t>
  </si>
  <si>
    <t>CARPETA ASFÁLTICA L=1,457.80 M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</si>
  <si>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</t>
    </r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</si>
  <si>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/km</t>
    </r>
  </si>
  <si>
    <t>TOTAL FASE B</t>
  </si>
  <si>
    <t>C</t>
  </si>
  <si>
    <t>REPARACIÓN DE SERVICIOS EXISTENTES</t>
  </si>
  <si>
    <t>USO BOMBAS DE ACHIQUE</t>
  </si>
  <si>
    <t>Achique Ø3" (5,5 HP)</t>
  </si>
  <si>
    <t>HR</t>
  </si>
  <si>
    <t>SUMINISTRO TUBERIAS</t>
  </si>
  <si>
    <t>2.2.1</t>
  </si>
  <si>
    <t xml:space="preserve">De Ø1/2" PVC  (SCH-40)  </t>
  </si>
  <si>
    <t>2.2.2</t>
  </si>
  <si>
    <t>De Ø3/4" PVC  (SCH-40)</t>
  </si>
  <si>
    <t>2.2.3</t>
  </si>
  <si>
    <t xml:space="preserve">De Ø1" PVC  (SCH-40) </t>
  </si>
  <si>
    <t>2.2.4</t>
  </si>
  <si>
    <t xml:space="preserve">De Ø2" PVC  (SCH-40) </t>
  </si>
  <si>
    <t>2.2.5</t>
  </si>
  <si>
    <t>De Ø3" PVC SDR-26 C/ JG</t>
  </si>
  <si>
    <t>SUMINISTRO DE:</t>
  </si>
  <si>
    <t>Coupling  Ø1/2" PVC</t>
  </si>
  <si>
    <t>Coupling 3/4" PVC</t>
  </si>
  <si>
    <t>Coupling 1" PVC</t>
  </si>
  <si>
    <t>Coupling Ø2" PVC</t>
  </si>
  <si>
    <t>Juntas mecánica tipo Dresser  Ø3" 150 PSI</t>
  </si>
  <si>
    <t xml:space="preserve">MANO DE OBRA </t>
  </si>
  <si>
    <t>2.3.1</t>
  </si>
  <si>
    <t>Maestro Plomero (1H)</t>
  </si>
  <si>
    <t>DIA</t>
  </si>
  <si>
    <t>2.3.2</t>
  </si>
  <si>
    <t>Peon (2H) @ RD$659 (Ud)</t>
  </si>
  <si>
    <t>TOTAL FASE C</t>
  </si>
  <si>
    <t>D</t>
  </si>
  <si>
    <t>VARIOS</t>
  </si>
  <si>
    <t>Fabricación e instalación de valla (16' x 10') impresión full color en banner blanco y negro, con logo de INAPA, nombre del contratista y del proyecto, estructura de tubos galvanizados de 1.5" x 1.5" y soportes en tubos cuadrados de 4" x 4"</t>
  </si>
  <si>
    <t>Campamento ( incluye alquiler del solar con o sin casa, baños móviles y caseta de materiales)</t>
  </si>
  <si>
    <t>Mes</t>
  </si>
  <si>
    <t>SUBTOTAL  FASE D</t>
  </si>
  <si>
    <t>SUBTOTAL  GENERAL</t>
  </si>
  <si>
    <t>GASTOS INDIRECTOS</t>
  </si>
  <si>
    <t>Gastos administrativos</t>
  </si>
  <si>
    <t>Honorarios profesionales</t>
  </si>
  <si>
    <t>Seguros, pólizas y fianzas</t>
  </si>
  <si>
    <t xml:space="preserve"> Supervisión de la obra</t>
  </si>
  <si>
    <t>Gastos de transporte</t>
  </si>
  <si>
    <t>Ley 6-86</t>
  </si>
  <si>
    <t>CODIA</t>
  </si>
  <si>
    <t>ITBIS de honorarios profesionales</t>
  </si>
  <si>
    <t>Mantenimiento y operación de INAPA</t>
  </si>
  <si>
    <t xml:space="preserve">Estudios (sociales, ambientales, geotécnico, topográfico, de calidad, etc.) </t>
  </si>
  <si>
    <t xml:space="preserve">Medida de compensación ambiental </t>
  </si>
  <si>
    <t>Imprevistos</t>
  </si>
  <si>
    <t>TOTAL GASTOS INDIRECTOS</t>
  </si>
  <si>
    <t>TOTAL A EJECUTAR</t>
  </si>
  <si>
    <t>TOTAL A CONTRATAR RD$</t>
  </si>
  <si>
    <t xml:space="preserve">                    PREPARADO POR:</t>
  </si>
  <si>
    <t>REVISADO POR:</t>
  </si>
  <si>
    <t xml:space="preserve">            ING. AUX. RUTH E. CASTILLO</t>
  </si>
  <si>
    <t xml:space="preserve">   ING. JOHANNY MERCEDES V.</t>
  </si>
  <si>
    <t>ING. DEPTO. DE COSTOS Y PRESUPUESTOS</t>
  </si>
  <si>
    <t xml:space="preserve">    ING. DEPTO.DE COSTOS Y PRESUPUESTOS</t>
  </si>
  <si>
    <t xml:space="preserve"> </t>
  </si>
  <si>
    <t xml:space="preserve">                               SOMETIDO POR:</t>
  </si>
  <si>
    <t>VISTO BUENO:</t>
  </si>
  <si>
    <t>ING. SONIA E. RODRÍGUEZ R.</t>
  </si>
  <si>
    <t xml:space="preserve">                   ING. JOSÉ MANUEL AYBAR OVALLE</t>
  </si>
  <si>
    <t xml:space="preserve">      ENC. DEPTO. DE COSTOS Y PRESUPUESTOS</t>
  </si>
  <si>
    <t xml:space="preserve">                    DIRECTOR DE INGENIERÍA</t>
  </si>
  <si>
    <t>PROV</t>
  </si>
  <si>
    <t>ZONA</t>
  </si>
  <si>
    <t>TRANSP. %</t>
  </si>
  <si>
    <t>PERS.</t>
  </si>
  <si>
    <t>PROVINCIA AZUA</t>
  </si>
  <si>
    <t>II</t>
  </si>
  <si>
    <t>PROVINCIA BAHORUCO</t>
  </si>
  <si>
    <t>VIII</t>
  </si>
  <si>
    <t>ARQ. MEYVER PUJOLS</t>
  </si>
  <si>
    <t>ARQ. DEPTO. EVAL. DE COSTOS DE OBRAS</t>
  </si>
  <si>
    <t>PROVINCIA BARAHONA</t>
  </si>
  <si>
    <t>ARQ. YRMA ESPINOSA</t>
  </si>
  <si>
    <t>ASISTENTE DE DEPTO COSTOS</t>
  </si>
  <si>
    <t>PROVINCIA DAJABON</t>
  </si>
  <si>
    <t>I</t>
  </si>
  <si>
    <t>ARQ.JENNY SABA</t>
  </si>
  <si>
    <t>DISTRITO NACIONAL</t>
  </si>
  <si>
    <t>ING. ANA MATEO</t>
  </si>
  <si>
    <t>ING. DEPTO. DE EVAL. DE COSTOS DE OBRAS</t>
  </si>
  <si>
    <t>PROVINCIA DUARTE</t>
  </si>
  <si>
    <t>III</t>
  </si>
  <si>
    <t>ING. CLAUDIA DE LEON</t>
  </si>
  <si>
    <t>PROVINCIA EL SEYBO</t>
  </si>
  <si>
    <t>VI</t>
  </si>
  <si>
    <t>ING. FRANCIS HEREDIA</t>
  </si>
  <si>
    <t>PROVINCIA ELIAS PIÑAS</t>
  </si>
  <si>
    <t>ING. JOEL FRANCISCO</t>
  </si>
  <si>
    <t>PROVINCIA ESPAILLAT</t>
  </si>
  <si>
    <t>V</t>
  </si>
  <si>
    <t>ING. MIGUEL PEREZ</t>
  </si>
  <si>
    <t>GENERAL</t>
  </si>
  <si>
    <t>GRAL</t>
  </si>
  <si>
    <t>ING. OSCAR ENCARNACION</t>
  </si>
  <si>
    <t>PROVINCIA HATO MAYOR</t>
  </si>
  <si>
    <t>ING. PABLO GUERRERO</t>
  </si>
  <si>
    <t>PROVINCIA HERMANAS MIRABAL</t>
  </si>
  <si>
    <t>ING. RAMONA MONTAS</t>
  </si>
  <si>
    <t>PROVINCIA INDEPENDENCIA</t>
  </si>
  <si>
    <t>ING. RAMONA TEJADA</t>
  </si>
  <si>
    <t>PROVINCIA LA ALTAGRACIA</t>
  </si>
  <si>
    <t>ING. SANDRA BATISTA</t>
  </si>
  <si>
    <t>PROVINCIA LA ROMANA</t>
  </si>
  <si>
    <t>ING. ZULIKA ROSARIO</t>
  </si>
  <si>
    <t>PROVINCIA LA VEGA</t>
  </si>
  <si>
    <t>ING.MARIA MORALES</t>
  </si>
  <si>
    <t>PROVINCIA MARIA TRINIDAD SANCHEZ</t>
  </si>
  <si>
    <t>ING.MARIANO PEREZ</t>
  </si>
  <si>
    <t>PROVINCIA MONSEÑOR  NOUEL</t>
  </si>
  <si>
    <t>ING.TERESA M. LLUBERES M EJIA</t>
  </si>
  <si>
    <t>ENC. DEPTO. DE EVAL. DE COSTOS DE OBRAS.</t>
  </si>
  <si>
    <t>PROVINCIA MONTE CRITI</t>
  </si>
  <si>
    <t>PROVINCIA MONTE PLATA</t>
  </si>
  <si>
    <t>IV</t>
  </si>
  <si>
    <t>PROVINCIA PEDERNALES</t>
  </si>
  <si>
    <t>PROVINCIA PERAVIA</t>
  </si>
  <si>
    <t>PROVINCIA PUERTO PLATA</t>
  </si>
  <si>
    <t>VII</t>
  </si>
  <si>
    <t>PROVINCIA SAMANA</t>
  </si>
  <si>
    <t>ELABORADO</t>
  </si>
  <si>
    <t>PROVINCIA SAN CRISTOBAL</t>
  </si>
  <si>
    <t>PREPARADO</t>
  </si>
  <si>
    <t>PROVINCIA SAN JOSE DE OCOA</t>
  </si>
  <si>
    <t>REVISADO</t>
  </si>
  <si>
    <t>PROVINCIA SAN JUAN</t>
  </si>
  <si>
    <t>PROVINCIA SAN PEDRO DE MACORIS</t>
  </si>
  <si>
    <t>PROVINCIA SANCHEZ RAMIREZ</t>
  </si>
  <si>
    <t>PROVINCIA SANTIAGO</t>
  </si>
  <si>
    <t>PROVINCIA SANTIAGO RODRIGUEZ</t>
  </si>
  <si>
    <t>PROVINCIA SANTO  DOMINGO</t>
  </si>
  <si>
    <t>PROVINCIA VALVERDE</t>
  </si>
  <si>
    <t>SUMINSTRO Y COLOCACIÓN DE PIEZAS EN PVC PRESION SCH-40</t>
  </si>
  <si>
    <t xml:space="preserve">Codo 4" x 90º </t>
  </si>
  <si>
    <t xml:space="preserve">Codo 4" x 45º </t>
  </si>
  <si>
    <t xml:space="preserve">Tee 4" x 4" </t>
  </si>
  <si>
    <t xml:space="preserve">Tee 4" x 3" </t>
  </si>
  <si>
    <t>Tee 3" x 3"</t>
  </si>
  <si>
    <t xml:space="preserve">Reducción 4" x 3" </t>
  </si>
  <si>
    <t xml:space="preserve">Cruz 4" x 3" </t>
  </si>
  <si>
    <t xml:space="preserve">Cruz 3" x 3" </t>
  </si>
  <si>
    <t xml:space="preserve">Junta tapón Ø3" </t>
  </si>
  <si>
    <t>Bote de material con camión D= 15 km,( incluye carguio y esparcimiento en lugar de botadero)</t>
  </si>
  <si>
    <t>Bote de carpeta asfaltica removida, con camión D= 15 km,( incluye carguio y esparcimiento en lugar de botadero)</t>
  </si>
  <si>
    <t xml:space="preserve">Señalización, control y seguridad en la obra (incluye pasarelas, letreros metálicos con base en angulares, postes para cintas refractaria, luces intermitentes con recarga solar color ambar, barreras de peligro naranja). </t>
  </si>
  <si>
    <t xml:space="preserve">Bote de material con camión d= 15 km (incluye carguío y esparcimiento en botadero) </t>
  </si>
  <si>
    <t>Imprimación co arena</t>
  </si>
  <si>
    <t xml:space="preserve">Acometidas urbanas, incluye caja registro y  valvula de paso  c/ tuberia de polietileno </t>
  </si>
  <si>
    <t xml:space="preserve">Acometidas rural, incluye caja registro y  valvula de paso  c/ tuberia de polietileno </t>
  </si>
  <si>
    <t xml:space="preserve">Señalización, control y seguridad en la obra (incluye pasarelas, letreros metálicos con base en angulares, postes para cintas refractaria, luces intermitentes recargables con energia solar color ambar, barreras de peligro naranja).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</si>
</sst>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#,##0.00;[Red]#,##0.00"/>
    <numFmt numFmtId="165" formatCode="_-* #,##0.00\ _€_-;\-* #,##0.00\ _€_-;_-* &quot;-&quot;??\ _€_-;_-@_-"/>
    <numFmt numFmtId="166" formatCode="_-* #,##0.00_-;\-* #,##0.00_-;_-* &quot;-&quot;??_-;_-@_-"/>
    <numFmt numFmtId="167" formatCode="#,##0;\-#,##0"/>
    <numFmt numFmtId="168" formatCode="#,##0.0;\-#,##0.0"/>
    <numFmt numFmtId="169" formatCode="#,##0.0"/>
    <numFmt numFmtId="170" formatCode="0.0_)"/>
    <numFmt numFmtId="171" formatCode="0.0%"/>
    <numFmt numFmtId="172" formatCode="_-* #,##0.00\ _R_D_$_-;\-* #,##0.00\ _R_D_$_-;_-* &quot;-&quot;??\ _R_D_$_-;_-@_-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vertAlign val="superscript"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</font>
    <font>
      <sz val="12"/>
      <name val="Courier"/>
      <family val="3"/>
    </font>
    <font>
      <sz val="12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166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39" fontId="14" fillId="0" borderId="0"/>
    <xf numFmtId="169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</cellStyleXfs>
  <cellXfs count="246">
    <xf numFmtId="0" fontId="0" fillId="0" borderId="0" xfId="0"/>
    <xf numFmtId="0" fontId="0" fillId="2" borderId="0" xfId="0" applyFill="1" applyAlignment="1">
      <alignment vertical="top"/>
    </xf>
    <xf numFmtId="0" fontId="4" fillId="2" borderId="0" xfId="0" applyFont="1" applyFill="1" applyBorder="1" applyAlignment="1">
      <alignment vertical="top"/>
    </xf>
    <xf numFmtId="2" fontId="4" fillId="2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top"/>
    </xf>
    <xf numFmtId="2" fontId="4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2" xfId="0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center" vertical="top"/>
    </xf>
    <xf numFmtId="2" fontId="2" fillId="2" borderId="2" xfId="0" applyNumberFormat="1" applyFont="1" applyFill="1" applyBorder="1" applyAlignment="1">
      <alignment horizontal="center" vertical="top"/>
    </xf>
    <xf numFmtId="4" fontId="3" fillId="2" borderId="2" xfId="0" applyNumberFormat="1" applyFont="1" applyFill="1" applyBorder="1" applyAlignment="1">
      <alignment horizontal="center" vertical="top"/>
    </xf>
    <xf numFmtId="0" fontId="5" fillId="2" borderId="0" xfId="0" applyFont="1" applyFill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NumberFormat="1" applyFont="1" applyFill="1" applyBorder="1" applyAlignment="1">
      <alignment vertical="top" wrapText="1"/>
    </xf>
    <xf numFmtId="4" fontId="4" fillId="2" borderId="3" xfId="0" applyNumberFormat="1" applyFont="1" applyFill="1" applyBorder="1" applyAlignment="1">
      <alignment vertical="top"/>
    </xf>
    <xf numFmtId="2" fontId="4" fillId="2" borderId="3" xfId="0" applyNumberFormat="1" applyFont="1" applyFill="1" applyBorder="1" applyAlignment="1">
      <alignment horizontal="center" vertical="top"/>
    </xf>
    <xf numFmtId="43" fontId="1" fillId="2" borderId="3" xfId="0" applyNumberFormat="1" applyFont="1" applyFill="1" applyBorder="1" applyAlignment="1">
      <alignment vertical="top"/>
    </xf>
    <xf numFmtId="39" fontId="4" fillId="2" borderId="3" xfId="0" applyNumberFormat="1" applyFont="1" applyFill="1" applyBorder="1" applyAlignment="1">
      <alignment vertical="top"/>
    </xf>
    <xf numFmtId="0" fontId="5" fillId="4" borderId="0" xfId="0" applyFont="1" applyFill="1" applyBorder="1" applyAlignment="1">
      <alignment vertical="top"/>
    </xf>
    <xf numFmtId="0" fontId="4" fillId="2" borderId="3" xfId="0" applyNumberFormat="1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/>
    </xf>
    <xf numFmtId="0" fontId="2" fillId="2" borderId="3" xfId="0" applyFont="1" applyFill="1" applyBorder="1" applyAlignment="1">
      <alignment vertical="top" wrapText="1"/>
    </xf>
    <xf numFmtId="164" fontId="1" fillId="2" borderId="3" xfId="0" applyNumberFormat="1" applyFont="1" applyFill="1" applyBorder="1" applyAlignment="1">
      <alignment vertical="top"/>
    </xf>
    <xf numFmtId="4" fontId="1" fillId="2" borderId="3" xfId="0" applyNumberFormat="1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0" fontId="2" fillId="2" borderId="3" xfId="0" applyFont="1" applyFill="1" applyBorder="1" applyAlignment="1">
      <alignment horizontal="right" vertical="top" wrapText="1"/>
    </xf>
    <xf numFmtId="0" fontId="3" fillId="2" borderId="3" xfId="4" applyFont="1" applyFill="1" applyBorder="1" applyAlignment="1">
      <alignment horizontal="left" vertical="top" wrapText="1"/>
    </xf>
    <xf numFmtId="165" fontId="1" fillId="6" borderId="3" xfId="1" applyFont="1" applyFill="1" applyBorder="1" applyAlignment="1">
      <alignment vertical="top"/>
    </xf>
    <xf numFmtId="2" fontId="1" fillId="6" borderId="3" xfId="1" applyNumberFormat="1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right" vertical="top" wrapText="1"/>
    </xf>
    <xf numFmtId="0" fontId="1" fillId="6" borderId="3" xfId="0" applyFont="1" applyFill="1" applyBorder="1" applyAlignment="1">
      <alignment vertical="center"/>
    </xf>
    <xf numFmtId="165" fontId="1" fillId="6" borderId="3" xfId="1" applyFont="1" applyFill="1" applyBorder="1" applyAlignment="1">
      <alignment horizontal="right" vertical="top" wrapText="1"/>
    </xf>
    <xf numFmtId="0" fontId="8" fillId="6" borderId="3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top" wrapText="1"/>
    </xf>
    <xf numFmtId="0" fontId="1" fillId="6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top" wrapText="1"/>
    </xf>
    <xf numFmtId="4" fontId="3" fillId="2" borderId="3" xfId="0" applyNumberFormat="1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8" fillId="6" borderId="4" xfId="0" applyFont="1" applyFill="1" applyBorder="1" applyAlignment="1">
      <alignment vertical="top" wrapText="1"/>
    </xf>
    <xf numFmtId="4" fontId="4" fillId="2" borderId="4" xfId="0" applyNumberFormat="1" applyFont="1" applyFill="1" applyBorder="1" applyAlignment="1">
      <alignment vertical="top"/>
    </xf>
    <xf numFmtId="2" fontId="4" fillId="2" borderId="4" xfId="0" applyNumberFormat="1" applyFont="1" applyFill="1" applyBorder="1" applyAlignment="1">
      <alignment horizontal="center" vertical="top"/>
    </xf>
    <xf numFmtId="164" fontId="1" fillId="2" borderId="4" xfId="0" applyNumberFormat="1" applyFont="1" applyFill="1" applyBorder="1" applyAlignment="1">
      <alignment vertical="top"/>
    </xf>
    <xf numFmtId="4" fontId="1" fillId="2" borderId="4" xfId="0" applyNumberFormat="1" applyFont="1" applyFill="1" applyBorder="1" applyAlignment="1">
      <alignment vertical="top"/>
    </xf>
    <xf numFmtId="0" fontId="8" fillId="6" borderId="3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right" vertical="top" wrapText="1"/>
    </xf>
    <xf numFmtId="4" fontId="11" fillId="2" borderId="3" xfId="0" applyNumberFormat="1" applyFont="1" applyFill="1" applyBorder="1" applyAlignment="1">
      <alignment vertical="top"/>
    </xf>
    <xf numFmtId="0" fontId="11" fillId="2" borderId="3" xfId="0" applyNumberFormat="1" applyFont="1" applyFill="1" applyBorder="1" applyAlignment="1">
      <alignment vertical="top" wrapText="1"/>
    </xf>
    <xf numFmtId="2" fontId="11" fillId="2" borderId="3" xfId="0" applyNumberFormat="1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right" vertical="top" wrapText="1"/>
    </xf>
    <xf numFmtId="2" fontId="1" fillId="2" borderId="3" xfId="0" applyNumberFormat="1" applyFont="1" applyFill="1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right" vertical="top" wrapText="1"/>
    </xf>
    <xf numFmtId="164" fontId="1" fillId="2" borderId="3" xfId="0" applyNumberFormat="1" applyFont="1" applyFill="1" applyBorder="1" applyAlignment="1">
      <alignment horizontal="right" vertical="top"/>
    </xf>
    <xf numFmtId="2" fontId="1" fillId="2" borderId="3" xfId="0" applyNumberFormat="1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vertical="top" wrapText="1"/>
    </xf>
    <xf numFmtId="2" fontId="11" fillId="0" borderId="3" xfId="1" applyNumberFormat="1" applyFont="1" applyBorder="1" applyAlignment="1">
      <alignment vertical="top"/>
    </xf>
    <xf numFmtId="4" fontId="1" fillId="2" borderId="3" xfId="5" applyNumberFormat="1" applyFont="1" applyFill="1" applyBorder="1" applyAlignment="1">
      <alignment vertical="top"/>
    </xf>
    <xf numFmtId="4" fontId="1" fillId="0" borderId="3" xfId="0" applyNumberFormat="1" applyFont="1" applyFill="1" applyBorder="1" applyAlignment="1">
      <alignment horizontal="right" vertical="top"/>
    </xf>
    <xf numFmtId="4" fontId="1" fillId="2" borderId="3" xfId="0" applyNumberFormat="1" applyFont="1" applyFill="1" applyBorder="1" applyAlignment="1">
      <alignment horizontal="right" vertical="top"/>
    </xf>
    <xf numFmtId="4" fontId="1" fillId="2" borderId="3" xfId="6" applyNumberFormat="1" applyFont="1" applyFill="1" applyBorder="1" applyAlignment="1">
      <alignment horizontal="right" vertical="top"/>
    </xf>
    <xf numFmtId="2" fontId="1" fillId="2" borderId="3" xfId="6" applyNumberFormat="1" applyFont="1" applyFill="1" applyBorder="1" applyAlignment="1">
      <alignment horizontal="center" vertical="top"/>
    </xf>
    <xf numFmtId="43" fontId="1" fillId="2" borderId="4" xfId="0" applyNumberFormat="1" applyFont="1" applyFill="1" applyBorder="1" applyAlignment="1">
      <alignment vertical="top"/>
    </xf>
    <xf numFmtId="167" fontId="2" fillId="2" borderId="3" xfId="0" applyNumberFormat="1" applyFont="1" applyFill="1" applyBorder="1" applyAlignment="1" applyProtection="1">
      <alignment horizontal="right" vertical="top"/>
    </xf>
    <xf numFmtId="4" fontId="4" fillId="2" borderId="3" xfId="7" applyNumberFormat="1" applyFont="1" applyFill="1" applyBorder="1" applyAlignment="1">
      <alignment horizontal="right" vertical="top" wrapText="1"/>
    </xf>
    <xf numFmtId="2" fontId="4" fillId="2" borderId="3" xfId="7" applyNumberFormat="1" applyFont="1" applyFill="1" applyBorder="1" applyAlignment="1">
      <alignment horizontal="center" vertical="top"/>
    </xf>
    <xf numFmtId="168" fontId="1" fillId="2" borderId="3" xfId="8" applyNumberFormat="1" applyFont="1" applyFill="1" applyBorder="1" applyAlignment="1" applyProtection="1">
      <alignment horizontal="right" vertical="top"/>
    </xf>
    <xf numFmtId="4" fontId="1" fillId="2" borderId="3" xfId="7" applyNumberFormat="1" applyFont="1" applyFill="1" applyBorder="1" applyAlignment="1" applyProtection="1">
      <alignment horizontal="right" vertical="top" wrapText="1"/>
    </xf>
    <xf numFmtId="168" fontId="1" fillId="2" borderId="3" xfId="0" applyNumberFormat="1" applyFont="1" applyFill="1" applyBorder="1" applyAlignment="1">
      <alignment horizontal="right" vertical="top" wrapText="1"/>
    </xf>
    <xf numFmtId="0" fontId="1" fillId="2" borderId="3" xfId="0" applyNumberFormat="1" applyFont="1" applyFill="1" applyBorder="1" applyAlignment="1">
      <alignment vertical="top" wrapText="1"/>
    </xf>
    <xf numFmtId="0" fontId="3" fillId="2" borderId="3" xfId="0" applyNumberFormat="1" applyFont="1" applyFill="1" applyBorder="1" applyAlignment="1">
      <alignment vertical="top" wrapText="1"/>
    </xf>
    <xf numFmtId="43" fontId="1" fillId="2" borderId="3" xfId="0" applyNumberFormat="1" applyFont="1" applyFill="1" applyBorder="1" applyAlignment="1">
      <alignment horizontal="right" vertical="top"/>
    </xf>
    <xf numFmtId="0" fontId="3" fillId="0" borderId="3" xfId="0" applyFont="1" applyBorder="1" applyAlignment="1">
      <alignment vertical="center"/>
    </xf>
    <xf numFmtId="0" fontId="3" fillId="2" borderId="3" xfId="0" applyFont="1" applyFill="1" applyBorder="1" applyAlignment="1">
      <alignment horizontal="right" vertical="top" wrapText="1"/>
    </xf>
    <xf numFmtId="170" fontId="3" fillId="2" borderId="3" xfId="9" applyNumberFormat="1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right" vertical="top"/>
    </xf>
    <xf numFmtId="0" fontId="1" fillId="0" borderId="3" xfId="0" applyFont="1" applyBorder="1" applyAlignment="1">
      <alignment vertical="center"/>
    </xf>
    <xf numFmtId="0" fontId="1" fillId="6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right" vertical="top"/>
    </xf>
    <xf numFmtId="164" fontId="1" fillId="2" borderId="4" xfId="0" applyNumberFormat="1" applyFont="1" applyFill="1" applyBorder="1" applyAlignment="1">
      <alignment horizontal="right" vertical="top"/>
    </xf>
    <xf numFmtId="0" fontId="1" fillId="6" borderId="3" xfId="0" applyFont="1" applyFill="1" applyBorder="1" applyAlignment="1">
      <alignment vertical="top"/>
    </xf>
    <xf numFmtId="0" fontId="3" fillId="2" borderId="3" xfId="0" applyFont="1" applyFill="1" applyBorder="1" applyAlignment="1">
      <alignment horizontal="left" vertical="top"/>
    </xf>
    <xf numFmtId="4" fontId="4" fillId="2" borderId="3" xfId="11" applyNumberFormat="1" applyFont="1" applyFill="1" applyBorder="1" applyAlignment="1">
      <alignment vertical="top"/>
    </xf>
    <xf numFmtId="168" fontId="1" fillId="2" borderId="3" xfId="0" applyNumberFormat="1" applyFont="1" applyFill="1" applyBorder="1" applyAlignment="1" applyProtection="1">
      <alignment vertical="top" wrapText="1"/>
    </xf>
    <xf numFmtId="4" fontId="1" fillId="2" borderId="3" xfId="13" applyNumberFormat="1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vertical="top" wrapText="1"/>
    </xf>
    <xf numFmtId="167" fontId="3" fillId="2" borderId="3" xfId="0" applyNumberFormat="1" applyFont="1" applyFill="1" applyBorder="1" applyAlignment="1" applyProtection="1">
      <alignment vertical="top" wrapText="1"/>
    </xf>
    <xf numFmtId="4" fontId="1" fillId="2" borderId="3" xfId="14" applyNumberFormat="1" applyFont="1" applyFill="1" applyBorder="1" applyAlignment="1" applyProtection="1">
      <alignment vertical="top"/>
    </xf>
    <xf numFmtId="43" fontId="1" fillId="2" borderId="3" xfId="11" applyFont="1" applyFill="1" applyBorder="1" applyAlignment="1">
      <alignment horizontal="right" vertical="top"/>
    </xf>
    <xf numFmtId="167" fontId="1" fillId="2" borderId="3" xfId="0" applyNumberFormat="1" applyFont="1" applyFill="1" applyBorder="1" applyAlignment="1">
      <alignment horizontal="right" vertical="top"/>
    </xf>
    <xf numFmtId="0" fontId="11" fillId="2" borderId="3" xfId="0" applyFont="1" applyFill="1" applyBorder="1"/>
    <xf numFmtId="0" fontId="3" fillId="2" borderId="3" xfId="0" applyFont="1" applyFill="1" applyBorder="1" applyAlignment="1">
      <alignment horizontal="center"/>
    </xf>
    <xf numFmtId="4" fontId="1" fillId="2" borderId="3" xfId="0" applyNumberFormat="1" applyFont="1" applyFill="1" applyBorder="1"/>
    <xf numFmtId="4" fontId="1" fillId="2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/>
    <xf numFmtId="0" fontId="12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1" fillId="2" borderId="3" xfId="0" applyFont="1" applyFill="1" applyBorder="1"/>
    <xf numFmtId="0" fontId="3" fillId="2" borderId="3" xfId="15" applyNumberFormat="1" applyFont="1" applyFill="1" applyBorder="1" applyAlignment="1">
      <alignment horizontal="right" vertical="top"/>
    </xf>
    <xf numFmtId="0" fontId="3" fillId="2" borderId="3" xfId="15" applyFont="1" applyFill="1" applyBorder="1" applyAlignment="1">
      <alignment vertical="top" wrapText="1"/>
    </xf>
    <xf numFmtId="4" fontId="1" fillId="2" borderId="3" xfId="15" applyNumberFormat="1" applyFont="1" applyFill="1" applyBorder="1" applyAlignment="1">
      <alignment vertical="top"/>
    </xf>
    <xf numFmtId="4" fontId="1" fillId="2" borderId="3" xfId="15" applyNumberFormat="1" applyFont="1" applyFill="1" applyBorder="1" applyAlignment="1">
      <alignment horizontal="center" vertical="top"/>
    </xf>
    <xf numFmtId="43" fontId="1" fillId="2" borderId="3" xfId="16" applyFont="1" applyFill="1" applyBorder="1" applyAlignment="1">
      <alignment vertical="top"/>
    </xf>
    <xf numFmtId="168" fontId="1" fillId="2" borderId="3" xfId="0" applyNumberFormat="1" applyFont="1" applyFill="1" applyBorder="1" applyAlignment="1">
      <alignment horizontal="right" vertical="top"/>
    </xf>
    <xf numFmtId="4" fontId="1" fillId="2" borderId="3" xfId="0" applyNumberFormat="1" applyFont="1" applyFill="1" applyBorder="1" applyAlignment="1">
      <alignment horizontal="center" vertical="top"/>
    </xf>
    <xf numFmtId="164" fontId="1" fillId="2" borderId="3" xfId="7" applyNumberFormat="1" applyFont="1" applyFill="1" applyBorder="1" applyAlignment="1" applyProtection="1">
      <alignment horizontal="right" vertical="top" wrapText="1"/>
      <protection locked="0"/>
    </xf>
    <xf numFmtId="4" fontId="1" fillId="2" borderId="3" xfId="17" applyNumberFormat="1" applyFont="1" applyFill="1" applyBorder="1" applyAlignment="1">
      <alignment vertical="top"/>
    </xf>
    <xf numFmtId="168" fontId="3" fillId="2" borderId="3" xfId="0" applyNumberFormat="1" applyFont="1" applyFill="1" applyBorder="1" applyAlignment="1">
      <alignment horizontal="right" vertical="top"/>
    </xf>
    <xf numFmtId="4" fontId="3" fillId="2" borderId="3" xfId="0" applyNumberFormat="1" applyFont="1" applyFill="1" applyBorder="1" applyAlignment="1">
      <alignment horizontal="right" vertical="top"/>
    </xf>
    <xf numFmtId="4" fontId="3" fillId="2" borderId="3" xfId="0" applyNumberFormat="1" applyFont="1" applyFill="1" applyBorder="1" applyAlignment="1">
      <alignment horizontal="center" vertical="top"/>
    </xf>
    <xf numFmtId="164" fontId="3" fillId="2" borderId="3" xfId="7" applyNumberFormat="1" applyFont="1" applyFill="1" applyBorder="1" applyAlignment="1" applyProtection="1">
      <alignment horizontal="right" vertical="top" wrapText="1"/>
      <protection locked="0"/>
    </xf>
    <xf numFmtId="39" fontId="2" fillId="2" borderId="3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39" fontId="4" fillId="2" borderId="3" xfId="0" applyNumberFormat="1" applyFont="1" applyFill="1" applyBorder="1" applyAlignment="1">
      <alignment vertical="top" wrapText="1"/>
    </xf>
    <xf numFmtId="2" fontId="4" fillId="2" borderId="3" xfId="0" applyNumberFormat="1" applyFont="1" applyFill="1" applyBorder="1" applyAlignment="1">
      <alignment horizontal="center" vertical="top" wrapText="1"/>
    </xf>
    <xf numFmtId="39" fontId="4" fillId="2" borderId="3" xfId="0" applyNumberFormat="1" applyFont="1" applyFill="1" applyBorder="1" applyAlignment="1" applyProtection="1">
      <alignment vertical="top" wrapText="1"/>
      <protection locked="0"/>
    </xf>
    <xf numFmtId="39" fontId="2" fillId="2" borderId="3" xfId="0" applyNumberFormat="1" applyFont="1" applyFill="1" applyBorder="1" applyAlignment="1" applyProtection="1">
      <alignment vertical="top" wrapText="1"/>
    </xf>
    <xf numFmtId="37" fontId="4" fillId="2" borderId="3" xfId="0" applyNumberFormat="1" applyFont="1" applyFill="1" applyBorder="1" applyAlignment="1">
      <alignment horizontal="right" vertical="top" wrapText="1"/>
    </xf>
    <xf numFmtId="39" fontId="4" fillId="2" borderId="3" xfId="0" applyNumberFormat="1" applyFont="1" applyFill="1" applyBorder="1" applyAlignment="1" applyProtection="1">
      <alignment vertical="top" wrapText="1"/>
    </xf>
    <xf numFmtId="1" fontId="1" fillId="0" borderId="3" xfId="0" applyNumberFormat="1" applyFont="1" applyBorder="1" applyAlignment="1">
      <alignment horizontal="right" vertical="top"/>
    </xf>
    <xf numFmtId="0" fontId="1" fillId="6" borderId="3" xfId="0" applyFont="1" applyFill="1" applyBorder="1" applyAlignment="1">
      <alignment horizontal="justify" vertical="center" wrapText="1"/>
    </xf>
    <xf numFmtId="2" fontId="1" fillId="0" borderId="3" xfId="0" applyNumberFormat="1" applyFont="1" applyBorder="1" applyAlignment="1">
      <alignment horizontal="center" vertical="top"/>
    </xf>
    <xf numFmtId="164" fontId="1" fillId="0" borderId="3" xfId="0" applyNumberFormat="1" applyFont="1" applyBorder="1" applyAlignment="1">
      <alignment vertical="top"/>
    </xf>
    <xf numFmtId="49" fontId="2" fillId="2" borderId="3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5" fillId="3" borderId="5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4" fontId="2" fillId="2" borderId="3" xfId="0" applyNumberFormat="1" applyFont="1" applyFill="1" applyBorder="1" applyAlignment="1">
      <alignment vertical="top"/>
    </xf>
    <xf numFmtId="0" fontId="2" fillId="2" borderId="3" xfId="0" applyFont="1" applyFill="1" applyBorder="1" applyAlignment="1">
      <alignment horizontal="right" vertical="top"/>
    </xf>
    <xf numFmtId="0" fontId="8" fillId="6" borderId="3" xfId="0" applyFont="1" applyFill="1" applyBorder="1" applyAlignment="1">
      <alignment horizontal="right" vertical="center"/>
    </xf>
    <xf numFmtId="171" fontId="4" fillId="2" borderId="3" xfId="0" applyNumberFormat="1" applyFont="1" applyFill="1" applyBorder="1" applyAlignment="1">
      <alignment vertical="top"/>
    </xf>
    <xf numFmtId="2" fontId="4" fillId="2" borderId="3" xfId="0" applyNumberFormat="1" applyFont="1" applyFill="1" applyBorder="1" applyAlignment="1">
      <alignment vertical="top"/>
    </xf>
    <xf numFmtId="0" fontId="1" fillId="6" borderId="3" xfId="0" applyFont="1" applyFill="1" applyBorder="1" applyAlignment="1">
      <alignment horizontal="right" vertical="center"/>
    </xf>
    <xf numFmtId="171" fontId="1" fillId="2" borderId="3" xfId="2" applyNumberFormat="1" applyFont="1" applyFill="1" applyBorder="1" applyAlignment="1">
      <alignment vertical="top"/>
    </xf>
    <xf numFmtId="0" fontId="1" fillId="6" borderId="3" xfId="0" applyFont="1" applyFill="1" applyBorder="1" applyAlignment="1">
      <alignment horizontal="right" vertical="center" wrapText="1"/>
    </xf>
    <xf numFmtId="10" fontId="1" fillId="2" borderId="3" xfId="2" applyNumberFormat="1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2" fontId="2" fillId="2" borderId="3" xfId="0" applyNumberFormat="1" applyFont="1" applyFill="1" applyBorder="1" applyAlignment="1">
      <alignment vertical="top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right" vertical="top"/>
    </xf>
    <xf numFmtId="0" fontId="2" fillId="3" borderId="3" xfId="0" applyFont="1" applyFill="1" applyBorder="1" applyAlignment="1">
      <alignment vertical="top"/>
    </xf>
    <xf numFmtId="2" fontId="2" fillId="3" borderId="3" xfId="0" applyNumberFormat="1" applyFont="1" applyFill="1" applyBorder="1" applyAlignment="1">
      <alignment vertical="top"/>
    </xf>
    <xf numFmtId="4" fontId="3" fillId="3" borderId="3" xfId="0" applyNumberFormat="1" applyFont="1" applyFill="1" applyBorder="1" applyAlignment="1">
      <alignment vertical="top"/>
    </xf>
    <xf numFmtId="4" fontId="2" fillId="3" borderId="3" xfId="0" applyNumberFormat="1" applyFont="1" applyFill="1" applyBorder="1" applyAlignment="1">
      <alignment vertical="top"/>
    </xf>
    <xf numFmtId="0" fontId="4" fillId="2" borderId="3" xfId="0" applyFont="1" applyFill="1" applyBorder="1" applyAlignment="1">
      <alignment horizontal="right" vertical="top"/>
    </xf>
    <xf numFmtId="0" fontId="4" fillId="2" borderId="3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2" fillId="3" borderId="4" xfId="0" applyFont="1" applyFill="1" applyBorder="1" applyAlignment="1">
      <alignment horizontal="right" vertical="top"/>
    </xf>
    <xf numFmtId="0" fontId="2" fillId="3" borderId="4" xfId="0" applyFont="1" applyFill="1" applyBorder="1" applyAlignment="1">
      <alignment vertical="top"/>
    </xf>
    <xf numFmtId="2" fontId="2" fillId="3" borderId="4" xfId="0" applyNumberFormat="1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4" fontId="2" fillId="3" borderId="4" xfId="0" applyNumberFormat="1" applyFont="1" applyFill="1" applyBorder="1" applyAlignment="1">
      <alignment vertical="top"/>
    </xf>
    <xf numFmtId="2" fontId="1" fillId="2" borderId="0" xfId="0" applyNumberFormat="1" applyFont="1" applyFill="1" applyBorder="1" applyAlignment="1">
      <alignment vertical="top"/>
    </xf>
    <xf numFmtId="2" fontId="1" fillId="2" borderId="0" xfId="3" applyNumberFormat="1" applyFont="1" applyFill="1" applyBorder="1" applyAlignment="1">
      <alignment horizontal="center" vertical="top"/>
    </xf>
    <xf numFmtId="43" fontId="1" fillId="2" borderId="0" xfId="17" applyFont="1" applyFill="1" applyBorder="1" applyAlignment="1">
      <alignment horizontal="center" vertical="top"/>
    </xf>
    <xf numFmtId="2" fontId="1" fillId="2" borderId="0" xfId="3" applyNumberFormat="1" applyFont="1" applyFill="1" applyBorder="1" applyAlignment="1">
      <alignment vertical="top"/>
    </xf>
    <xf numFmtId="43" fontId="1" fillId="2" borderId="0" xfId="17" applyFont="1" applyFill="1" applyBorder="1" applyAlignment="1">
      <alignment vertical="top"/>
    </xf>
    <xf numFmtId="0" fontId="1" fillId="2" borderId="0" xfId="18" applyNumberFormat="1" applyFont="1" applyFill="1" applyBorder="1" applyAlignment="1">
      <alignment horizontal="left" vertical="top"/>
    </xf>
    <xf numFmtId="43" fontId="1" fillId="2" borderId="0" xfId="17" applyFont="1" applyFill="1" applyBorder="1" applyAlignment="1">
      <alignment horizontal="left" vertical="top"/>
    </xf>
    <xf numFmtId="0" fontId="1" fillId="2" borderId="0" xfId="18" applyNumberFormat="1" applyFont="1" applyFill="1" applyBorder="1" applyAlignment="1">
      <alignment horizontal="right" vertical="top"/>
    </xf>
    <xf numFmtId="2" fontId="1" fillId="2" borderId="0" xfId="18" applyNumberFormat="1" applyFont="1" applyFill="1" applyBorder="1" applyAlignment="1">
      <alignment horizontal="left" vertical="top"/>
    </xf>
    <xf numFmtId="0" fontId="1" fillId="2" borderId="0" xfId="18" applyFont="1" applyFill="1" applyBorder="1" applyAlignment="1">
      <alignment horizontal="right" vertical="top" wrapText="1"/>
    </xf>
    <xf numFmtId="2" fontId="1" fillId="2" borderId="0" xfId="18" applyNumberFormat="1" applyFont="1" applyFill="1" applyBorder="1" applyAlignment="1">
      <alignment horizontal="center" vertical="top" wrapText="1"/>
    </xf>
    <xf numFmtId="43" fontId="1" fillId="2" borderId="0" xfId="17" applyFont="1" applyFill="1" applyBorder="1" applyAlignment="1">
      <alignment horizontal="center" vertical="top" wrapText="1"/>
    </xf>
    <xf numFmtId="0" fontId="1" fillId="2" borderId="0" xfId="18" applyFont="1" applyFill="1" applyBorder="1" applyAlignment="1">
      <alignment horizontal="left" vertical="top" wrapText="1"/>
    </xf>
    <xf numFmtId="4" fontId="1" fillId="2" borderId="0" xfId="18" applyNumberFormat="1" applyFont="1" applyFill="1" applyBorder="1" applyAlignment="1">
      <alignment horizontal="left" vertical="top" wrapText="1"/>
    </xf>
    <xf numFmtId="2" fontId="1" fillId="2" borderId="0" xfId="18" applyNumberFormat="1" applyFont="1" applyFill="1" applyBorder="1" applyAlignment="1">
      <alignment horizontal="left" vertical="top" wrapText="1"/>
    </xf>
    <xf numFmtId="43" fontId="1" fillId="2" borderId="0" xfId="17" applyFont="1" applyFill="1" applyBorder="1" applyAlignment="1">
      <alignment horizontal="left" vertical="top" wrapText="1"/>
    </xf>
    <xf numFmtId="0" fontId="1" fillId="2" borderId="0" xfId="3" applyNumberFormat="1" applyFont="1" applyFill="1" applyBorder="1" applyAlignment="1">
      <alignment vertical="top"/>
    </xf>
    <xf numFmtId="0" fontId="1" fillId="2" borderId="0" xfId="3" applyNumberFormat="1" applyFont="1" applyFill="1" applyBorder="1" applyAlignment="1">
      <alignment horizontal="right" vertical="top"/>
    </xf>
    <xf numFmtId="0" fontId="1" fillId="0" borderId="0" xfId="19" applyFont="1" applyFill="1" applyBorder="1" applyAlignment="1">
      <alignment vertical="top"/>
    </xf>
    <xf numFmtId="4" fontId="1" fillId="2" borderId="0" xfId="3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2" fontId="1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right" vertical="top"/>
    </xf>
    <xf numFmtId="0" fontId="1" fillId="2" borderId="0" xfId="20" applyFont="1" applyFill="1" applyBorder="1" applyAlignment="1">
      <alignment vertical="top"/>
    </xf>
    <xf numFmtId="2" fontId="1" fillId="2" borderId="0" xfId="20" applyNumberFormat="1" applyFont="1" applyFill="1" applyBorder="1" applyAlignment="1">
      <alignment vertical="top"/>
    </xf>
    <xf numFmtId="166" fontId="1" fillId="2" borderId="0" xfId="20" applyNumberFormat="1" applyFont="1" applyFill="1" applyBorder="1" applyAlignment="1">
      <alignment vertical="top"/>
    </xf>
    <xf numFmtId="0" fontId="1" fillId="2" borderId="0" xfId="0" quotePrefix="1" applyFont="1" applyFill="1" applyBorder="1" applyAlignment="1">
      <alignment horizontal="left" vertical="top"/>
    </xf>
    <xf numFmtId="172" fontId="1" fillId="2" borderId="0" xfId="1" applyNumberFormat="1" applyFont="1" applyFill="1" applyBorder="1" applyAlignment="1">
      <alignment horizontal="left" vertical="top"/>
    </xf>
    <xf numFmtId="2" fontId="1" fillId="2" borderId="0" xfId="0" applyNumberFormat="1" applyFont="1" applyFill="1" applyBorder="1" applyAlignment="1">
      <alignment horizontal="left" vertical="top"/>
    </xf>
    <xf numFmtId="164" fontId="1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right" vertical="top"/>
    </xf>
    <xf numFmtId="0" fontId="3" fillId="2" borderId="0" xfId="0" quotePrefix="1" applyFont="1" applyFill="1" applyBorder="1" applyAlignment="1">
      <alignment horizontal="right" vertical="top"/>
    </xf>
    <xf numFmtId="172" fontId="3" fillId="2" borderId="0" xfId="1" applyNumberFormat="1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164" fontId="3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0" fillId="2" borderId="0" xfId="0" applyFill="1" applyAlignment="1">
      <alignment horizontal="right" vertical="top"/>
    </xf>
    <xf numFmtId="0" fontId="0" fillId="2" borderId="0" xfId="0" applyFill="1" applyAlignment="1">
      <alignment horizontal="center" vertical="top"/>
    </xf>
    <xf numFmtId="171" fontId="0" fillId="2" borderId="0" xfId="0" applyNumberFormat="1" applyFill="1" applyAlignment="1">
      <alignment horizontal="center" vertical="top"/>
    </xf>
    <xf numFmtId="4" fontId="0" fillId="2" borderId="3" xfId="0" applyNumberFormat="1" applyFont="1" applyFill="1" applyBorder="1" applyAlignment="1">
      <alignment vertical="top" wrapText="1"/>
    </xf>
    <xf numFmtId="2" fontId="0" fillId="0" borderId="0" xfId="0" applyNumberFormat="1"/>
    <xf numFmtId="0" fontId="2" fillId="2" borderId="3" xfId="0" applyNumberFormat="1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/>
    </xf>
    <xf numFmtId="0" fontId="2" fillId="7" borderId="4" xfId="0" applyFont="1" applyFill="1" applyBorder="1" applyAlignment="1">
      <alignment horizontal="center" vertical="top"/>
    </xf>
    <xf numFmtId="4" fontId="4" fillId="7" borderId="4" xfId="0" applyNumberFormat="1" applyFont="1" applyFill="1" applyBorder="1" applyAlignment="1">
      <alignment vertical="top"/>
    </xf>
    <xf numFmtId="2" fontId="4" fillId="7" borderId="4" xfId="0" applyNumberFormat="1" applyFont="1" applyFill="1" applyBorder="1" applyAlignment="1">
      <alignment horizontal="center" vertical="top"/>
    </xf>
    <xf numFmtId="4" fontId="1" fillId="7" borderId="4" xfId="0" applyNumberFormat="1" applyFont="1" applyFill="1" applyBorder="1" applyAlignment="1">
      <alignment vertical="top"/>
    </xf>
    <xf numFmtId="4" fontId="2" fillId="7" borderId="4" xfId="0" applyNumberFormat="1" applyFont="1" applyFill="1" applyBorder="1" applyAlignment="1">
      <alignment vertical="top"/>
    </xf>
    <xf numFmtId="0" fontId="4" fillId="7" borderId="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horizontal="center" vertical="top"/>
    </xf>
    <xf numFmtId="4" fontId="4" fillId="7" borderId="3" xfId="0" applyNumberFormat="1" applyFont="1" applyFill="1" applyBorder="1" applyAlignment="1">
      <alignment vertical="top"/>
    </xf>
    <xf numFmtId="2" fontId="4" fillId="7" borderId="3" xfId="0" applyNumberFormat="1" applyFont="1" applyFill="1" applyBorder="1" applyAlignment="1">
      <alignment horizontal="center" vertical="top"/>
    </xf>
    <xf numFmtId="4" fontId="1" fillId="7" borderId="3" xfId="0" applyNumberFormat="1" applyFont="1" applyFill="1" applyBorder="1" applyAlignment="1">
      <alignment vertical="top"/>
    </xf>
    <xf numFmtId="4" fontId="2" fillId="7" borderId="3" xfId="0" applyNumberFormat="1" applyFont="1" applyFill="1" applyBorder="1" applyAlignment="1">
      <alignment vertical="top"/>
    </xf>
    <xf numFmtId="0" fontId="11" fillId="2" borderId="4" xfId="0" applyFont="1" applyFill="1" applyBorder="1" applyAlignment="1">
      <alignment horizontal="right" vertical="top" wrapText="1"/>
    </xf>
    <xf numFmtId="4" fontId="11" fillId="2" borderId="4" xfId="0" applyNumberFormat="1" applyFont="1" applyFill="1" applyBorder="1" applyAlignment="1">
      <alignment vertical="top"/>
    </xf>
    <xf numFmtId="0" fontId="4" fillId="2" borderId="4" xfId="0" applyFont="1" applyFill="1" applyBorder="1" applyAlignment="1">
      <alignment vertical="top" wrapText="1"/>
    </xf>
    <xf numFmtId="0" fontId="1" fillId="6" borderId="4" xfId="0" applyFont="1" applyFill="1" applyBorder="1" applyAlignment="1">
      <alignment vertical="center"/>
    </xf>
    <xf numFmtId="2" fontId="1" fillId="6" borderId="4" xfId="1" applyNumberFormat="1" applyFont="1" applyFill="1" applyBorder="1" applyAlignment="1">
      <alignment horizontal="center" vertical="top"/>
    </xf>
    <xf numFmtId="0" fontId="1" fillId="6" borderId="4" xfId="0" applyFont="1" applyFill="1" applyBorder="1" applyAlignment="1">
      <alignment vertical="center" wrapText="1"/>
    </xf>
    <xf numFmtId="168" fontId="1" fillId="2" borderId="4" xfId="0" applyNumberFormat="1" applyFont="1" applyFill="1" applyBorder="1" applyAlignment="1" applyProtection="1">
      <alignment vertical="top" wrapText="1"/>
    </xf>
    <xf numFmtId="4" fontId="1" fillId="0" borderId="4" xfId="0" applyNumberFormat="1" applyFont="1" applyFill="1" applyBorder="1" applyAlignment="1">
      <alignment horizontal="right" vertical="top"/>
    </xf>
    <xf numFmtId="0" fontId="1" fillId="2" borderId="0" xfId="3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1" fillId="2" borderId="0" xfId="3" applyFont="1" applyFill="1" applyBorder="1" applyAlignment="1">
      <alignment horizontal="center" vertical="top"/>
    </xf>
    <xf numFmtId="0" fontId="1" fillId="2" borderId="0" xfId="18" applyFont="1" applyFill="1" applyBorder="1" applyAlignment="1">
      <alignment horizontal="center" vertical="top" wrapText="1"/>
    </xf>
    <xf numFmtId="165" fontId="1" fillId="6" borderId="3" xfId="1" applyFont="1" applyFill="1" applyBorder="1" applyAlignment="1">
      <alignment horizontal="right" vertical="center" wrapText="1"/>
    </xf>
    <xf numFmtId="2" fontId="1" fillId="6" borderId="3" xfId="1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top"/>
    </xf>
    <xf numFmtId="0" fontId="1" fillId="2" borderId="0" xfId="0" applyFont="1" applyFill="1" applyBorder="1" applyAlignment="1">
      <alignment horizontal="justify" vertical="top" wrapText="1"/>
    </xf>
    <xf numFmtId="0" fontId="1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1" fillId="2" borderId="0" xfId="3" applyFont="1" applyFill="1" applyBorder="1" applyAlignment="1">
      <alignment horizontal="center" vertical="top"/>
    </xf>
    <xf numFmtId="0" fontId="1" fillId="2" borderId="0" xfId="3" applyFont="1" applyFill="1" applyBorder="1" applyAlignment="1">
      <alignment horizontal="left" vertical="top"/>
    </xf>
    <xf numFmtId="0" fontId="1" fillId="2" borderId="0" xfId="18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3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top" wrapText="1"/>
    </xf>
  </cellXfs>
  <cellStyles count="21">
    <cellStyle name="Millares" xfId="1" builtinId="3"/>
    <cellStyle name="Millares 10" xfId="11"/>
    <cellStyle name="Millares 13" xfId="5"/>
    <cellStyle name="Millares 2 2 2 2" xfId="16"/>
    <cellStyle name="Millares 3 3 2" xfId="14"/>
    <cellStyle name="Millares 4 2 2" xfId="17"/>
    <cellStyle name="Millares 5 3" xfId="7"/>
    <cellStyle name="Millares 5 3 2" xfId="13"/>
    <cellStyle name="Normal" xfId="0" builtinId="0"/>
    <cellStyle name="Normal 10" xfId="6"/>
    <cellStyle name="Normal 11 2" xfId="3"/>
    <cellStyle name="Normal 2 2 2" xfId="18"/>
    <cellStyle name="Normal 2 3" xfId="19"/>
    <cellStyle name="Normal 5" xfId="4"/>
    <cellStyle name="Normal 5 16" xfId="10"/>
    <cellStyle name="Normal 5 2 2" xfId="12"/>
    <cellStyle name="Normal_158-09 TERMINACION AC. LA GINA" xfId="8"/>
    <cellStyle name="Normal_55-09 Equipamiento Pozos Ac. Rural El Llano" xfId="9"/>
    <cellStyle name="Normal_Ppresupuesto Acuducto de  estancia del yaque, Pozos # 1 y  2" xfId="20"/>
    <cellStyle name="Normal_Presupuesto Terminaciones Edificio Mantenimiento Nave I " xfId="15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252</xdr:row>
      <xdr:rowOff>142875</xdr:rowOff>
    </xdr:from>
    <xdr:to>
      <xdr:col>5</xdr:col>
      <xdr:colOff>952500</xdr:colOff>
      <xdr:row>252</xdr:row>
      <xdr:rowOff>152400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65037683-7ED6-4609-8F35-D66B3E8148E5}"/>
            </a:ext>
          </a:extLst>
        </xdr:cNvPr>
        <xdr:cNvSpPr>
          <a:spLocks noChangeShapeType="1"/>
        </xdr:cNvSpPr>
      </xdr:nvSpPr>
      <xdr:spPr bwMode="auto">
        <a:xfrm>
          <a:off x="4638675" y="47577375"/>
          <a:ext cx="24288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209550</xdr:colOff>
      <xdr:row>253</xdr:row>
      <xdr:rowOff>0</xdr:rowOff>
    </xdr:from>
    <xdr:to>
      <xdr:col>1</xdr:col>
      <xdr:colOff>2457450</xdr:colOff>
      <xdr:row>253</xdr:row>
      <xdr:rowOff>0</xdr:rowOff>
    </xdr:to>
    <xdr:sp macro="" textlink="">
      <xdr:nvSpPr>
        <xdr:cNvPr id="3" name="Line 11">
          <a:extLst>
            <a:ext uri="{FF2B5EF4-FFF2-40B4-BE49-F238E27FC236}">
              <a16:creationId xmlns:a16="http://schemas.microsoft.com/office/drawing/2014/main" id="{C23C5797-CE98-4461-8530-372EEEEBF5D1}"/>
            </a:ext>
          </a:extLst>
        </xdr:cNvPr>
        <xdr:cNvSpPr>
          <a:spLocks noChangeShapeType="1"/>
        </xdr:cNvSpPr>
      </xdr:nvSpPr>
      <xdr:spPr bwMode="auto">
        <a:xfrm>
          <a:off x="209550" y="47596425"/>
          <a:ext cx="2781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95250</xdr:colOff>
      <xdr:row>243</xdr:row>
      <xdr:rowOff>123825</xdr:rowOff>
    </xdr:from>
    <xdr:to>
      <xdr:col>1</xdr:col>
      <xdr:colOff>2333625</xdr:colOff>
      <xdr:row>243</xdr:row>
      <xdr:rowOff>123825</xdr:rowOff>
    </xdr:to>
    <xdr:sp macro="" textlink="">
      <xdr:nvSpPr>
        <xdr:cNvPr id="4" name="Line 11">
          <a:extLst>
            <a:ext uri="{FF2B5EF4-FFF2-40B4-BE49-F238E27FC236}">
              <a16:creationId xmlns:a16="http://schemas.microsoft.com/office/drawing/2014/main" id="{DC1702A7-0F1A-408D-B9E9-D3976B645B58}"/>
            </a:ext>
          </a:extLst>
        </xdr:cNvPr>
        <xdr:cNvSpPr>
          <a:spLocks noChangeShapeType="1"/>
        </xdr:cNvSpPr>
      </xdr:nvSpPr>
      <xdr:spPr bwMode="auto">
        <a:xfrm>
          <a:off x="95250" y="46101000"/>
          <a:ext cx="2771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323850</xdr:colOff>
      <xdr:row>243</xdr:row>
      <xdr:rowOff>123825</xdr:rowOff>
    </xdr:from>
    <xdr:to>
      <xdr:col>5</xdr:col>
      <xdr:colOff>904875</xdr:colOff>
      <xdr:row>243</xdr:row>
      <xdr:rowOff>123825</xdr:rowOff>
    </xdr:to>
    <xdr:sp macro="" textlink="">
      <xdr:nvSpPr>
        <xdr:cNvPr id="5" name="Line 11">
          <a:extLst>
            <a:ext uri="{FF2B5EF4-FFF2-40B4-BE49-F238E27FC236}">
              <a16:creationId xmlns:a16="http://schemas.microsoft.com/office/drawing/2014/main" id="{A07A5729-971D-4009-9681-1BBB9EB43718}"/>
            </a:ext>
          </a:extLst>
        </xdr:cNvPr>
        <xdr:cNvSpPr>
          <a:spLocks noChangeShapeType="1"/>
        </xdr:cNvSpPr>
      </xdr:nvSpPr>
      <xdr:spPr bwMode="auto">
        <a:xfrm>
          <a:off x="4524375" y="46101000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133350</xdr:colOff>
      <xdr:row>0</xdr:row>
      <xdr:rowOff>66675</xdr:rowOff>
    </xdr:from>
    <xdr:to>
      <xdr:col>1</xdr:col>
      <xdr:colOff>333375</xdr:colOff>
      <xdr:row>4</xdr:row>
      <xdr:rowOff>104775</xdr:rowOff>
    </xdr:to>
    <xdr:pic>
      <xdr:nvPicPr>
        <xdr:cNvPr id="6" name="Imagen 5" descr="Resultado de imagen para inapa logo">
          <a:extLst>
            <a:ext uri="{FF2B5EF4-FFF2-40B4-BE49-F238E27FC236}">
              <a16:creationId xmlns:a16="http://schemas.microsoft.com/office/drawing/2014/main" id="{1D7DBFEC-0F67-4E3D-8D7F-CF7852D2E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2" r="19296"/>
        <a:stretch>
          <a:fillRect/>
        </a:stretch>
      </xdr:blipFill>
      <xdr:spPr bwMode="auto">
        <a:xfrm>
          <a:off x="133350" y="66675"/>
          <a:ext cx="7334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12434A24-9590-46A3-B4FA-A9B96982956A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7D850054-5366-4644-A671-F1E1E2023D20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B62C25C5-D025-4451-9FE8-EEE971FD0780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CF4A2CDF-E2F5-49CC-A932-5AA1D1F0B095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FAB43DA4-02B9-4CBA-9F35-9D4CE4F22736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FCEC032A-90FF-4213-B95A-4343FE624308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BA3B8774-00BB-411B-9D6F-0162FC7C235C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31428376-CA27-4C56-AD31-67B8924373B4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7C8E7A42-6213-4E14-95E1-B50B21D5D70B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371B5653-A618-4935-A9AD-13E62289690E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A87F722C-AD91-4D44-9AF1-895E8C3137C0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0D830E06-D0FB-41DC-AC75-82BD1D0E4759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D79A0A32-CFF3-42F4-A7E8-A1D69946ED4B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38D82B87-0C8D-4817-A2F4-F17B4E85C8F8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C22F6A66-EBE4-4FA6-A95E-47DA8F4B8C1A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25B57FC7-D7A6-42CE-AA8D-46A1B564E645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417FDFCF-99A7-497F-B6BA-D9E4F54260D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7B2B84FC-3DE2-466C-B084-E720618D7EF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78476881-4792-4F4F-963B-6C18627E280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8F6BEEFD-E0D0-40DB-BC1A-ECE1B293567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4173E161-A273-4635-B545-8238FC491C8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8A602603-B196-464D-A346-B8F558F108B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D64F962B-1C16-4121-9F60-A01A8248C8C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E28D2C61-F95D-482A-A179-71A7BA27CB1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980D3F70-1651-49FD-B740-0EC1F7FD34A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A1E1D779-EEE6-41F6-9743-6213C86D156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125D70CF-B55F-4E19-8283-C1660DB80D8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64465D3D-0EA3-4A03-8B12-6D3E505505E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85DA1DEF-C9F9-4952-8527-F8EA0778547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D6B91ABB-D9F7-4EBC-8162-CFEE9C195C9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133350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D8D2B651-E52D-4E55-9A15-DD2F5144BF3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133350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963C93B6-29F3-43FE-887C-9E4D6A94446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C66DD947-FCA2-49E5-AB39-811DF778CED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0AB60645-5C62-4845-AA7C-DFDC9C23DDE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847DB745-24AC-494F-A51B-421376C5454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9DB35480-D106-45C0-8389-CA28EB8E5A1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D80D80F0-DF01-4739-8C49-B659CDF737A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D01FD7E2-5071-4EE4-8FA6-495524D88A9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FDDEEF3D-77BD-40C6-88C6-ADB6E7ED46E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F32F4BC2-A881-48B6-8833-EF95228955D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B83C43AF-75E1-4F18-AD15-A5422E9AFBF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31E89860-7B84-41AB-BF2F-A37ABE83128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A8B9C464-2859-424F-A3A0-DEB27C4FC44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66257CB3-E18C-49BB-A4A7-16A13643700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A459E85A-B303-4511-9497-2C23B6F3267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C5A33E18-8638-4B84-9571-8DFB37C99EB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B125B205-AB75-4570-8D1E-AE8A615D777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04298964-D8FF-4104-B8C4-A887816C9EB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D810D42D-C574-4F56-8CC3-BEA854A1DFF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EA6A8180-E22A-4E23-8A8D-C74F6E836E2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35EF9BAB-81C1-4149-B14E-951818D208A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2BCA9B77-8C31-4AFF-A0BB-8C5337582BE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EEA5BB10-3B8A-4CD9-8EDA-7E0C2F451A1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7CF78A68-1AAD-4327-8CF2-A8E7C5D79B4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7C68C0E6-762C-4297-A3D4-4205FC57B15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21484390-1D64-4C83-BB6A-E805601483D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DB5F15F1-0D6F-4B76-B2AD-5D65353F8B0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CC19FE53-18D7-4C55-850D-A86CD2D2204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705CAE6F-08BB-4569-A210-65BE504D244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A2EBD165-CC95-4220-B060-69342E0FE37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3D989F8E-55BD-4882-953F-09DDFCC6CF2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488B0CF1-A543-4059-AB0C-58C2C14A9C0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B9CE4510-B3AE-4D17-B380-9F13FE904AC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9273B298-6D64-4FA4-9B0E-3C43D785837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0697BDB6-3197-4345-A1F5-A77BBF8DBE3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B142C010-0FD0-495D-9953-7B9CEDB86AF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B4409DDA-10C9-47DD-A1E3-86F13026D15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FE1874B1-2B00-4EDF-9687-2E854B050F1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33B306CB-98E8-4954-8AAB-050B8C0B0A5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59B023B9-5C01-4B62-A4A5-AFA58551445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0AD869CC-B59C-46B1-A7C3-AE7E88386E4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A40E6F71-1B03-4047-BD09-F361505208A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581780CE-AA0D-495B-8A8D-1CBF381D17F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3907B6E1-EC20-4FF9-92CA-B7CD4FD8270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id="{F89ABD2E-94CA-4F0F-81F3-B6B9A4F3737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8305844F-B47E-4729-96E0-FBF6C9F09B5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83" name="Text Box 8">
          <a:extLst>
            <a:ext uri="{FF2B5EF4-FFF2-40B4-BE49-F238E27FC236}">
              <a16:creationId xmlns:a16="http://schemas.microsoft.com/office/drawing/2014/main" id="{D9BE23C4-C1C5-44A0-87B1-204E9810D57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84" name="Text Box 9">
          <a:extLst>
            <a:ext uri="{FF2B5EF4-FFF2-40B4-BE49-F238E27FC236}">
              <a16:creationId xmlns:a16="http://schemas.microsoft.com/office/drawing/2014/main" id="{430FEC7A-47F2-4D85-8621-FE2A2304DD4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85" name="Text Box 8">
          <a:extLst>
            <a:ext uri="{FF2B5EF4-FFF2-40B4-BE49-F238E27FC236}">
              <a16:creationId xmlns:a16="http://schemas.microsoft.com/office/drawing/2014/main" id="{81093DEE-ECE7-4256-8B63-ED1E784810B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id="{EF3AD7B6-8712-4564-8E63-07506A57844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F6754261-A0A2-408C-ACC5-56D091DD2D8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id="{AF1243FC-A5C8-4EFA-8A8D-A4EC838774F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F50326DB-4EEB-42BA-AFF3-03438099B65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95417534-6A4D-49D8-9B06-4DE9BA18DC9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57523ECE-2B38-4706-BD7D-61B6E57F209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214823E1-16A7-47BC-98C5-7A5362BE1D5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E9D768C3-4337-488D-841B-1F5CCD01D1B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8E3A0242-037E-490C-AABA-E0AA985E924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ECD3903C-2696-4A00-B667-4DE560D3713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A9538782-63BD-4167-B2B9-2CDC116592B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F9006DC1-9E3F-4818-93AE-EBCDC7512C0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E3A5F28A-F87C-4A00-A5DD-2E46C1C5B1F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623A3520-FBC2-4511-B515-FD2123B7DC8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FEA2D889-B521-49E5-80B7-AB3AF367B06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86D30615-B174-4E42-9893-65AFA80D893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504A0F2E-0602-4B27-A6A6-66F00DBEF19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id="{BD56FC3C-A368-40AE-8B72-5D0EE367A33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id="{0B4E3E05-2137-4672-A940-6D614FB056F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D5A212C2-730C-468D-8EA5-094F6ED13AD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0725D720-1F44-4D78-BBE7-A5F06C83840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07" name="Text Box 8">
          <a:extLst>
            <a:ext uri="{FF2B5EF4-FFF2-40B4-BE49-F238E27FC236}">
              <a16:creationId xmlns:a16="http://schemas.microsoft.com/office/drawing/2014/main" id="{737B7A0A-B052-45F2-82B0-FACA495203D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08" name="Text Box 9">
          <a:extLst>
            <a:ext uri="{FF2B5EF4-FFF2-40B4-BE49-F238E27FC236}">
              <a16:creationId xmlns:a16="http://schemas.microsoft.com/office/drawing/2014/main" id="{707F525D-AC45-45CC-B588-86521CC4B0B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09" name="Text Box 8">
          <a:extLst>
            <a:ext uri="{FF2B5EF4-FFF2-40B4-BE49-F238E27FC236}">
              <a16:creationId xmlns:a16="http://schemas.microsoft.com/office/drawing/2014/main" id="{038C2F24-5B1C-4074-A31E-30E96088054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id="{E37DC683-B4B5-4B6B-96A0-68B15F1CA7D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11" name="Text Box 8">
          <a:extLst>
            <a:ext uri="{FF2B5EF4-FFF2-40B4-BE49-F238E27FC236}">
              <a16:creationId xmlns:a16="http://schemas.microsoft.com/office/drawing/2014/main" id="{BC7BBD6C-9FBB-413F-B1F6-49E673F4F4C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12" name="Text Box 9">
          <a:extLst>
            <a:ext uri="{FF2B5EF4-FFF2-40B4-BE49-F238E27FC236}">
              <a16:creationId xmlns:a16="http://schemas.microsoft.com/office/drawing/2014/main" id="{CBDF6194-1828-420B-B073-235EAEE74B8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3E5E9A44-0B81-4E5E-AC2A-4CE4A850B6E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92EA85FF-9F3D-4A02-BFB2-19DAE0137CF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4F3AB6A2-7F02-4427-8826-A6EEBF29A20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9BE4D631-FE33-4CC8-8D48-937F071FB20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3E3C04F0-5EC8-42F3-ACF2-AA7D1D47435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EDDE8EBD-3D8E-4380-9BC4-9F36C4D7C8C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ED0D866-8CDC-4424-857F-51E27DBA07A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FC3F6C73-37D1-4C8B-ABF6-6F015290A41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D470224A-B9CB-450A-8DE7-D2C8A2CB389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C0489BA5-29BC-422C-B8BD-2EE4723A9A4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C3E70C52-06AB-4329-8F2E-3CFF0E40385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115931E4-8089-4FAA-A52E-C68CF681BDF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5BA671CC-75FE-4A3F-8C02-A9344B9C7AE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80C8AF19-A0CE-4FB2-BCB9-253771FDAD9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804A4910-CD6A-4E3D-9D3D-2E1889EE8F5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DA551B41-6C49-4A5D-8BC7-28945869CE6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0CBAFA3B-2AC8-4EC3-B8D2-9E54B7837A6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0CF1A5BF-0219-4288-8B99-6317D3AE1D8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3EF8CA30-C66B-44A3-BAED-E63ECB8D3F0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1FFC0770-092B-4B5F-8236-0B78881FCCA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B0C68E9D-F36F-4E2E-AC9F-D1C257EDF59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60FD11CA-32C1-4F73-8EBD-3FF49DEB6CA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A339BC6E-8F37-476F-A6AB-A0542B9A75E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36" name="Text Box 9">
          <a:extLst>
            <a:ext uri="{FF2B5EF4-FFF2-40B4-BE49-F238E27FC236}">
              <a16:creationId xmlns:a16="http://schemas.microsoft.com/office/drawing/2014/main" id="{494BA79A-0339-47CB-974C-B6A1B8088C1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37" name="Text Box 8">
          <a:extLst>
            <a:ext uri="{FF2B5EF4-FFF2-40B4-BE49-F238E27FC236}">
              <a16:creationId xmlns:a16="http://schemas.microsoft.com/office/drawing/2014/main" id="{E657048B-4105-40F2-8CD8-7970B339F29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id="{F9CA988A-2AD7-458D-9A95-E5EE1CB17C0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39" name="Text Box 8">
          <a:extLst>
            <a:ext uri="{FF2B5EF4-FFF2-40B4-BE49-F238E27FC236}">
              <a16:creationId xmlns:a16="http://schemas.microsoft.com/office/drawing/2014/main" id="{D58BFE24-D6B1-4CE3-8687-A2DA95739A9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40" name="Text Box 9">
          <a:extLst>
            <a:ext uri="{FF2B5EF4-FFF2-40B4-BE49-F238E27FC236}">
              <a16:creationId xmlns:a16="http://schemas.microsoft.com/office/drawing/2014/main" id="{6FC42002-647A-458A-A85B-75BEAB71696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656EC8AA-C6EC-40A6-97E1-89116EC40D0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A5FD9A28-2B5B-44DB-A345-5895458508D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43" name="Text Box 8">
          <a:extLst>
            <a:ext uri="{FF2B5EF4-FFF2-40B4-BE49-F238E27FC236}">
              <a16:creationId xmlns:a16="http://schemas.microsoft.com/office/drawing/2014/main" id="{E2AB47F8-FDF2-4FA9-A1EE-11FCAC613C3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44" name="Text Box 9">
          <a:extLst>
            <a:ext uri="{FF2B5EF4-FFF2-40B4-BE49-F238E27FC236}">
              <a16:creationId xmlns:a16="http://schemas.microsoft.com/office/drawing/2014/main" id="{425DF5A9-4544-40DC-AF93-840B468F9E5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45" name="Text Box 8">
          <a:extLst>
            <a:ext uri="{FF2B5EF4-FFF2-40B4-BE49-F238E27FC236}">
              <a16:creationId xmlns:a16="http://schemas.microsoft.com/office/drawing/2014/main" id="{A135AF28-6B81-4498-9A87-1A8573BB034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id="{CAEA86A5-6B20-4A6D-BF6E-3730EAD15EB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147" name="Text Box 8">
          <a:extLst>
            <a:ext uri="{FF2B5EF4-FFF2-40B4-BE49-F238E27FC236}">
              <a16:creationId xmlns:a16="http://schemas.microsoft.com/office/drawing/2014/main" id="{7B54B8F0-16DF-4296-A259-00ECFC7A740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148" name="Text Box 9">
          <a:extLst>
            <a:ext uri="{FF2B5EF4-FFF2-40B4-BE49-F238E27FC236}">
              <a16:creationId xmlns:a16="http://schemas.microsoft.com/office/drawing/2014/main" id="{52E574AC-0F71-4D52-8416-FD91F8ECF7D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id="{756A9F7A-F134-4A52-948D-0624808F14A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id="{314CC385-4C4D-41A1-9B61-E1531873FD8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151" name="Text Box 8">
          <a:extLst>
            <a:ext uri="{FF2B5EF4-FFF2-40B4-BE49-F238E27FC236}">
              <a16:creationId xmlns:a16="http://schemas.microsoft.com/office/drawing/2014/main" id="{7D613E53-3F61-4F73-8C8E-C60471AA6BE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152" name="Text Box 9">
          <a:extLst>
            <a:ext uri="{FF2B5EF4-FFF2-40B4-BE49-F238E27FC236}">
              <a16:creationId xmlns:a16="http://schemas.microsoft.com/office/drawing/2014/main" id="{51B94346-1604-4BE2-A3F4-DFD5B5908E1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A5E4956F-B42D-4BD6-ABD0-1AB0DC48BC2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576C1F8E-DA07-42C9-9966-DB6DDEFA70F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id="{A10B0EFF-8A83-4E7C-B1C8-04DDB99853F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156" name="Text Box 9">
          <a:extLst>
            <a:ext uri="{FF2B5EF4-FFF2-40B4-BE49-F238E27FC236}">
              <a16:creationId xmlns:a16="http://schemas.microsoft.com/office/drawing/2014/main" id="{6CD07C97-F7D5-4462-9F33-C41C6D672E8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DD821575-3C0C-4454-A07F-BAD4E0D08F9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16B939DF-260A-4A0F-9EE4-7BD18239609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CAB56A3E-83C0-40F0-BFD7-62D58F0551E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2495A71D-E37B-45D8-801A-1B013F423A2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6800000F-F306-44A3-8E38-479CEEFCDEA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C8862923-B26F-4D03-9622-FD4F2C7C22C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524BA4CA-0BDE-41B4-9751-1BB371EA9FA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C7B091D2-1188-475E-95AD-484CCC65DDD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D2EF8AAB-B1F8-4F23-88AE-FACD82FBEDD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7442113A-414A-4402-8C11-9492ABF9316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167" name="Text Box 8">
          <a:extLst>
            <a:ext uri="{FF2B5EF4-FFF2-40B4-BE49-F238E27FC236}">
              <a16:creationId xmlns:a16="http://schemas.microsoft.com/office/drawing/2014/main" id="{B620ED38-D4DE-4223-83AD-3103820CE97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168" name="Text Box 9">
          <a:extLst>
            <a:ext uri="{FF2B5EF4-FFF2-40B4-BE49-F238E27FC236}">
              <a16:creationId xmlns:a16="http://schemas.microsoft.com/office/drawing/2014/main" id="{8A2B2363-7DE7-4A8C-8C5A-979E034CFBE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2049A176-E181-4499-B8F5-EACD2EAE53D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B15BC742-2A1C-4A53-ADF9-79BD34F140F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57150</xdr:rowOff>
    </xdr:to>
    <xdr:sp macro="" textlink="">
      <xdr:nvSpPr>
        <xdr:cNvPr id="171" name="Text Box 8">
          <a:extLst>
            <a:ext uri="{FF2B5EF4-FFF2-40B4-BE49-F238E27FC236}">
              <a16:creationId xmlns:a16="http://schemas.microsoft.com/office/drawing/2014/main" id="{33EE27D7-9BE9-4FBD-8994-D643FC9529B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57150</xdr:rowOff>
    </xdr:to>
    <xdr:sp macro="" textlink="">
      <xdr:nvSpPr>
        <xdr:cNvPr id="172" name="Text Box 9">
          <a:extLst>
            <a:ext uri="{FF2B5EF4-FFF2-40B4-BE49-F238E27FC236}">
              <a16:creationId xmlns:a16="http://schemas.microsoft.com/office/drawing/2014/main" id="{22BF7E02-FF53-4177-863E-DFF017535BA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73" name="Text Box 8">
          <a:extLst>
            <a:ext uri="{FF2B5EF4-FFF2-40B4-BE49-F238E27FC236}">
              <a16:creationId xmlns:a16="http://schemas.microsoft.com/office/drawing/2014/main" id="{6358B81F-3CF5-4EDB-958A-D8DF77FE7C0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74" name="Text Box 9">
          <a:extLst>
            <a:ext uri="{FF2B5EF4-FFF2-40B4-BE49-F238E27FC236}">
              <a16:creationId xmlns:a16="http://schemas.microsoft.com/office/drawing/2014/main" id="{A8E35317-625F-461D-B6A9-D37BEEF5E1E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75" name="Text Box 8">
          <a:extLst>
            <a:ext uri="{FF2B5EF4-FFF2-40B4-BE49-F238E27FC236}">
              <a16:creationId xmlns:a16="http://schemas.microsoft.com/office/drawing/2014/main" id="{94A3B62C-7B37-4365-BC25-FCC45F78737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76" name="Text Box 9">
          <a:extLst>
            <a:ext uri="{FF2B5EF4-FFF2-40B4-BE49-F238E27FC236}">
              <a16:creationId xmlns:a16="http://schemas.microsoft.com/office/drawing/2014/main" id="{B7CF464D-223C-499F-9912-FFA96242482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CB934227-2DD7-40BA-91C3-1E0412447D0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A934F71D-E760-49F5-9DAE-F78B627B776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79" name="Text Box 8">
          <a:extLst>
            <a:ext uri="{FF2B5EF4-FFF2-40B4-BE49-F238E27FC236}">
              <a16:creationId xmlns:a16="http://schemas.microsoft.com/office/drawing/2014/main" id="{EF547B2D-C4C3-48FC-9AE5-514E8FC5078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80" name="Text Box 9">
          <a:extLst>
            <a:ext uri="{FF2B5EF4-FFF2-40B4-BE49-F238E27FC236}">
              <a16:creationId xmlns:a16="http://schemas.microsoft.com/office/drawing/2014/main" id="{E6335BD5-3758-4CC8-890E-5A7C06D939C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81" name="Text Box 8">
          <a:extLst>
            <a:ext uri="{FF2B5EF4-FFF2-40B4-BE49-F238E27FC236}">
              <a16:creationId xmlns:a16="http://schemas.microsoft.com/office/drawing/2014/main" id="{6BDF7A54-6872-4C16-98FC-787C1B6357B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C71D9C1D-20BC-4D51-955E-4A2051FB297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869B5F94-7CE1-47C1-AD12-286E0FC1460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02E9A8EC-52D4-4DE9-8F6A-9E9FD2BD92C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287A312D-9FE7-49C7-BE47-C9B45EB9C96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9F7A39C5-B1D7-473E-815C-F5D7A85315D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51F277AE-FFE1-4154-9A30-6AD331A947F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97AA4A13-00ED-4CAA-BD42-032E7D34A48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D8F7217F-2EDB-4ADA-8D7C-E4BCC80DA6A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5D3D2003-9E82-4586-998F-B353CD20A7C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91" name="Text Box 8">
          <a:extLst>
            <a:ext uri="{FF2B5EF4-FFF2-40B4-BE49-F238E27FC236}">
              <a16:creationId xmlns:a16="http://schemas.microsoft.com/office/drawing/2014/main" id="{D3EACF39-364A-43AB-89E7-A3924766A94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92" name="Text Box 9">
          <a:extLst>
            <a:ext uri="{FF2B5EF4-FFF2-40B4-BE49-F238E27FC236}">
              <a16:creationId xmlns:a16="http://schemas.microsoft.com/office/drawing/2014/main" id="{CF2CD764-825B-4444-9773-7087A84F59D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93" name="Text Box 8">
          <a:extLst>
            <a:ext uri="{FF2B5EF4-FFF2-40B4-BE49-F238E27FC236}">
              <a16:creationId xmlns:a16="http://schemas.microsoft.com/office/drawing/2014/main" id="{8CDA1BE4-B9A6-403E-9E16-A49B4AD0926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id="{A866BE8F-957C-4DF7-A022-C31C7E0B9D2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id="{D4F438EE-3700-43E9-AEEB-2ACA865FD40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F9A2F195-5084-40D9-858C-E6FDFF10D68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6EE76D7B-BB41-416C-803B-2975911AC8F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CBAA129B-55A3-4CD6-A35D-45863CD80E7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3B1D82C6-2412-4CAA-9E13-BD547E75EF5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40FB0FA2-2DFF-462A-84E5-1BCE26032D8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21E5AF57-B076-44F2-B6A4-BA932FE3D7E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4F3E0750-ED92-4D24-8664-ECC99FCB105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A6E48D4F-724A-4195-8D01-BA038A960DD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B3F145E8-A2C0-4075-B31B-C08D951874B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385E6D42-9C84-405D-BE78-B8568D12B87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2F35876D-08B2-40BA-A934-5CD5C864334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0BE7BE35-9A0C-4616-8428-DC89890FF27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5293966A-EF67-4423-9952-885716F648E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09" name="Text Box 8">
          <a:extLst>
            <a:ext uri="{FF2B5EF4-FFF2-40B4-BE49-F238E27FC236}">
              <a16:creationId xmlns:a16="http://schemas.microsoft.com/office/drawing/2014/main" id="{7967BE6A-1FD7-44D2-9DBA-4B3412807F0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D2B88527-633A-4302-A976-D6C20C83BEC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263E37A1-BEEB-4910-87F9-32B08490062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12" name="Text Box 9">
          <a:extLst>
            <a:ext uri="{FF2B5EF4-FFF2-40B4-BE49-F238E27FC236}">
              <a16:creationId xmlns:a16="http://schemas.microsoft.com/office/drawing/2014/main" id="{7DC7D19D-E1F4-4B40-A1EF-EC4B4D6683D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E3A285CE-69E1-4F3D-A126-C2371CFD14A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id="{9A0C125B-5F04-4AAC-B7E8-DA89D577512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15" name="Text Box 8">
          <a:extLst>
            <a:ext uri="{FF2B5EF4-FFF2-40B4-BE49-F238E27FC236}">
              <a16:creationId xmlns:a16="http://schemas.microsoft.com/office/drawing/2014/main" id="{9432B8FA-9A51-4639-A7CB-4E53C0F3FF1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16" name="Text Box 9">
          <a:extLst>
            <a:ext uri="{FF2B5EF4-FFF2-40B4-BE49-F238E27FC236}">
              <a16:creationId xmlns:a16="http://schemas.microsoft.com/office/drawing/2014/main" id="{8E3DB302-1239-42AE-A43A-0C9CFEA25F8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17" name="Text Box 8">
          <a:extLst>
            <a:ext uri="{FF2B5EF4-FFF2-40B4-BE49-F238E27FC236}">
              <a16:creationId xmlns:a16="http://schemas.microsoft.com/office/drawing/2014/main" id="{DF473893-D427-4EB6-AC62-C7886237BF9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18" name="Text Box 9">
          <a:extLst>
            <a:ext uri="{FF2B5EF4-FFF2-40B4-BE49-F238E27FC236}">
              <a16:creationId xmlns:a16="http://schemas.microsoft.com/office/drawing/2014/main" id="{C8063EF1-0479-4FB3-A643-079DEA9EF09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19" name="Text Box 8">
          <a:extLst>
            <a:ext uri="{FF2B5EF4-FFF2-40B4-BE49-F238E27FC236}">
              <a16:creationId xmlns:a16="http://schemas.microsoft.com/office/drawing/2014/main" id="{CB4A4511-7314-403A-B247-A738DA9B197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20" name="Text Box 9">
          <a:extLst>
            <a:ext uri="{FF2B5EF4-FFF2-40B4-BE49-F238E27FC236}">
              <a16:creationId xmlns:a16="http://schemas.microsoft.com/office/drawing/2014/main" id="{3A04195C-C3BD-4D82-840A-0F1CAD146C5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21" name="Text Box 8">
          <a:extLst>
            <a:ext uri="{FF2B5EF4-FFF2-40B4-BE49-F238E27FC236}">
              <a16:creationId xmlns:a16="http://schemas.microsoft.com/office/drawing/2014/main" id="{1DE69F92-E4BD-49B4-B01B-BF25F3E841E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22" name="Text Box 9">
          <a:extLst>
            <a:ext uri="{FF2B5EF4-FFF2-40B4-BE49-F238E27FC236}">
              <a16:creationId xmlns:a16="http://schemas.microsoft.com/office/drawing/2014/main" id="{4798598C-D30B-453A-B931-FC2D81208AA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23" name="Text Box 8">
          <a:extLst>
            <a:ext uri="{FF2B5EF4-FFF2-40B4-BE49-F238E27FC236}">
              <a16:creationId xmlns:a16="http://schemas.microsoft.com/office/drawing/2014/main" id="{5FCF0248-0AFC-4E10-91A1-9A244C16635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24" name="Text Box 9">
          <a:extLst>
            <a:ext uri="{FF2B5EF4-FFF2-40B4-BE49-F238E27FC236}">
              <a16:creationId xmlns:a16="http://schemas.microsoft.com/office/drawing/2014/main" id="{A8CA42C6-5E74-49CA-B427-E5D61D88EF5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225" name="Text Box 8">
          <a:extLst>
            <a:ext uri="{FF2B5EF4-FFF2-40B4-BE49-F238E27FC236}">
              <a16:creationId xmlns:a16="http://schemas.microsoft.com/office/drawing/2014/main" id="{2AA75056-E1CC-4C81-B289-4F3552D9AA7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4AE81C7F-8852-4B67-8DB1-0A217EB5ED5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27" name="Text Box 8">
          <a:extLst>
            <a:ext uri="{FF2B5EF4-FFF2-40B4-BE49-F238E27FC236}">
              <a16:creationId xmlns:a16="http://schemas.microsoft.com/office/drawing/2014/main" id="{DD9816BA-A6F8-482B-AF33-31375FF8D9C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28" name="Text Box 9">
          <a:extLst>
            <a:ext uri="{FF2B5EF4-FFF2-40B4-BE49-F238E27FC236}">
              <a16:creationId xmlns:a16="http://schemas.microsoft.com/office/drawing/2014/main" id="{71596751-591B-4F13-81E5-B258243FAC1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7DFA01B2-3692-48C1-94B6-33D5A3EA0CE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765D037D-B4A5-4115-BCA8-86F21B2C769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49B5E333-E754-4037-9159-AA090CFF809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B4719F41-CC99-4140-9F58-F049C771C24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B8E1EF49-0BA7-4DC7-9E23-12FC2652AB8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4E655992-CCE4-45D7-A7F6-17F215774CE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E527C985-A5D7-4408-9A2C-135859DC28A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D213A72D-5C75-47CD-8D38-6AFADD7D0A7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0376B335-A67A-4352-A81C-23F779A6115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4F23C5AD-C829-4272-ACF0-8A5EC45ADE0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398EA8F8-2428-4190-A292-93312239856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A4623A89-F3E4-4638-97BC-35CE0576538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EB2D1F0A-4C59-4AB5-9DB7-15F5DC31F0D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C0659D98-EC7C-42B1-8412-A67A6F54BC2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591A5CD5-3CFC-41D7-AD3C-1E54520087C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F1D7115F-BEB9-4F5E-BBFA-63D7F7CFB88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57150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AA80E628-C68C-4491-AD8A-869E57D1BB9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57150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6D662553-89D4-4EED-B606-00734E35B83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8729CF59-A7B5-485A-B4C2-08D98BE1707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F3BF1086-6B3A-4A84-9C9C-A5F22DB73F8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C497B3B1-91BE-4655-9665-9460530CC96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8286516B-8F8F-473C-BD63-8DDCF6D0A04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D20C3CC5-531E-40B5-97B9-908F9D8C7B7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0FED8BB6-1532-42BA-A279-661D639D261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5537C13D-7716-4528-9BA9-3237021BE1A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0B4B28C0-3419-47D4-95B9-63A5FE905C4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E0773F86-1017-4C4E-8696-DD9B592F824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72AC183F-A0E4-45D5-85C5-84AFF789003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003059FA-C0DE-419E-8384-CEB33C2E44D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E314FEF4-D378-4900-97BA-E66607AEECC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40F7F931-5120-47E5-B541-14BB0F356C7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16B24D86-319E-4CE3-81CF-A75CA346661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A40C2F85-5FB1-44F1-9737-94CB9D8C3AF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941413A1-1AE8-43DC-908D-D88D615D9C0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5761ED4B-D53F-427D-91B8-E987724514D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176AC73D-D494-43C7-9EEA-98D27AEF9CD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962F590F-F783-4A91-A6E3-C40D315FC51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ABD7B290-178D-4BD3-A891-98A4B54F3E4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17981A97-4195-43D1-89FA-22340A939F3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151DE424-185B-4CEB-9C03-0DFDEFD7096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8E104E8E-21BF-4442-BB8D-8128AFC24DF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D76D9243-57C8-45C2-8FB5-00CE90258DB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D2777B62-7652-4D68-BAB3-BBA51750ECD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CE426CDB-1E00-4D86-B533-60DBB933482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BF04BF27-04A7-45EF-9498-4D0A9A73CA1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6165EEEE-128D-46DB-96C9-C9F5E3C6FC5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76252554-AE02-4FBA-BE42-6D1EE702F0D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1F45A602-32B8-4802-AFD0-A6127D8E77C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22F244A7-1615-4EB5-B890-B5D487ECC0F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672EF916-2E39-4E6C-B67A-9071C33BAF0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DE6D6E84-FC1F-4BE5-B7B1-8D8DFF8401D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1CB1C6EF-1BE0-4CA7-B31B-B8C4E352179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FF236362-A8CC-40D4-9745-AD52AA48320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6467D8D5-A284-4B98-AF22-B1154C4A453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33CC9EA8-7B31-4299-83B9-193EF063ED2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B46C1404-A043-4042-A97D-F3CA1F4702A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53EDC163-CA47-4521-86A9-F95C77CF7D9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F8AFFF63-E1FF-40F3-B001-B3C0569388F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F15F4891-6D31-47EC-AC12-D9A3497046A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B6BE7D0F-7B37-42A2-87EB-FC0F87D44ED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2CC3FE04-A13E-436A-8370-4F8D91EC4FF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B257A6B2-7B42-4FC0-B816-3A9C795F89C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71302C12-493E-4DD6-B388-97071A1B8AE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9F60C712-1958-4CA3-BC72-1989F52D1F0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BC5FAD7B-2380-4E34-900F-9B52E33A9B8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4B33951E-9040-4285-97A9-70D4DA3ECE2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833FA010-5813-4A9B-AB9C-C8163647EB4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8B0BF92A-E280-4FA3-851B-3E74720A484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AA656A11-F15D-4D78-A087-DFB2B9D37EE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7350C091-FD28-4EF9-947B-D54E32301EA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B973446B-A75C-462B-9DBF-4A4D5F5A89D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EC98AE7D-F1FF-4700-978C-337FF6B896C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3336406F-6AD6-4029-B68B-F86D937E6B8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5A54E2E3-7D7F-4211-BED0-B463EF2C0A1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28927C84-F467-42DE-8D16-852C1B8D014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950D7754-0207-4A8E-B84F-E1DBCA82A67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B9941B16-E600-44EF-B93F-136C5025904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D44E0E5C-2F04-483D-A6D7-6366E528B3A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5305D5E5-0005-4242-8864-D48987827DF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858C2BD6-C2C7-42A9-990B-E5FAEA9BEFC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133350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0DCD23DC-9CA2-42BD-B8BC-315EEFD9111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133350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0033A3D4-73B0-406F-952F-6B2C81731DC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9BDB512-3FB6-434C-B7A8-5F2AD3D6D31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DE49FA94-5CDE-4696-A185-698CDF5A1E2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62FD28C3-DDA2-4580-AD17-F13F96D9DF0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440AC6C1-F8B1-469A-BB18-0467A173E5F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D320E7F1-1A3E-4DE5-B00B-EC4ACDC7E32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E6A7A134-3949-411F-A778-41FE7CC0480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EC23EEE4-16DA-460E-BBB0-B8C240F2E7B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560E59A6-D684-4C18-98B9-13D4D0EC7F0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34139257-5DB5-407A-9B28-77D6810BA55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C850D974-501C-45F1-999D-CD303866CA1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8958A544-44F8-45AA-B364-7C3C8BA9845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7CB51F53-CD6D-4711-B5F4-19D3CA3F43D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B215BA38-DE1D-4536-925A-CEBE064570E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0FC93A28-5D9B-427E-928F-7E5B592EEEB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CF41CD51-281E-4886-B57D-5C43B2EB9CA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C0B83968-B02A-4D5D-A8AB-06915ECD053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27" name="Text Box 8">
          <a:extLst>
            <a:ext uri="{FF2B5EF4-FFF2-40B4-BE49-F238E27FC236}">
              <a16:creationId xmlns:a16="http://schemas.microsoft.com/office/drawing/2014/main" id="{EA88964D-1919-4714-991B-CD3526EDCF0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EBC1403D-7B31-4C04-A399-0DD72F02191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B9DA8938-6163-429B-A415-695CF8597C8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8DC3F3B5-BAF5-4391-BD71-A44B14CF015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99259ED8-C494-4489-A229-E5DB6AE919B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6F76FFF2-A57C-4269-90FD-0E720CBC033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C128BE92-7B2B-48B3-8678-42C12ACBE50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D3F8F0B6-B877-40C5-A505-CC79E26DE45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6D85F99A-FA58-45F7-837D-D537A9DEF9A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5F422F66-9ACA-4787-902D-3020DBDE877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672C5038-CB97-4E97-B934-CE02503965E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E524A888-0156-4AD7-AB1F-FDED97C4B7C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36FF5BFB-6373-4BF7-81E1-39AAFCF504E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5335B020-A0B8-4DAD-A529-B25DA29FC8B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724B0DBC-0586-4958-899D-4BAE4107B2B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1A254120-1B32-43AA-8F8A-E2D816E3427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7372DAD9-1D34-4891-96EC-4BB23D04366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500EC55D-CC04-40B6-8C13-52D66F8CCFD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57150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A4630C3F-3F55-47BD-A3D3-B1D9CF5079F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57150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87CD7133-3E1D-451E-952B-AB348BEA3C3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DB02C52F-4BE2-4997-8DDA-5DF5B42E8D4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6C7A8513-A570-4CD1-9D0D-74B8C8C1531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A4527AA3-5650-4E47-843B-F8CFC9571C4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DAF0CFF2-31DA-4A40-9FC3-DDB4832F108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3DEF9F6E-F9A9-47EE-900D-518D98CDD78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F4977785-B75F-4623-97AC-3D289800B7C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DDDF36D0-37D9-4019-8641-999B13AEB6A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E9304C90-469A-447B-8855-F277F5F0524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DC1CCB44-3880-472A-B7CF-F5A4498AB14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17E99FF8-4490-408F-AE21-8575BC5698C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61E073B5-4891-44C5-B66B-DE3D22648F4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82322464-499C-4BE4-A7AE-2DD55666978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BCDC73FF-129A-4081-894F-B81F6031CFA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0FA10691-74B7-44E5-9E7F-263E67A021D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BC718FC1-B671-4979-A11A-ECD349BFE76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73A779F9-1B85-4A67-B1F8-2A973A0A9DC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5E7DFB72-DAF1-43C5-B02D-43D9F052244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F990FCB1-6794-49FE-9A6D-73FDAFF0C2F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4FE0B6A1-E97E-4E36-BCCD-990BED74A31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FAB1CB9B-3313-4143-B9D4-047D04F7F9D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E6D1E74C-E996-4325-99FA-E967FD32687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D749F6EF-66A6-467E-B4D4-2FDC8D12A89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40E2E768-3094-4CEC-8152-B816A5A2065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420C64BE-9B8C-456E-91FA-838D48B3AC1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99E02627-858B-4902-BD08-DD9A6679C81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5BA7A2C1-B14B-4430-A7A3-FC61EA6C664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0BE496EB-3549-450B-891E-2D9B1454CBB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6C06D6BD-A5F6-4F23-BEEC-6949458D32E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3629C280-453A-4D96-97BE-17D38562DCA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C7F9DF8B-5CF6-4ADF-9FF8-568791BBEC9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EB1CB2ED-C71A-422C-8419-DDE27FAFC68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778B3688-B700-4534-A1BE-CC7F96C4258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57150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0AE1AB2B-8F22-45F7-AA3A-ACED212ABAD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A93D9390-17DD-4C7A-8C45-2FFAC5C9B95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81" name="Text Box 9">
          <a:extLst>
            <a:ext uri="{FF2B5EF4-FFF2-40B4-BE49-F238E27FC236}">
              <a16:creationId xmlns:a16="http://schemas.microsoft.com/office/drawing/2014/main" id="{DA3A847A-66D8-4171-B878-93277489FCB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4F7D3B79-DB64-4D5B-9785-70146865B72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AAAB54BD-7FF8-4176-B9BC-E73119A1E5A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48638FD5-9030-452F-B928-FD7A612B8FE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E907C420-3EB3-4C40-9233-A6B7C9A588E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FEA3762B-13B1-45C6-8651-3D51B2B3864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87" name="Text Box 9">
          <a:extLst>
            <a:ext uri="{FF2B5EF4-FFF2-40B4-BE49-F238E27FC236}">
              <a16:creationId xmlns:a16="http://schemas.microsoft.com/office/drawing/2014/main" id="{D954B5F4-59B5-43C4-9340-094F3FF9065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88" name="Cuadro de texto 47652">
          <a:extLst>
            <a:ext uri="{FF2B5EF4-FFF2-40B4-BE49-F238E27FC236}">
              <a16:creationId xmlns:a16="http://schemas.microsoft.com/office/drawing/2014/main" id="{8D29457E-0AEE-41F0-88E9-02B5A9C37BDE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89" name="Cuadro de texto 47653">
          <a:extLst>
            <a:ext uri="{FF2B5EF4-FFF2-40B4-BE49-F238E27FC236}">
              <a16:creationId xmlns:a16="http://schemas.microsoft.com/office/drawing/2014/main" id="{745C980A-0157-492F-AE46-2A296A9AC1D2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90" name="Cuadro de texto 47654">
          <a:extLst>
            <a:ext uri="{FF2B5EF4-FFF2-40B4-BE49-F238E27FC236}">
              <a16:creationId xmlns:a16="http://schemas.microsoft.com/office/drawing/2014/main" id="{5AE24FDD-EE22-425A-A4CD-A1AACA09B963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91" name="Cuadro de texto 47655">
          <a:extLst>
            <a:ext uri="{FF2B5EF4-FFF2-40B4-BE49-F238E27FC236}">
              <a16:creationId xmlns:a16="http://schemas.microsoft.com/office/drawing/2014/main" id="{67D26025-3932-4017-90A7-170058084F0D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92" name="Cuadro de texto 47656">
          <a:extLst>
            <a:ext uri="{FF2B5EF4-FFF2-40B4-BE49-F238E27FC236}">
              <a16:creationId xmlns:a16="http://schemas.microsoft.com/office/drawing/2014/main" id="{1849141A-4DD1-44DC-AAD4-8686C53AD0D1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93" name="Cuadro de texto 47657">
          <a:extLst>
            <a:ext uri="{FF2B5EF4-FFF2-40B4-BE49-F238E27FC236}">
              <a16:creationId xmlns:a16="http://schemas.microsoft.com/office/drawing/2014/main" id="{E5B0C52F-2EE0-428A-ADB7-7440402C1646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94" name="Cuadro de texto 47658">
          <a:extLst>
            <a:ext uri="{FF2B5EF4-FFF2-40B4-BE49-F238E27FC236}">
              <a16:creationId xmlns:a16="http://schemas.microsoft.com/office/drawing/2014/main" id="{294E3379-7962-4697-B675-BBB8E75B8A24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95" name="Cuadro de texto 47659">
          <a:extLst>
            <a:ext uri="{FF2B5EF4-FFF2-40B4-BE49-F238E27FC236}">
              <a16:creationId xmlns:a16="http://schemas.microsoft.com/office/drawing/2014/main" id="{4EABAA0E-9611-4BF6-918B-826A81561B87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96" name="Cuadro de texto 47660">
          <a:extLst>
            <a:ext uri="{FF2B5EF4-FFF2-40B4-BE49-F238E27FC236}">
              <a16:creationId xmlns:a16="http://schemas.microsoft.com/office/drawing/2014/main" id="{ED665003-2E64-42BA-8DDC-A37663450C15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97" name="Cuadro de texto 47661">
          <a:extLst>
            <a:ext uri="{FF2B5EF4-FFF2-40B4-BE49-F238E27FC236}">
              <a16:creationId xmlns:a16="http://schemas.microsoft.com/office/drawing/2014/main" id="{4F580DA0-1E74-4C3A-8062-EEB8EC7F6C75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98" name="Cuadro de texto 47662">
          <a:extLst>
            <a:ext uri="{FF2B5EF4-FFF2-40B4-BE49-F238E27FC236}">
              <a16:creationId xmlns:a16="http://schemas.microsoft.com/office/drawing/2014/main" id="{C50EA628-A679-42EC-A332-CD41ED3DBCAD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99" name="Cuadro de texto 47663">
          <a:extLst>
            <a:ext uri="{FF2B5EF4-FFF2-40B4-BE49-F238E27FC236}">
              <a16:creationId xmlns:a16="http://schemas.microsoft.com/office/drawing/2014/main" id="{C63C1086-4406-4AE5-B91F-D3096A2FE592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400" name="Cuadro de texto 47664">
          <a:extLst>
            <a:ext uri="{FF2B5EF4-FFF2-40B4-BE49-F238E27FC236}">
              <a16:creationId xmlns:a16="http://schemas.microsoft.com/office/drawing/2014/main" id="{E525C256-1FB6-48D5-941C-E37EDFAC4A94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401" name="Cuadro de texto 47665">
          <a:extLst>
            <a:ext uri="{FF2B5EF4-FFF2-40B4-BE49-F238E27FC236}">
              <a16:creationId xmlns:a16="http://schemas.microsoft.com/office/drawing/2014/main" id="{1C8B83F3-901F-4EF9-86B4-1B56CA6DC0A8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402" name="Cuadro de texto 47666">
          <a:extLst>
            <a:ext uri="{FF2B5EF4-FFF2-40B4-BE49-F238E27FC236}">
              <a16:creationId xmlns:a16="http://schemas.microsoft.com/office/drawing/2014/main" id="{F94EA945-E2B5-493F-985E-99E888942E8E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403" name="Cuadro de texto 47667">
          <a:extLst>
            <a:ext uri="{FF2B5EF4-FFF2-40B4-BE49-F238E27FC236}">
              <a16:creationId xmlns:a16="http://schemas.microsoft.com/office/drawing/2014/main" id="{0577166F-2D04-4D3E-8F00-9F30BAC4E845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404" name="Cuadro de texto 47668">
          <a:extLst>
            <a:ext uri="{FF2B5EF4-FFF2-40B4-BE49-F238E27FC236}">
              <a16:creationId xmlns:a16="http://schemas.microsoft.com/office/drawing/2014/main" id="{9F9F68B4-CCB6-4055-8AD5-FDEA0D7025E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405" name="Cuadro de texto 47669">
          <a:extLst>
            <a:ext uri="{FF2B5EF4-FFF2-40B4-BE49-F238E27FC236}">
              <a16:creationId xmlns:a16="http://schemas.microsoft.com/office/drawing/2014/main" id="{33F7C6FC-D055-4F3D-8704-808E6D8BB3E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406" name="Cuadro de texto 47670">
          <a:extLst>
            <a:ext uri="{FF2B5EF4-FFF2-40B4-BE49-F238E27FC236}">
              <a16:creationId xmlns:a16="http://schemas.microsoft.com/office/drawing/2014/main" id="{82CCF3B0-445F-4881-AA2F-381A868CA93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407" name="Cuadro de texto 47671">
          <a:extLst>
            <a:ext uri="{FF2B5EF4-FFF2-40B4-BE49-F238E27FC236}">
              <a16:creationId xmlns:a16="http://schemas.microsoft.com/office/drawing/2014/main" id="{16F9E324-11C2-4BC5-BE0C-C3BE17FF5E5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408" name="Cuadro de texto 47672">
          <a:extLst>
            <a:ext uri="{FF2B5EF4-FFF2-40B4-BE49-F238E27FC236}">
              <a16:creationId xmlns:a16="http://schemas.microsoft.com/office/drawing/2014/main" id="{AF894746-B5AE-4551-84DA-96173896EB4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409" name="Cuadro de texto 47673">
          <a:extLst>
            <a:ext uri="{FF2B5EF4-FFF2-40B4-BE49-F238E27FC236}">
              <a16:creationId xmlns:a16="http://schemas.microsoft.com/office/drawing/2014/main" id="{4856DA22-EBFA-4C39-9F75-3292551E8ED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410" name="Cuadro de texto 47674">
          <a:extLst>
            <a:ext uri="{FF2B5EF4-FFF2-40B4-BE49-F238E27FC236}">
              <a16:creationId xmlns:a16="http://schemas.microsoft.com/office/drawing/2014/main" id="{FBA27F30-403E-42F9-953F-E5522ED1714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411" name="Cuadro de texto 47675">
          <a:extLst>
            <a:ext uri="{FF2B5EF4-FFF2-40B4-BE49-F238E27FC236}">
              <a16:creationId xmlns:a16="http://schemas.microsoft.com/office/drawing/2014/main" id="{DE960933-E4F3-4995-B063-7F83F836B33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412" name="Cuadro de texto 47676">
          <a:extLst>
            <a:ext uri="{FF2B5EF4-FFF2-40B4-BE49-F238E27FC236}">
              <a16:creationId xmlns:a16="http://schemas.microsoft.com/office/drawing/2014/main" id="{D7C1DFA9-FB66-45B1-BFF3-DBC3C623726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413" name="Cuadro de texto 47677">
          <a:extLst>
            <a:ext uri="{FF2B5EF4-FFF2-40B4-BE49-F238E27FC236}">
              <a16:creationId xmlns:a16="http://schemas.microsoft.com/office/drawing/2014/main" id="{A474BBE4-81CB-4ACE-B034-184A821A3B5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414" name="Cuadro de texto 47678">
          <a:extLst>
            <a:ext uri="{FF2B5EF4-FFF2-40B4-BE49-F238E27FC236}">
              <a16:creationId xmlns:a16="http://schemas.microsoft.com/office/drawing/2014/main" id="{655021E6-C0C7-4242-9C2A-DD3F1D7B228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415" name="Cuadro de texto 47679">
          <a:extLst>
            <a:ext uri="{FF2B5EF4-FFF2-40B4-BE49-F238E27FC236}">
              <a16:creationId xmlns:a16="http://schemas.microsoft.com/office/drawing/2014/main" id="{E31E0F63-E233-439B-9EF7-A3B6294C400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416" name="Cuadro de texto 47680">
          <a:extLst>
            <a:ext uri="{FF2B5EF4-FFF2-40B4-BE49-F238E27FC236}">
              <a16:creationId xmlns:a16="http://schemas.microsoft.com/office/drawing/2014/main" id="{29B80BA8-46CA-4787-85BB-9F3168581F7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417" name="Cuadro de texto 47681">
          <a:extLst>
            <a:ext uri="{FF2B5EF4-FFF2-40B4-BE49-F238E27FC236}">
              <a16:creationId xmlns:a16="http://schemas.microsoft.com/office/drawing/2014/main" id="{E34D7F3A-6CAE-48DB-AD89-B5717D0F74C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295275</xdr:rowOff>
    </xdr:to>
    <xdr:sp macro="" textlink="">
      <xdr:nvSpPr>
        <xdr:cNvPr id="418" name="Cuadro de texto 47682">
          <a:extLst>
            <a:ext uri="{FF2B5EF4-FFF2-40B4-BE49-F238E27FC236}">
              <a16:creationId xmlns:a16="http://schemas.microsoft.com/office/drawing/2014/main" id="{3B27DD94-AC85-4E74-85CD-E47B27F2581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295275</xdr:rowOff>
    </xdr:to>
    <xdr:sp macro="" textlink="">
      <xdr:nvSpPr>
        <xdr:cNvPr id="419" name="Cuadro de texto 47683">
          <a:extLst>
            <a:ext uri="{FF2B5EF4-FFF2-40B4-BE49-F238E27FC236}">
              <a16:creationId xmlns:a16="http://schemas.microsoft.com/office/drawing/2014/main" id="{C77F472E-B1A7-47D5-8BB3-22A93700398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420" name="Cuadro de texto 47684">
          <a:extLst>
            <a:ext uri="{FF2B5EF4-FFF2-40B4-BE49-F238E27FC236}">
              <a16:creationId xmlns:a16="http://schemas.microsoft.com/office/drawing/2014/main" id="{D1F6B06F-95E0-4904-9F90-41DDCBAC893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421" name="Cuadro de texto 47685">
          <a:extLst>
            <a:ext uri="{FF2B5EF4-FFF2-40B4-BE49-F238E27FC236}">
              <a16:creationId xmlns:a16="http://schemas.microsoft.com/office/drawing/2014/main" id="{99753217-D05C-47A5-9138-AA51C7A0904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422" name="Cuadro de texto 47686">
          <a:extLst>
            <a:ext uri="{FF2B5EF4-FFF2-40B4-BE49-F238E27FC236}">
              <a16:creationId xmlns:a16="http://schemas.microsoft.com/office/drawing/2014/main" id="{B1A798F9-4602-4603-B3BA-606A522899F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423" name="Cuadro de texto 47687">
          <a:extLst>
            <a:ext uri="{FF2B5EF4-FFF2-40B4-BE49-F238E27FC236}">
              <a16:creationId xmlns:a16="http://schemas.microsoft.com/office/drawing/2014/main" id="{EF144BFB-DF61-42A0-B661-E39DE3D5B9B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424" name="Cuadro de texto 47688">
          <a:extLst>
            <a:ext uri="{FF2B5EF4-FFF2-40B4-BE49-F238E27FC236}">
              <a16:creationId xmlns:a16="http://schemas.microsoft.com/office/drawing/2014/main" id="{2304458A-E3F2-4443-ABE8-6B7AFFB31E2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425" name="Cuadro de texto 47689">
          <a:extLst>
            <a:ext uri="{FF2B5EF4-FFF2-40B4-BE49-F238E27FC236}">
              <a16:creationId xmlns:a16="http://schemas.microsoft.com/office/drawing/2014/main" id="{561435EE-A67A-4A3E-AEF1-63B7430D7FD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426" name="Cuadro de texto 47690">
          <a:extLst>
            <a:ext uri="{FF2B5EF4-FFF2-40B4-BE49-F238E27FC236}">
              <a16:creationId xmlns:a16="http://schemas.microsoft.com/office/drawing/2014/main" id="{50699A79-ABEB-4C22-AAD5-9EC3BA9ADE3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427" name="Cuadro de texto 47691">
          <a:extLst>
            <a:ext uri="{FF2B5EF4-FFF2-40B4-BE49-F238E27FC236}">
              <a16:creationId xmlns:a16="http://schemas.microsoft.com/office/drawing/2014/main" id="{01F4D0BA-9115-4539-83C5-74D7BDD1362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428" name="Cuadro de texto 47692">
          <a:extLst>
            <a:ext uri="{FF2B5EF4-FFF2-40B4-BE49-F238E27FC236}">
              <a16:creationId xmlns:a16="http://schemas.microsoft.com/office/drawing/2014/main" id="{CE91725A-81E6-4B33-82D9-585435A38D8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429" name="Cuadro de texto 47693">
          <a:extLst>
            <a:ext uri="{FF2B5EF4-FFF2-40B4-BE49-F238E27FC236}">
              <a16:creationId xmlns:a16="http://schemas.microsoft.com/office/drawing/2014/main" id="{62C88AF3-F002-476D-B008-B1504278B3F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30" name="Cuadro de texto 47694">
          <a:extLst>
            <a:ext uri="{FF2B5EF4-FFF2-40B4-BE49-F238E27FC236}">
              <a16:creationId xmlns:a16="http://schemas.microsoft.com/office/drawing/2014/main" id="{517FE7E9-90EC-4F2A-A917-D5FEBDAEA29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31" name="Cuadro de texto 47695">
          <a:extLst>
            <a:ext uri="{FF2B5EF4-FFF2-40B4-BE49-F238E27FC236}">
              <a16:creationId xmlns:a16="http://schemas.microsoft.com/office/drawing/2014/main" id="{BFF17132-15C3-4C42-9116-13C98E9FF27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32" name="Cuadro de texto 47696">
          <a:extLst>
            <a:ext uri="{FF2B5EF4-FFF2-40B4-BE49-F238E27FC236}">
              <a16:creationId xmlns:a16="http://schemas.microsoft.com/office/drawing/2014/main" id="{3204CC4A-236B-4F0B-9C0C-EC06A3A18A9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33" name="Cuadro de texto 47697">
          <a:extLst>
            <a:ext uri="{FF2B5EF4-FFF2-40B4-BE49-F238E27FC236}">
              <a16:creationId xmlns:a16="http://schemas.microsoft.com/office/drawing/2014/main" id="{9F0F3D39-ABEF-497E-A879-B577E74478C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34" name="Cuadro de texto 47698">
          <a:extLst>
            <a:ext uri="{FF2B5EF4-FFF2-40B4-BE49-F238E27FC236}">
              <a16:creationId xmlns:a16="http://schemas.microsoft.com/office/drawing/2014/main" id="{EF534C93-19E0-4E66-AC7C-F53B392F57C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35" name="Cuadro de texto 47699">
          <a:extLst>
            <a:ext uri="{FF2B5EF4-FFF2-40B4-BE49-F238E27FC236}">
              <a16:creationId xmlns:a16="http://schemas.microsoft.com/office/drawing/2014/main" id="{FF32294E-0EDA-47B7-AFF3-13B917B7D43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36" name="Cuadro de texto 47700">
          <a:extLst>
            <a:ext uri="{FF2B5EF4-FFF2-40B4-BE49-F238E27FC236}">
              <a16:creationId xmlns:a16="http://schemas.microsoft.com/office/drawing/2014/main" id="{92780A73-9B80-4C25-872A-AB16E8F03F0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37" name="Cuadro de texto 47701">
          <a:extLst>
            <a:ext uri="{FF2B5EF4-FFF2-40B4-BE49-F238E27FC236}">
              <a16:creationId xmlns:a16="http://schemas.microsoft.com/office/drawing/2014/main" id="{B94CD21C-61BD-4645-A1DF-7080A761D0A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38" name="Cuadro de texto 47702">
          <a:extLst>
            <a:ext uri="{FF2B5EF4-FFF2-40B4-BE49-F238E27FC236}">
              <a16:creationId xmlns:a16="http://schemas.microsoft.com/office/drawing/2014/main" id="{8B4F4940-C20D-4570-B05B-BB7E4BCBA44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39" name="Cuadro de texto 47703">
          <a:extLst>
            <a:ext uri="{FF2B5EF4-FFF2-40B4-BE49-F238E27FC236}">
              <a16:creationId xmlns:a16="http://schemas.microsoft.com/office/drawing/2014/main" id="{9518E530-28F0-4EA2-8465-6050A834726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40" name="Cuadro de texto 47704">
          <a:extLst>
            <a:ext uri="{FF2B5EF4-FFF2-40B4-BE49-F238E27FC236}">
              <a16:creationId xmlns:a16="http://schemas.microsoft.com/office/drawing/2014/main" id="{420230E2-823C-42D0-92F5-75E192E4A499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41" name="Cuadro de texto 47705">
          <a:extLst>
            <a:ext uri="{FF2B5EF4-FFF2-40B4-BE49-F238E27FC236}">
              <a16:creationId xmlns:a16="http://schemas.microsoft.com/office/drawing/2014/main" id="{2111E6D6-E4E5-4593-A722-45D2D529CEFF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42" name="Cuadro de texto 47706">
          <a:extLst>
            <a:ext uri="{FF2B5EF4-FFF2-40B4-BE49-F238E27FC236}">
              <a16:creationId xmlns:a16="http://schemas.microsoft.com/office/drawing/2014/main" id="{188184B4-E4C0-46F8-A269-6B8696ED25B7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43" name="Cuadro de texto 47707">
          <a:extLst>
            <a:ext uri="{FF2B5EF4-FFF2-40B4-BE49-F238E27FC236}">
              <a16:creationId xmlns:a16="http://schemas.microsoft.com/office/drawing/2014/main" id="{DF5D605E-AAA9-4B44-9B27-64C650C7E65C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44" name="Cuadro de texto 47708">
          <a:extLst>
            <a:ext uri="{FF2B5EF4-FFF2-40B4-BE49-F238E27FC236}">
              <a16:creationId xmlns:a16="http://schemas.microsoft.com/office/drawing/2014/main" id="{F329BEA0-4502-4617-A278-CB95D3A4A50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45" name="Cuadro de texto 47709">
          <a:extLst>
            <a:ext uri="{FF2B5EF4-FFF2-40B4-BE49-F238E27FC236}">
              <a16:creationId xmlns:a16="http://schemas.microsoft.com/office/drawing/2014/main" id="{EC04FA07-906B-4023-8C27-877463934E6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46" name="Cuadro de texto 47710">
          <a:extLst>
            <a:ext uri="{FF2B5EF4-FFF2-40B4-BE49-F238E27FC236}">
              <a16:creationId xmlns:a16="http://schemas.microsoft.com/office/drawing/2014/main" id="{666FC2CB-8049-4BAC-97C4-530AD7FB102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47" name="Cuadro de texto 47711">
          <a:extLst>
            <a:ext uri="{FF2B5EF4-FFF2-40B4-BE49-F238E27FC236}">
              <a16:creationId xmlns:a16="http://schemas.microsoft.com/office/drawing/2014/main" id="{043D44F9-2A02-4885-AB4B-FA433B6D644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48" name="Cuadro de texto 47712">
          <a:extLst>
            <a:ext uri="{FF2B5EF4-FFF2-40B4-BE49-F238E27FC236}">
              <a16:creationId xmlns:a16="http://schemas.microsoft.com/office/drawing/2014/main" id="{982E5C01-D7DB-4D10-AE3A-F7E7858AAB7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49" name="Cuadro de texto 47713">
          <a:extLst>
            <a:ext uri="{FF2B5EF4-FFF2-40B4-BE49-F238E27FC236}">
              <a16:creationId xmlns:a16="http://schemas.microsoft.com/office/drawing/2014/main" id="{F89D2D57-ACBA-448D-9CD2-BBB9EAE0B0E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50" name="Cuadro de texto 47714">
          <a:extLst>
            <a:ext uri="{FF2B5EF4-FFF2-40B4-BE49-F238E27FC236}">
              <a16:creationId xmlns:a16="http://schemas.microsoft.com/office/drawing/2014/main" id="{0A31D82A-FEC9-4C67-A6CD-D114235942F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51" name="Cuadro de texto 47715">
          <a:extLst>
            <a:ext uri="{FF2B5EF4-FFF2-40B4-BE49-F238E27FC236}">
              <a16:creationId xmlns:a16="http://schemas.microsoft.com/office/drawing/2014/main" id="{A6E0381D-4F7A-45F3-AC74-E2C837FF88F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52" name="Cuadro de texto 47716">
          <a:extLst>
            <a:ext uri="{FF2B5EF4-FFF2-40B4-BE49-F238E27FC236}">
              <a16:creationId xmlns:a16="http://schemas.microsoft.com/office/drawing/2014/main" id="{C3615C41-129C-432D-868D-6B382C4FEE2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53" name="Cuadro de texto 47717">
          <a:extLst>
            <a:ext uri="{FF2B5EF4-FFF2-40B4-BE49-F238E27FC236}">
              <a16:creationId xmlns:a16="http://schemas.microsoft.com/office/drawing/2014/main" id="{D98EA799-DAEB-4850-B69E-87167ADA15E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54" name="Cuadro de texto 47718">
          <a:extLst>
            <a:ext uri="{FF2B5EF4-FFF2-40B4-BE49-F238E27FC236}">
              <a16:creationId xmlns:a16="http://schemas.microsoft.com/office/drawing/2014/main" id="{204FD79E-9856-4BD6-8456-0D18191F488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55" name="Cuadro de texto 47719">
          <a:extLst>
            <a:ext uri="{FF2B5EF4-FFF2-40B4-BE49-F238E27FC236}">
              <a16:creationId xmlns:a16="http://schemas.microsoft.com/office/drawing/2014/main" id="{6454C6EE-9487-44E9-A0A6-E2FC2463CD5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56" name="Cuadro de texto 47720">
          <a:extLst>
            <a:ext uri="{FF2B5EF4-FFF2-40B4-BE49-F238E27FC236}">
              <a16:creationId xmlns:a16="http://schemas.microsoft.com/office/drawing/2014/main" id="{3CBF6A1D-ACE7-417A-93D3-117BEA273171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57" name="Cuadro de texto 47721">
          <a:extLst>
            <a:ext uri="{FF2B5EF4-FFF2-40B4-BE49-F238E27FC236}">
              <a16:creationId xmlns:a16="http://schemas.microsoft.com/office/drawing/2014/main" id="{1B93805B-8334-41EC-ABA5-3617825CED6E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58" name="Cuadro de texto 47722">
          <a:extLst>
            <a:ext uri="{FF2B5EF4-FFF2-40B4-BE49-F238E27FC236}">
              <a16:creationId xmlns:a16="http://schemas.microsoft.com/office/drawing/2014/main" id="{0FA2737B-69D0-4C17-A820-340436C5755B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59" name="Cuadro de texto 47723">
          <a:extLst>
            <a:ext uri="{FF2B5EF4-FFF2-40B4-BE49-F238E27FC236}">
              <a16:creationId xmlns:a16="http://schemas.microsoft.com/office/drawing/2014/main" id="{C2231322-194E-4B30-9D84-7E65D0EA0E58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60" name="Cuadro de texto 47724">
          <a:extLst>
            <a:ext uri="{FF2B5EF4-FFF2-40B4-BE49-F238E27FC236}">
              <a16:creationId xmlns:a16="http://schemas.microsoft.com/office/drawing/2014/main" id="{502C86DD-C0B3-476C-97E8-CE8EE0F96AA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61" name="Cuadro de texto 47725">
          <a:extLst>
            <a:ext uri="{FF2B5EF4-FFF2-40B4-BE49-F238E27FC236}">
              <a16:creationId xmlns:a16="http://schemas.microsoft.com/office/drawing/2014/main" id="{19228276-BF5E-4C55-8C97-A9AE90D4A40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62" name="Cuadro de texto 47726">
          <a:extLst>
            <a:ext uri="{FF2B5EF4-FFF2-40B4-BE49-F238E27FC236}">
              <a16:creationId xmlns:a16="http://schemas.microsoft.com/office/drawing/2014/main" id="{85CB8019-EEFD-48C3-8D25-77C63D805BD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63" name="Cuadro de texto 47727">
          <a:extLst>
            <a:ext uri="{FF2B5EF4-FFF2-40B4-BE49-F238E27FC236}">
              <a16:creationId xmlns:a16="http://schemas.microsoft.com/office/drawing/2014/main" id="{0D2FC88D-1239-4C59-BF1F-8EE537D6032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64" name="Cuadro de texto 47728">
          <a:extLst>
            <a:ext uri="{FF2B5EF4-FFF2-40B4-BE49-F238E27FC236}">
              <a16:creationId xmlns:a16="http://schemas.microsoft.com/office/drawing/2014/main" id="{77915CE2-7833-4C91-A38D-9221AEF7524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65" name="Cuadro de texto 47729">
          <a:extLst>
            <a:ext uri="{FF2B5EF4-FFF2-40B4-BE49-F238E27FC236}">
              <a16:creationId xmlns:a16="http://schemas.microsoft.com/office/drawing/2014/main" id="{561B1902-7C15-4562-9858-9A39DE1E5EB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66" name="Cuadro de texto 47730">
          <a:extLst>
            <a:ext uri="{FF2B5EF4-FFF2-40B4-BE49-F238E27FC236}">
              <a16:creationId xmlns:a16="http://schemas.microsoft.com/office/drawing/2014/main" id="{8BE6070D-7350-4006-8526-D0453ED56CA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67" name="Cuadro de texto 47731">
          <a:extLst>
            <a:ext uri="{FF2B5EF4-FFF2-40B4-BE49-F238E27FC236}">
              <a16:creationId xmlns:a16="http://schemas.microsoft.com/office/drawing/2014/main" id="{D3698CA3-2352-4CE4-80E1-ABAF187DF78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68" name="Cuadro de texto 47732">
          <a:extLst>
            <a:ext uri="{FF2B5EF4-FFF2-40B4-BE49-F238E27FC236}">
              <a16:creationId xmlns:a16="http://schemas.microsoft.com/office/drawing/2014/main" id="{8E983C69-1C82-4CA5-A477-895D113C5F8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69" name="Cuadro de texto 47733">
          <a:extLst>
            <a:ext uri="{FF2B5EF4-FFF2-40B4-BE49-F238E27FC236}">
              <a16:creationId xmlns:a16="http://schemas.microsoft.com/office/drawing/2014/main" id="{AA1BD373-F30D-4564-86C5-46D668A72EA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70" name="Cuadro de texto 47734">
          <a:extLst>
            <a:ext uri="{FF2B5EF4-FFF2-40B4-BE49-F238E27FC236}">
              <a16:creationId xmlns:a16="http://schemas.microsoft.com/office/drawing/2014/main" id="{E2F48753-4F3A-4EE4-9C2B-1FC3E68E128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71" name="Cuadro de texto 47735">
          <a:extLst>
            <a:ext uri="{FF2B5EF4-FFF2-40B4-BE49-F238E27FC236}">
              <a16:creationId xmlns:a16="http://schemas.microsoft.com/office/drawing/2014/main" id="{ED5ECC15-576A-4682-895E-E2595C45BDE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72" name="Cuadro de texto 47736">
          <a:extLst>
            <a:ext uri="{FF2B5EF4-FFF2-40B4-BE49-F238E27FC236}">
              <a16:creationId xmlns:a16="http://schemas.microsoft.com/office/drawing/2014/main" id="{AAB41859-112F-4C85-93AB-CE993837CAE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73" name="Cuadro de texto 47737">
          <a:extLst>
            <a:ext uri="{FF2B5EF4-FFF2-40B4-BE49-F238E27FC236}">
              <a16:creationId xmlns:a16="http://schemas.microsoft.com/office/drawing/2014/main" id="{60F6291A-5FAA-47A0-8092-9BD6AFDBCBF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74" name="Cuadro de texto 47738">
          <a:extLst>
            <a:ext uri="{FF2B5EF4-FFF2-40B4-BE49-F238E27FC236}">
              <a16:creationId xmlns:a16="http://schemas.microsoft.com/office/drawing/2014/main" id="{93B31761-75E0-4DFA-84AB-0B0AE35FF38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75" name="Cuadro de texto 47739">
          <a:extLst>
            <a:ext uri="{FF2B5EF4-FFF2-40B4-BE49-F238E27FC236}">
              <a16:creationId xmlns:a16="http://schemas.microsoft.com/office/drawing/2014/main" id="{8B1D8FE0-0A6B-4B27-8E28-C6817A41D2C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76" name="Cuadro de texto 47740">
          <a:extLst>
            <a:ext uri="{FF2B5EF4-FFF2-40B4-BE49-F238E27FC236}">
              <a16:creationId xmlns:a16="http://schemas.microsoft.com/office/drawing/2014/main" id="{6F100094-C22D-41C3-9B0B-1D88E9ADCA4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77" name="Cuadro de texto 47741">
          <a:extLst>
            <a:ext uri="{FF2B5EF4-FFF2-40B4-BE49-F238E27FC236}">
              <a16:creationId xmlns:a16="http://schemas.microsoft.com/office/drawing/2014/main" id="{28F8E798-9603-4CFD-B205-A947C449F1A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78" name="Cuadro de texto 47742">
          <a:extLst>
            <a:ext uri="{FF2B5EF4-FFF2-40B4-BE49-F238E27FC236}">
              <a16:creationId xmlns:a16="http://schemas.microsoft.com/office/drawing/2014/main" id="{A4339451-FE84-480C-90AE-EFEB18770CE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79" name="Cuadro de texto 47743">
          <a:extLst>
            <a:ext uri="{FF2B5EF4-FFF2-40B4-BE49-F238E27FC236}">
              <a16:creationId xmlns:a16="http://schemas.microsoft.com/office/drawing/2014/main" id="{1627ACE7-A0C9-4FEF-9B7B-29E116FD8C6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80" name="Cuadro de texto 47744">
          <a:extLst>
            <a:ext uri="{FF2B5EF4-FFF2-40B4-BE49-F238E27FC236}">
              <a16:creationId xmlns:a16="http://schemas.microsoft.com/office/drawing/2014/main" id="{03D1D3FF-8419-4A1C-A2D7-849737611B54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81" name="Cuadro de texto 47745">
          <a:extLst>
            <a:ext uri="{FF2B5EF4-FFF2-40B4-BE49-F238E27FC236}">
              <a16:creationId xmlns:a16="http://schemas.microsoft.com/office/drawing/2014/main" id="{F1B13712-4540-472D-A2A7-3D0FEB20327D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82" name="Cuadro de texto 47746">
          <a:extLst>
            <a:ext uri="{FF2B5EF4-FFF2-40B4-BE49-F238E27FC236}">
              <a16:creationId xmlns:a16="http://schemas.microsoft.com/office/drawing/2014/main" id="{4139CB02-23F1-49F7-A8AE-69CC513DE0F1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83" name="Cuadro de texto 47747">
          <a:extLst>
            <a:ext uri="{FF2B5EF4-FFF2-40B4-BE49-F238E27FC236}">
              <a16:creationId xmlns:a16="http://schemas.microsoft.com/office/drawing/2014/main" id="{6036E80D-648E-478D-8CCD-810563B99675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84" name="Cuadro de texto 47748">
          <a:extLst>
            <a:ext uri="{FF2B5EF4-FFF2-40B4-BE49-F238E27FC236}">
              <a16:creationId xmlns:a16="http://schemas.microsoft.com/office/drawing/2014/main" id="{8DE79F3B-D894-47F0-B5AB-C1549D93604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85" name="Cuadro de texto 47749">
          <a:extLst>
            <a:ext uri="{FF2B5EF4-FFF2-40B4-BE49-F238E27FC236}">
              <a16:creationId xmlns:a16="http://schemas.microsoft.com/office/drawing/2014/main" id="{EA4BF295-B864-469A-9EA4-7855376862B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86" name="Cuadro de texto 47750">
          <a:extLst>
            <a:ext uri="{FF2B5EF4-FFF2-40B4-BE49-F238E27FC236}">
              <a16:creationId xmlns:a16="http://schemas.microsoft.com/office/drawing/2014/main" id="{7675A2CC-23BC-4355-89A4-34616836D42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87" name="Cuadro de texto 47751">
          <a:extLst>
            <a:ext uri="{FF2B5EF4-FFF2-40B4-BE49-F238E27FC236}">
              <a16:creationId xmlns:a16="http://schemas.microsoft.com/office/drawing/2014/main" id="{A743297B-EA81-459A-9341-B78DA1DA05E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88" name="Cuadro de texto 47752">
          <a:extLst>
            <a:ext uri="{FF2B5EF4-FFF2-40B4-BE49-F238E27FC236}">
              <a16:creationId xmlns:a16="http://schemas.microsoft.com/office/drawing/2014/main" id="{2A847C7D-2646-4521-BBA8-4133397771F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89" name="Cuadro de texto 47753">
          <a:extLst>
            <a:ext uri="{FF2B5EF4-FFF2-40B4-BE49-F238E27FC236}">
              <a16:creationId xmlns:a16="http://schemas.microsoft.com/office/drawing/2014/main" id="{895F9AC9-5C71-4D94-9F27-BBAA573B858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90" name="Cuadro de texto 47754">
          <a:extLst>
            <a:ext uri="{FF2B5EF4-FFF2-40B4-BE49-F238E27FC236}">
              <a16:creationId xmlns:a16="http://schemas.microsoft.com/office/drawing/2014/main" id="{98A3484F-EE81-40A4-A147-2DB8A5616E2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91" name="Cuadro de texto 47755">
          <a:extLst>
            <a:ext uri="{FF2B5EF4-FFF2-40B4-BE49-F238E27FC236}">
              <a16:creationId xmlns:a16="http://schemas.microsoft.com/office/drawing/2014/main" id="{803335E8-2938-42D8-B3E7-34E76398717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92" name="Cuadro de texto 47756">
          <a:extLst>
            <a:ext uri="{FF2B5EF4-FFF2-40B4-BE49-F238E27FC236}">
              <a16:creationId xmlns:a16="http://schemas.microsoft.com/office/drawing/2014/main" id="{16819535-637A-4309-BD53-6A192366D2A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93" name="Cuadro de texto 47757">
          <a:extLst>
            <a:ext uri="{FF2B5EF4-FFF2-40B4-BE49-F238E27FC236}">
              <a16:creationId xmlns:a16="http://schemas.microsoft.com/office/drawing/2014/main" id="{565CB1EF-0962-4F3E-8FCE-D8C1CAACB0A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94" name="Cuadro de texto 47758">
          <a:extLst>
            <a:ext uri="{FF2B5EF4-FFF2-40B4-BE49-F238E27FC236}">
              <a16:creationId xmlns:a16="http://schemas.microsoft.com/office/drawing/2014/main" id="{6CFD2781-0BE3-4C6E-82B0-F6383EC376B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95" name="Cuadro de texto 47759">
          <a:extLst>
            <a:ext uri="{FF2B5EF4-FFF2-40B4-BE49-F238E27FC236}">
              <a16:creationId xmlns:a16="http://schemas.microsoft.com/office/drawing/2014/main" id="{722380A5-C2CA-4BD4-8611-F48277F94B1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96" name="Cuadro de texto 47760">
          <a:extLst>
            <a:ext uri="{FF2B5EF4-FFF2-40B4-BE49-F238E27FC236}">
              <a16:creationId xmlns:a16="http://schemas.microsoft.com/office/drawing/2014/main" id="{AD97E882-D163-4479-BC9B-CD8CCA11E973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97" name="Cuadro de texto 47761">
          <a:extLst>
            <a:ext uri="{FF2B5EF4-FFF2-40B4-BE49-F238E27FC236}">
              <a16:creationId xmlns:a16="http://schemas.microsoft.com/office/drawing/2014/main" id="{03D377CC-D050-4D98-9210-537BD4913A83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98" name="Cuadro de texto 47762">
          <a:extLst>
            <a:ext uri="{FF2B5EF4-FFF2-40B4-BE49-F238E27FC236}">
              <a16:creationId xmlns:a16="http://schemas.microsoft.com/office/drawing/2014/main" id="{5CE68F81-908F-484A-877C-D08D0575AA70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99" name="Cuadro de texto 47763">
          <a:extLst>
            <a:ext uri="{FF2B5EF4-FFF2-40B4-BE49-F238E27FC236}">
              <a16:creationId xmlns:a16="http://schemas.microsoft.com/office/drawing/2014/main" id="{634FF33E-DDFC-4860-9DE2-B12FA350F3BA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00" name="Cuadro de texto 47764">
          <a:extLst>
            <a:ext uri="{FF2B5EF4-FFF2-40B4-BE49-F238E27FC236}">
              <a16:creationId xmlns:a16="http://schemas.microsoft.com/office/drawing/2014/main" id="{33D92C25-3F14-4D8D-871D-5D85E5056EA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01" name="Cuadro de texto 47765">
          <a:extLst>
            <a:ext uri="{FF2B5EF4-FFF2-40B4-BE49-F238E27FC236}">
              <a16:creationId xmlns:a16="http://schemas.microsoft.com/office/drawing/2014/main" id="{CC6B6AE9-F5FA-459E-9D0F-247512A257D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02" name="Cuadro de texto 47766">
          <a:extLst>
            <a:ext uri="{FF2B5EF4-FFF2-40B4-BE49-F238E27FC236}">
              <a16:creationId xmlns:a16="http://schemas.microsoft.com/office/drawing/2014/main" id="{5F50BED3-B9BC-4D52-9F96-CBEC2A40FDC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03" name="Cuadro de texto 47767">
          <a:extLst>
            <a:ext uri="{FF2B5EF4-FFF2-40B4-BE49-F238E27FC236}">
              <a16:creationId xmlns:a16="http://schemas.microsoft.com/office/drawing/2014/main" id="{FD700085-41A8-4DFE-B6EA-21E351E1EE6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04" name="Cuadro de texto 47768">
          <a:extLst>
            <a:ext uri="{FF2B5EF4-FFF2-40B4-BE49-F238E27FC236}">
              <a16:creationId xmlns:a16="http://schemas.microsoft.com/office/drawing/2014/main" id="{B3DB3FDE-2190-4424-9167-E1114A22A4E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05" name="Cuadro de texto 47769">
          <a:extLst>
            <a:ext uri="{FF2B5EF4-FFF2-40B4-BE49-F238E27FC236}">
              <a16:creationId xmlns:a16="http://schemas.microsoft.com/office/drawing/2014/main" id="{B3D046ED-CDE5-46C6-B39A-09F3F788D7D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06" name="Cuadro de texto 47770">
          <a:extLst>
            <a:ext uri="{FF2B5EF4-FFF2-40B4-BE49-F238E27FC236}">
              <a16:creationId xmlns:a16="http://schemas.microsoft.com/office/drawing/2014/main" id="{09C14BB0-1A34-4CD7-893A-BD3E04ECB86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07" name="Cuadro de texto 47771">
          <a:extLst>
            <a:ext uri="{FF2B5EF4-FFF2-40B4-BE49-F238E27FC236}">
              <a16:creationId xmlns:a16="http://schemas.microsoft.com/office/drawing/2014/main" id="{4778BE63-9687-4B4D-8760-1EB56835363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08" name="Cuadro de texto 47772">
          <a:extLst>
            <a:ext uri="{FF2B5EF4-FFF2-40B4-BE49-F238E27FC236}">
              <a16:creationId xmlns:a16="http://schemas.microsoft.com/office/drawing/2014/main" id="{F5130E37-35B8-44DD-AB54-80B27B39866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09" name="Cuadro de texto 47773">
          <a:extLst>
            <a:ext uri="{FF2B5EF4-FFF2-40B4-BE49-F238E27FC236}">
              <a16:creationId xmlns:a16="http://schemas.microsoft.com/office/drawing/2014/main" id="{358F7743-8A25-443A-9685-72E661691DD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10" name="Cuadro de texto 47774">
          <a:extLst>
            <a:ext uri="{FF2B5EF4-FFF2-40B4-BE49-F238E27FC236}">
              <a16:creationId xmlns:a16="http://schemas.microsoft.com/office/drawing/2014/main" id="{8884A26B-030D-4912-8AF9-AAEE522C92A0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11" name="Cuadro de texto 47775">
          <a:extLst>
            <a:ext uri="{FF2B5EF4-FFF2-40B4-BE49-F238E27FC236}">
              <a16:creationId xmlns:a16="http://schemas.microsoft.com/office/drawing/2014/main" id="{292F92BF-92D8-4AC0-B1C6-301A06AD03E6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12" name="Cuadro de texto 47776">
          <a:extLst>
            <a:ext uri="{FF2B5EF4-FFF2-40B4-BE49-F238E27FC236}">
              <a16:creationId xmlns:a16="http://schemas.microsoft.com/office/drawing/2014/main" id="{E5634455-383F-45BB-B78F-F06020319B24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13" name="Cuadro de texto 47777">
          <a:extLst>
            <a:ext uri="{FF2B5EF4-FFF2-40B4-BE49-F238E27FC236}">
              <a16:creationId xmlns:a16="http://schemas.microsoft.com/office/drawing/2014/main" id="{8D3696C8-F482-45F3-B162-E0015B0B13DD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14" name="Cuadro de texto 47778">
          <a:extLst>
            <a:ext uri="{FF2B5EF4-FFF2-40B4-BE49-F238E27FC236}">
              <a16:creationId xmlns:a16="http://schemas.microsoft.com/office/drawing/2014/main" id="{7A42ABED-B8D0-4250-B695-18B11294A88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15" name="Cuadro de texto 47779">
          <a:extLst>
            <a:ext uri="{FF2B5EF4-FFF2-40B4-BE49-F238E27FC236}">
              <a16:creationId xmlns:a16="http://schemas.microsoft.com/office/drawing/2014/main" id="{053E1793-AAC9-45CC-B382-8ABC74A8A90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16" name="Cuadro de texto 47780">
          <a:extLst>
            <a:ext uri="{FF2B5EF4-FFF2-40B4-BE49-F238E27FC236}">
              <a16:creationId xmlns:a16="http://schemas.microsoft.com/office/drawing/2014/main" id="{07D1D9BF-BAE9-4E18-81B2-F3F29DE645B2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17" name="Cuadro de texto 47781">
          <a:extLst>
            <a:ext uri="{FF2B5EF4-FFF2-40B4-BE49-F238E27FC236}">
              <a16:creationId xmlns:a16="http://schemas.microsoft.com/office/drawing/2014/main" id="{746CD3A4-2A78-4A82-8849-851D0DB9D12F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18" name="Cuadro de texto 47782">
          <a:extLst>
            <a:ext uri="{FF2B5EF4-FFF2-40B4-BE49-F238E27FC236}">
              <a16:creationId xmlns:a16="http://schemas.microsoft.com/office/drawing/2014/main" id="{91B4F509-782E-4720-95A7-B1E2217AF648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19" name="Cuadro de texto 47783">
          <a:extLst>
            <a:ext uri="{FF2B5EF4-FFF2-40B4-BE49-F238E27FC236}">
              <a16:creationId xmlns:a16="http://schemas.microsoft.com/office/drawing/2014/main" id="{A0B6AF2F-08C5-4C1D-8004-390850E94095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20" name="Cuadro de texto 47784">
          <a:extLst>
            <a:ext uri="{FF2B5EF4-FFF2-40B4-BE49-F238E27FC236}">
              <a16:creationId xmlns:a16="http://schemas.microsoft.com/office/drawing/2014/main" id="{77956A42-CAA7-43B0-8606-E612AB9C102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21" name="Cuadro de texto 47785">
          <a:extLst>
            <a:ext uri="{FF2B5EF4-FFF2-40B4-BE49-F238E27FC236}">
              <a16:creationId xmlns:a16="http://schemas.microsoft.com/office/drawing/2014/main" id="{1A9C6904-23A9-4B30-80F7-31FB90A1773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22" name="Cuadro de texto 47786">
          <a:extLst>
            <a:ext uri="{FF2B5EF4-FFF2-40B4-BE49-F238E27FC236}">
              <a16:creationId xmlns:a16="http://schemas.microsoft.com/office/drawing/2014/main" id="{E3A39C69-73B9-4009-A3A6-BF71BAC58838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23" name="Cuadro de texto 47787">
          <a:extLst>
            <a:ext uri="{FF2B5EF4-FFF2-40B4-BE49-F238E27FC236}">
              <a16:creationId xmlns:a16="http://schemas.microsoft.com/office/drawing/2014/main" id="{CDE22277-EE83-4986-99CF-2A208187D166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24" name="Cuadro de texto 47788">
          <a:extLst>
            <a:ext uri="{FF2B5EF4-FFF2-40B4-BE49-F238E27FC236}">
              <a16:creationId xmlns:a16="http://schemas.microsoft.com/office/drawing/2014/main" id="{B6A4F60C-9168-449C-AC14-88F5644249C3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25" name="Cuadro de texto 47789">
          <a:extLst>
            <a:ext uri="{FF2B5EF4-FFF2-40B4-BE49-F238E27FC236}">
              <a16:creationId xmlns:a16="http://schemas.microsoft.com/office/drawing/2014/main" id="{F70D0681-8B0A-4509-9925-19BD5B6B1828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26" name="Cuadro de texto 47790">
          <a:extLst>
            <a:ext uri="{FF2B5EF4-FFF2-40B4-BE49-F238E27FC236}">
              <a16:creationId xmlns:a16="http://schemas.microsoft.com/office/drawing/2014/main" id="{AD1FDAF2-42FF-498C-AD37-66746C0F4F2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27" name="Cuadro de texto 47791">
          <a:extLst>
            <a:ext uri="{FF2B5EF4-FFF2-40B4-BE49-F238E27FC236}">
              <a16:creationId xmlns:a16="http://schemas.microsoft.com/office/drawing/2014/main" id="{8BA2FC52-15EA-4C69-87AD-F4B09A3EE2F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528" name="Cuadro de texto 47792">
          <a:extLst>
            <a:ext uri="{FF2B5EF4-FFF2-40B4-BE49-F238E27FC236}">
              <a16:creationId xmlns:a16="http://schemas.microsoft.com/office/drawing/2014/main" id="{9A67EFC2-8FD3-419D-B352-2FEC73A0703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529" name="Cuadro de texto 47793">
          <a:extLst>
            <a:ext uri="{FF2B5EF4-FFF2-40B4-BE49-F238E27FC236}">
              <a16:creationId xmlns:a16="http://schemas.microsoft.com/office/drawing/2014/main" id="{A6FEB7AE-7019-49A6-A621-61BEE5BB772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530" name="Cuadro de texto 47794">
          <a:extLst>
            <a:ext uri="{FF2B5EF4-FFF2-40B4-BE49-F238E27FC236}">
              <a16:creationId xmlns:a16="http://schemas.microsoft.com/office/drawing/2014/main" id="{6FFB3ADF-17A2-4291-9941-97FA2316F64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531" name="Cuadro de texto 47795">
          <a:extLst>
            <a:ext uri="{FF2B5EF4-FFF2-40B4-BE49-F238E27FC236}">
              <a16:creationId xmlns:a16="http://schemas.microsoft.com/office/drawing/2014/main" id="{18364ED8-9D44-482F-A049-D70042A3A7B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532" name="Cuadro de texto 47796">
          <a:extLst>
            <a:ext uri="{FF2B5EF4-FFF2-40B4-BE49-F238E27FC236}">
              <a16:creationId xmlns:a16="http://schemas.microsoft.com/office/drawing/2014/main" id="{B4A47F3E-6AF5-4D70-868B-DAF85F0895F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533" name="Cuadro de texto 47797">
          <a:extLst>
            <a:ext uri="{FF2B5EF4-FFF2-40B4-BE49-F238E27FC236}">
              <a16:creationId xmlns:a16="http://schemas.microsoft.com/office/drawing/2014/main" id="{4BDE005F-324C-4431-987F-E71988E776F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534" name="Cuadro de texto 47798">
          <a:extLst>
            <a:ext uri="{FF2B5EF4-FFF2-40B4-BE49-F238E27FC236}">
              <a16:creationId xmlns:a16="http://schemas.microsoft.com/office/drawing/2014/main" id="{6BBC6FC4-E0D5-41E9-8068-C6254242C2F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535" name="Cuadro de texto 47799">
          <a:extLst>
            <a:ext uri="{FF2B5EF4-FFF2-40B4-BE49-F238E27FC236}">
              <a16:creationId xmlns:a16="http://schemas.microsoft.com/office/drawing/2014/main" id="{BF302DA3-2819-4293-9D71-6F79FB3E4CF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536" name="Cuadro de texto 47800">
          <a:extLst>
            <a:ext uri="{FF2B5EF4-FFF2-40B4-BE49-F238E27FC236}">
              <a16:creationId xmlns:a16="http://schemas.microsoft.com/office/drawing/2014/main" id="{FC36E2BF-06C1-4A0D-9EDC-4B94E6004B2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537" name="Cuadro de texto 47801">
          <a:extLst>
            <a:ext uri="{FF2B5EF4-FFF2-40B4-BE49-F238E27FC236}">
              <a16:creationId xmlns:a16="http://schemas.microsoft.com/office/drawing/2014/main" id="{F32E2CFD-F08E-416F-AD57-4666A288AC8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538" name="Cuadro de texto 47802">
          <a:extLst>
            <a:ext uri="{FF2B5EF4-FFF2-40B4-BE49-F238E27FC236}">
              <a16:creationId xmlns:a16="http://schemas.microsoft.com/office/drawing/2014/main" id="{6E46F463-56F4-49C1-9059-682408BD547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539" name="Cuadro de texto 47803">
          <a:extLst>
            <a:ext uri="{FF2B5EF4-FFF2-40B4-BE49-F238E27FC236}">
              <a16:creationId xmlns:a16="http://schemas.microsoft.com/office/drawing/2014/main" id="{0C6E943E-E4B5-4747-9F6D-452676B2A0F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540" name="Cuadro de texto 47804">
          <a:extLst>
            <a:ext uri="{FF2B5EF4-FFF2-40B4-BE49-F238E27FC236}">
              <a16:creationId xmlns:a16="http://schemas.microsoft.com/office/drawing/2014/main" id="{EAB07333-89F4-4B74-9E99-5132057A955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541" name="Cuadro de texto 47805">
          <a:extLst>
            <a:ext uri="{FF2B5EF4-FFF2-40B4-BE49-F238E27FC236}">
              <a16:creationId xmlns:a16="http://schemas.microsoft.com/office/drawing/2014/main" id="{834A0823-02D6-4126-B47A-96DEBDAAB93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542" name="Cuadro de texto 47806">
          <a:extLst>
            <a:ext uri="{FF2B5EF4-FFF2-40B4-BE49-F238E27FC236}">
              <a16:creationId xmlns:a16="http://schemas.microsoft.com/office/drawing/2014/main" id="{7093BBCB-8A48-43CC-BE9B-554E163894A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543" name="Cuadro de texto 47807">
          <a:extLst>
            <a:ext uri="{FF2B5EF4-FFF2-40B4-BE49-F238E27FC236}">
              <a16:creationId xmlns:a16="http://schemas.microsoft.com/office/drawing/2014/main" id="{5427D06E-F986-4EDD-ADE8-E5E1D9DABF2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276225</xdr:rowOff>
    </xdr:to>
    <xdr:sp macro="" textlink="">
      <xdr:nvSpPr>
        <xdr:cNvPr id="544" name="Cuadro de texto 47808">
          <a:extLst>
            <a:ext uri="{FF2B5EF4-FFF2-40B4-BE49-F238E27FC236}">
              <a16:creationId xmlns:a16="http://schemas.microsoft.com/office/drawing/2014/main" id="{A3538988-C7F8-47E3-80C2-F667A655327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276225</xdr:rowOff>
    </xdr:to>
    <xdr:sp macro="" textlink="">
      <xdr:nvSpPr>
        <xdr:cNvPr id="545" name="Cuadro de texto 47809">
          <a:extLst>
            <a:ext uri="{FF2B5EF4-FFF2-40B4-BE49-F238E27FC236}">
              <a16:creationId xmlns:a16="http://schemas.microsoft.com/office/drawing/2014/main" id="{B9428BBD-1F7F-4D6E-89F6-DD72EABFECC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546" name="Cuadro de texto 47810">
          <a:extLst>
            <a:ext uri="{FF2B5EF4-FFF2-40B4-BE49-F238E27FC236}">
              <a16:creationId xmlns:a16="http://schemas.microsoft.com/office/drawing/2014/main" id="{6DEA76C7-8753-415A-89BB-8297B8AE487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547" name="Cuadro de texto 47811">
          <a:extLst>
            <a:ext uri="{FF2B5EF4-FFF2-40B4-BE49-F238E27FC236}">
              <a16:creationId xmlns:a16="http://schemas.microsoft.com/office/drawing/2014/main" id="{CFFEBF9B-03D7-446C-AA94-D2B2365389E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548" name="Cuadro de texto 47812">
          <a:extLst>
            <a:ext uri="{FF2B5EF4-FFF2-40B4-BE49-F238E27FC236}">
              <a16:creationId xmlns:a16="http://schemas.microsoft.com/office/drawing/2014/main" id="{D0066F15-0B43-48C8-B797-719A2D899C7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549" name="Cuadro de texto 47813">
          <a:extLst>
            <a:ext uri="{FF2B5EF4-FFF2-40B4-BE49-F238E27FC236}">
              <a16:creationId xmlns:a16="http://schemas.microsoft.com/office/drawing/2014/main" id="{34BA0FF2-476B-4C96-934F-BE55563B909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550" name="Cuadro de texto 47814">
          <a:extLst>
            <a:ext uri="{FF2B5EF4-FFF2-40B4-BE49-F238E27FC236}">
              <a16:creationId xmlns:a16="http://schemas.microsoft.com/office/drawing/2014/main" id="{3DAA7094-DB6F-47A0-B768-D3D3EBD1878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551" name="Cuadro de texto 47815">
          <a:extLst>
            <a:ext uri="{FF2B5EF4-FFF2-40B4-BE49-F238E27FC236}">
              <a16:creationId xmlns:a16="http://schemas.microsoft.com/office/drawing/2014/main" id="{FEAD3795-2911-4B9B-8F3E-B1F164ED424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219075</xdr:rowOff>
    </xdr:to>
    <xdr:sp macro="" textlink="">
      <xdr:nvSpPr>
        <xdr:cNvPr id="552" name="Cuadro de texto 47816">
          <a:extLst>
            <a:ext uri="{FF2B5EF4-FFF2-40B4-BE49-F238E27FC236}">
              <a16:creationId xmlns:a16="http://schemas.microsoft.com/office/drawing/2014/main" id="{2D07EFB2-C83A-445F-9EF4-802E0F5242D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219075</xdr:rowOff>
    </xdr:to>
    <xdr:sp macro="" textlink="">
      <xdr:nvSpPr>
        <xdr:cNvPr id="553" name="Cuadro de texto 47817">
          <a:extLst>
            <a:ext uri="{FF2B5EF4-FFF2-40B4-BE49-F238E27FC236}">
              <a16:creationId xmlns:a16="http://schemas.microsoft.com/office/drawing/2014/main" id="{38817FBB-9362-439B-8588-EBA3D615739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54" name="Cuadro de texto 47818">
          <a:extLst>
            <a:ext uri="{FF2B5EF4-FFF2-40B4-BE49-F238E27FC236}">
              <a16:creationId xmlns:a16="http://schemas.microsoft.com/office/drawing/2014/main" id="{7BD25E39-A277-46BF-9873-A5878DCF5D26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55" name="Cuadro de texto 47819">
          <a:extLst>
            <a:ext uri="{FF2B5EF4-FFF2-40B4-BE49-F238E27FC236}">
              <a16:creationId xmlns:a16="http://schemas.microsoft.com/office/drawing/2014/main" id="{41AE3455-5AFD-4D4C-B958-0A4BE7BA2A7D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56" name="Cuadro de texto 47820">
          <a:extLst>
            <a:ext uri="{FF2B5EF4-FFF2-40B4-BE49-F238E27FC236}">
              <a16:creationId xmlns:a16="http://schemas.microsoft.com/office/drawing/2014/main" id="{EF30D5C6-2D1D-4457-B8FA-607BEC71C4D2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57" name="Cuadro de texto 47821">
          <a:extLst>
            <a:ext uri="{FF2B5EF4-FFF2-40B4-BE49-F238E27FC236}">
              <a16:creationId xmlns:a16="http://schemas.microsoft.com/office/drawing/2014/main" id="{10013AA8-2914-4BD9-A9CB-0ACE69C63CE4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58" name="Cuadro de texto 47822">
          <a:extLst>
            <a:ext uri="{FF2B5EF4-FFF2-40B4-BE49-F238E27FC236}">
              <a16:creationId xmlns:a16="http://schemas.microsoft.com/office/drawing/2014/main" id="{3264368A-F699-4050-97F2-3724A055787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59" name="Cuadro de texto 47823">
          <a:extLst>
            <a:ext uri="{FF2B5EF4-FFF2-40B4-BE49-F238E27FC236}">
              <a16:creationId xmlns:a16="http://schemas.microsoft.com/office/drawing/2014/main" id="{122B67C9-A3B0-4EDC-B5DF-EAD3316B554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60" name="Cuadro de texto 47824">
          <a:extLst>
            <a:ext uri="{FF2B5EF4-FFF2-40B4-BE49-F238E27FC236}">
              <a16:creationId xmlns:a16="http://schemas.microsoft.com/office/drawing/2014/main" id="{7BFE49B8-DF55-4B08-80F8-11F0F2BC55E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61" name="Cuadro de texto 47825">
          <a:extLst>
            <a:ext uri="{FF2B5EF4-FFF2-40B4-BE49-F238E27FC236}">
              <a16:creationId xmlns:a16="http://schemas.microsoft.com/office/drawing/2014/main" id="{D96C545E-1B1C-49B6-A62A-9E889B68EE6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62" name="Cuadro de texto 47826">
          <a:extLst>
            <a:ext uri="{FF2B5EF4-FFF2-40B4-BE49-F238E27FC236}">
              <a16:creationId xmlns:a16="http://schemas.microsoft.com/office/drawing/2014/main" id="{EC22B185-D978-49C9-A762-50BD4E4E7CF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63" name="Cuadro de texto 47827">
          <a:extLst>
            <a:ext uri="{FF2B5EF4-FFF2-40B4-BE49-F238E27FC236}">
              <a16:creationId xmlns:a16="http://schemas.microsoft.com/office/drawing/2014/main" id="{0BFCA427-AC7F-4E50-B78E-65C1DC9F203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64" name="Cuadro de texto 47828">
          <a:extLst>
            <a:ext uri="{FF2B5EF4-FFF2-40B4-BE49-F238E27FC236}">
              <a16:creationId xmlns:a16="http://schemas.microsoft.com/office/drawing/2014/main" id="{4FE9BBD7-CBDC-4084-9A0C-AB91A4D2800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65" name="Cuadro de texto 47829">
          <a:extLst>
            <a:ext uri="{FF2B5EF4-FFF2-40B4-BE49-F238E27FC236}">
              <a16:creationId xmlns:a16="http://schemas.microsoft.com/office/drawing/2014/main" id="{9EE3D810-8F64-4824-95EF-6106BF54D0B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66" name="Cuadro de texto 47830">
          <a:extLst>
            <a:ext uri="{FF2B5EF4-FFF2-40B4-BE49-F238E27FC236}">
              <a16:creationId xmlns:a16="http://schemas.microsoft.com/office/drawing/2014/main" id="{3D9307CB-28F6-43F9-B337-EFA9947C4AA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67" name="Cuadro de texto 47831">
          <a:extLst>
            <a:ext uri="{FF2B5EF4-FFF2-40B4-BE49-F238E27FC236}">
              <a16:creationId xmlns:a16="http://schemas.microsoft.com/office/drawing/2014/main" id="{B88E1843-E1AA-44BF-87E4-9DFDB57BCB6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68" name="Cuadro de texto 47832">
          <a:extLst>
            <a:ext uri="{FF2B5EF4-FFF2-40B4-BE49-F238E27FC236}">
              <a16:creationId xmlns:a16="http://schemas.microsoft.com/office/drawing/2014/main" id="{A9099B9F-B552-461B-B58B-9C1C8EE94C20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69" name="Cuadro de texto 47833">
          <a:extLst>
            <a:ext uri="{FF2B5EF4-FFF2-40B4-BE49-F238E27FC236}">
              <a16:creationId xmlns:a16="http://schemas.microsoft.com/office/drawing/2014/main" id="{AB7C0CCF-CEC4-4022-B7B6-9921E2DD5DE6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70" name="Cuadro de texto 47834">
          <a:extLst>
            <a:ext uri="{FF2B5EF4-FFF2-40B4-BE49-F238E27FC236}">
              <a16:creationId xmlns:a16="http://schemas.microsoft.com/office/drawing/2014/main" id="{AD90681A-9BA6-4F33-A03D-E9394C58DEF0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71" name="Cuadro de texto 47835">
          <a:extLst>
            <a:ext uri="{FF2B5EF4-FFF2-40B4-BE49-F238E27FC236}">
              <a16:creationId xmlns:a16="http://schemas.microsoft.com/office/drawing/2014/main" id="{DE671156-6505-40A5-90AB-9FE465B173A0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72" name="Cuadro de texto 47836">
          <a:extLst>
            <a:ext uri="{FF2B5EF4-FFF2-40B4-BE49-F238E27FC236}">
              <a16:creationId xmlns:a16="http://schemas.microsoft.com/office/drawing/2014/main" id="{8990DBAC-A71F-4410-BD08-9D7D30FF676E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73" name="Cuadro de texto 47837">
          <a:extLst>
            <a:ext uri="{FF2B5EF4-FFF2-40B4-BE49-F238E27FC236}">
              <a16:creationId xmlns:a16="http://schemas.microsoft.com/office/drawing/2014/main" id="{2F83AF7D-46CB-4BD2-B3F9-0AC827A61BF3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74" name="Cuadro de texto 47838">
          <a:extLst>
            <a:ext uri="{FF2B5EF4-FFF2-40B4-BE49-F238E27FC236}">
              <a16:creationId xmlns:a16="http://schemas.microsoft.com/office/drawing/2014/main" id="{3E5D6837-1D1E-44EE-901F-06889457B776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75" name="Cuadro de texto 47839">
          <a:extLst>
            <a:ext uri="{FF2B5EF4-FFF2-40B4-BE49-F238E27FC236}">
              <a16:creationId xmlns:a16="http://schemas.microsoft.com/office/drawing/2014/main" id="{BDF090BB-90F3-4153-BC3C-3FD0352BE128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76" name="Cuadro de texto 47840">
          <a:extLst>
            <a:ext uri="{FF2B5EF4-FFF2-40B4-BE49-F238E27FC236}">
              <a16:creationId xmlns:a16="http://schemas.microsoft.com/office/drawing/2014/main" id="{974904CA-8073-4CF8-9A46-247CCB817B6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77" name="Cuadro de texto 47841">
          <a:extLst>
            <a:ext uri="{FF2B5EF4-FFF2-40B4-BE49-F238E27FC236}">
              <a16:creationId xmlns:a16="http://schemas.microsoft.com/office/drawing/2014/main" id="{5305C274-36D9-4354-8851-29BFC21AFE3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78" name="Cuadro de texto 47842">
          <a:extLst>
            <a:ext uri="{FF2B5EF4-FFF2-40B4-BE49-F238E27FC236}">
              <a16:creationId xmlns:a16="http://schemas.microsoft.com/office/drawing/2014/main" id="{67BDF429-659C-451E-BD7C-1349BAE0E60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79" name="Cuadro de texto 47843">
          <a:extLst>
            <a:ext uri="{FF2B5EF4-FFF2-40B4-BE49-F238E27FC236}">
              <a16:creationId xmlns:a16="http://schemas.microsoft.com/office/drawing/2014/main" id="{C0FBCAF8-483E-48EB-806F-A2CE5ED02AB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80" name="Cuadro de texto 47844">
          <a:extLst>
            <a:ext uri="{FF2B5EF4-FFF2-40B4-BE49-F238E27FC236}">
              <a16:creationId xmlns:a16="http://schemas.microsoft.com/office/drawing/2014/main" id="{6E30FB11-D5A0-4692-843D-5895BF94C88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81" name="Cuadro de texto 47845">
          <a:extLst>
            <a:ext uri="{FF2B5EF4-FFF2-40B4-BE49-F238E27FC236}">
              <a16:creationId xmlns:a16="http://schemas.microsoft.com/office/drawing/2014/main" id="{3B7417A6-C6AA-4397-A436-2144B918ABB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82" name="Cuadro de texto 47846">
          <a:extLst>
            <a:ext uri="{FF2B5EF4-FFF2-40B4-BE49-F238E27FC236}">
              <a16:creationId xmlns:a16="http://schemas.microsoft.com/office/drawing/2014/main" id="{7BF6FB4F-5270-41E8-8706-BC0F7D9AA48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83" name="Cuadro de texto 47847">
          <a:extLst>
            <a:ext uri="{FF2B5EF4-FFF2-40B4-BE49-F238E27FC236}">
              <a16:creationId xmlns:a16="http://schemas.microsoft.com/office/drawing/2014/main" id="{4FD04C0F-9E2E-4B20-AC90-71EBCEF1142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84" name="Cuadro de texto 47848">
          <a:extLst>
            <a:ext uri="{FF2B5EF4-FFF2-40B4-BE49-F238E27FC236}">
              <a16:creationId xmlns:a16="http://schemas.microsoft.com/office/drawing/2014/main" id="{C7D03999-F966-42DF-9771-759CE68482E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85" name="Cuadro de texto 47849">
          <a:extLst>
            <a:ext uri="{FF2B5EF4-FFF2-40B4-BE49-F238E27FC236}">
              <a16:creationId xmlns:a16="http://schemas.microsoft.com/office/drawing/2014/main" id="{63EE01CE-D91D-47BB-BAE6-7841E225720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86" name="Cuadro de texto 47850">
          <a:extLst>
            <a:ext uri="{FF2B5EF4-FFF2-40B4-BE49-F238E27FC236}">
              <a16:creationId xmlns:a16="http://schemas.microsoft.com/office/drawing/2014/main" id="{1E3359B0-77A0-4259-AA9C-EDB56EACB8C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87" name="Cuadro de texto 47851">
          <a:extLst>
            <a:ext uri="{FF2B5EF4-FFF2-40B4-BE49-F238E27FC236}">
              <a16:creationId xmlns:a16="http://schemas.microsoft.com/office/drawing/2014/main" id="{AC78C062-3B4A-433E-BC2A-80F8D1882D6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88" name="Cuadro de texto 47852">
          <a:extLst>
            <a:ext uri="{FF2B5EF4-FFF2-40B4-BE49-F238E27FC236}">
              <a16:creationId xmlns:a16="http://schemas.microsoft.com/office/drawing/2014/main" id="{EBF3A555-D29E-432A-91DE-0AD0835E3C95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89" name="Cuadro de texto 47853">
          <a:extLst>
            <a:ext uri="{FF2B5EF4-FFF2-40B4-BE49-F238E27FC236}">
              <a16:creationId xmlns:a16="http://schemas.microsoft.com/office/drawing/2014/main" id="{208A5159-E073-40F7-AC06-355FD5A19314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90" name="Cuadro de texto 47854">
          <a:extLst>
            <a:ext uri="{FF2B5EF4-FFF2-40B4-BE49-F238E27FC236}">
              <a16:creationId xmlns:a16="http://schemas.microsoft.com/office/drawing/2014/main" id="{44C6C5FD-6A59-457A-96A4-4DEB9E229A5A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91" name="Cuadro de texto 47855">
          <a:extLst>
            <a:ext uri="{FF2B5EF4-FFF2-40B4-BE49-F238E27FC236}">
              <a16:creationId xmlns:a16="http://schemas.microsoft.com/office/drawing/2014/main" id="{D48D6C7F-C7F7-484D-B0DC-6AB00D9B8F63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92" name="Cuadro de texto 47856">
          <a:extLst>
            <a:ext uri="{FF2B5EF4-FFF2-40B4-BE49-F238E27FC236}">
              <a16:creationId xmlns:a16="http://schemas.microsoft.com/office/drawing/2014/main" id="{7B12DECC-0A81-4E0A-8733-D87620F2EB8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93" name="Cuadro de texto 47857">
          <a:extLst>
            <a:ext uri="{FF2B5EF4-FFF2-40B4-BE49-F238E27FC236}">
              <a16:creationId xmlns:a16="http://schemas.microsoft.com/office/drawing/2014/main" id="{40CF6174-F189-412E-BBBB-E38197C6787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94" name="Cuadro de texto 47858">
          <a:extLst>
            <a:ext uri="{FF2B5EF4-FFF2-40B4-BE49-F238E27FC236}">
              <a16:creationId xmlns:a16="http://schemas.microsoft.com/office/drawing/2014/main" id="{74E6C508-4B2A-4423-8841-AD83BF4C3C1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95" name="Cuadro de texto 47859">
          <a:extLst>
            <a:ext uri="{FF2B5EF4-FFF2-40B4-BE49-F238E27FC236}">
              <a16:creationId xmlns:a16="http://schemas.microsoft.com/office/drawing/2014/main" id="{76ADD74A-ADC6-4F1B-8667-41E3FE318DB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96" name="Cuadro de texto 47860">
          <a:extLst>
            <a:ext uri="{FF2B5EF4-FFF2-40B4-BE49-F238E27FC236}">
              <a16:creationId xmlns:a16="http://schemas.microsoft.com/office/drawing/2014/main" id="{C45EF1FF-8C25-431A-AD6D-C0ED3B030C4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97" name="Cuadro de texto 47861">
          <a:extLst>
            <a:ext uri="{FF2B5EF4-FFF2-40B4-BE49-F238E27FC236}">
              <a16:creationId xmlns:a16="http://schemas.microsoft.com/office/drawing/2014/main" id="{50044D54-EE98-432B-9261-9560F7534CD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98" name="Cuadro de texto 47862">
          <a:extLst>
            <a:ext uri="{FF2B5EF4-FFF2-40B4-BE49-F238E27FC236}">
              <a16:creationId xmlns:a16="http://schemas.microsoft.com/office/drawing/2014/main" id="{AC28C41F-4A53-4CCE-B0ED-8D97E97D940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99" name="Cuadro de texto 47863">
          <a:extLst>
            <a:ext uri="{FF2B5EF4-FFF2-40B4-BE49-F238E27FC236}">
              <a16:creationId xmlns:a16="http://schemas.microsoft.com/office/drawing/2014/main" id="{557A18AF-4926-41AC-BD0A-0F146471049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00" name="Cuadro de texto 47864">
          <a:extLst>
            <a:ext uri="{FF2B5EF4-FFF2-40B4-BE49-F238E27FC236}">
              <a16:creationId xmlns:a16="http://schemas.microsoft.com/office/drawing/2014/main" id="{4E8E3EC3-071C-42CE-ACE1-4273CF39786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01" name="Cuadro de texto 47865">
          <a:extLst>
            <a:ext uri="{FF2B5EF4-FFF2-40B4-BE49-F238E27FC236}">
              <a16:creationId xmlns:a16="http://schemas.microsoft.com/office/drawing/2014/main" id="{2E1F1C2E-2FD7-4247-930F-9BDA97F2909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02" name="Cuadro de texto 47866">
          <a:extLst>
            <a:ext uri="{FF2B5EF4-FFF2-40B4-BE49-F238E27FC236}">
              <a16:creationId xmlns:a16="http://schemas.microsoft.com/office/drawing/2014/main" id="{469D3BD7-0FAF-409C-8252-55D0C0005EF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03" name="Cuadro de texto 47867">
          <a:extLst>
            <a:ext uri="{FF2B5EF4-FFF2-40B4-BE49-F238E27FC236}">
              <a16:creationId xmlns:a16="http://schemas.microsoft.com/office/drawing/2014/main" id="{406087B2-430B-4BA9-88BD-972AE8F9CF5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04" name="Cuadro de texto 47868">
          <a:extLst>
            <a:ext uri="{FF2B5EF4-FFF2-40B4-BE49-F238E27FC236}">
              <a16:creationId xmlns:a16="http://schemas.microsoft.com/office/drawing/2014/main" id="{B2F59363-50BE-4F7E-A8C3-5B9771FC453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05" name="Cuadro de texto 47869">
          <a:extLst>
            <a:ext uri="{FF2B5EF4-FFF2-40B4-BE49-F238E27FC236}">
              <a16:creationId xmlns:a16="http://schemas.microsoft.com/office/drawing/2014/main" id="{0DA834B5-E490-4907-974D-36B5FF15DE9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606" name="Cuadro de texto 47870">
          <a:extLst>
            <a:ext uri="{FF2B5EF4-FFF2-40B4-BE49-F238E27FC236}">
              <a16:creationId xmlns:a16="http://schemas.microsoft.com/office/drawing/2014/main" id="{CBEB7BAB-5D04-4E7A-B335-48543619A64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607" name="Cuadro de texto 47871">
          <a:extLst>
            <a:ext uri="{FF2B5EF4-FFF2-40B4-BE49-F238E27FC236}">
              <a16:creationId xmlns:a16="http://schemas.microsoft.com/office/drawing/2014/main" id="{8484F868-C763-43F8-81A5-A176FDA771C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08" name="Cuadro de texto 47872">
          <a:extLst>
            <a:ext uri="{FF2B5EF4-FFF2-40B4-BE49-F238E27FC236}">
              <a16:creationId xmlns:a16="http://schemas.microsoft.com/office/drawing/2014/main" id="{039F06A5-AEB5-4E2B-B223-B455E9D8C04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09" name="Cuadro de texto 47873">
          <a:extLst>
            <a:ext uri="{FF2B5EF4-FFF2-40B4-BE49-F238E27FC236}">
              <a16:creationId xmlns:a16="http://schemas.microsoft.com/office/drawing/2014/main" id="{96B7B241-C9C9-4314-AF02-47770CDFBB4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610" name="Cuadro de texto 47874">
          <a:extLst>
            <a:ext uri="{FF2B5EF4-FFF2-40B4-BE49-F238E27FC236}">
              <a16:creationId xmlns:a16="http://schemas.microsoft.com/office/drawing/2014/main" id="{32285F92-1865-4C8A-9E47-150E175CBF3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611" name="Cuadro de texto 47875">
          <a:extLst>
            <a:ext uri="{FF2B5EF4-FFF2-40B4-BE49-F238E27FC236}">
              <a16:creationId xmlns:a16="http://schemas.microsoft.com/office/drawing/2014/main" id="{F5C7490B-969E-4D1E-806E-53A092873B4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612" name="Cuadro de texto 47876">
          <a:extLst>
            <a:ext uri="{FF2B5EF4-FFF2-40B4-BE49-F238E27FC236}">
              <a16:creationId xmlns:a16="http://schemas.microsoft.com/office/drawing/2014/main" id="{C9C52F13-3909-4488-AC30-BE29E6FF1E7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613" name="Cuadro de texto 47877">
          <a:extLst>
            <a:ext uri="{FF2B5EF4-FFF2-40B4-BE49-F238E27FC236}">
              <a16:creationId xmlns:a16="http://schemas.microsoft.com/office/drawing/2014/main" id="{3C014132-5721-4A7E-BD46-64B372EBB04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614" name="Cuadro de texto 47878">
          <a:extLst>
            <a:ext uri="{FF2B5EF4-FFF2-40B4-BE49-F238E27FC236}">
              <a16:creationId xmlns:a16="http://schemas.microsoft.com/office/drawing/2014/main" id="{C79BE7B4-B5D1-44BB-BCB3-62B3C7E16C7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615" name="Cuadro de texto 47879">
          <a:extLst>
            <a:ext uri="{FF2B5EF4-FFF2-40B4-BE49-F238E27FC236}">
              <a16:creationId xmlns:a16="http://schemas.microsoft.com/office/drawing/2014/main" id="{9F9A0D96-114B-4ABC-A079-1F3FA62E862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616" name="Cuadro de texto 47880">
          <a:extLst>
            <a:ext uri="{FF2B5EF4-FFF2-40B4-BE49-F238E27FC236}">
              <a16:creationId xmlns:a16="http://schemas.microsoft.com/office/drawing/2014/main" id="{16799B39-2ECB-42CE-9E43-C6034009BC5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617" name="Cuadro de texto 47881">
          <a:extLst>
            <a:ext uri="{FF2B5EF4-FFF2-40B4-BE49-F238E27FC236}">
              <a16:creationId xmlns:a16="http://schemas.microsoft.com/office/drawing/2014/main" id="{E676585B-7DFA-4F0F-BA9C-0CB1E999C2B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276225</xdr:rowOff>
    </xdr:to>
    <xdr:sp macro="" textlink="">
      <xdr:nvSpPr>
        <xdr:cNvPr id="618" name="Cuadro de texto 47882">
          <a:extLst>
            <a:ext uri="{FF2B5EF4-FFF2-40B4-BE49-F238E27FC236}">
              <a16:creationId xmlns:a16="http://schemas.microsoft.com/office/drawing/2014/main" id="{AFB83E72-41A9-44BA-9486-383F49B5B49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276225</xdr:rowOff>
    </xdr:to>
    <xdr:sp macro="" textlink="">
      <xdr:nvSpPr>
        <xdr:cNvPr id="619" name="Cuadro de texto 47883">
          <a:extLst>
            <a:ext uri="{FF2B5EF4-FFF2-40B4-BE49-F238E27FC236}">
              <a16:creationId xmlns:a16="http://schemas.microsoft.com/office/drawing/2014/main" id="{82532AE0-F683-40FD-939D-8C482680550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620" name="Cuadro de texto 47884">
          <a:extLst>
            <a:ext uri="{FF2B5EF4-FFF2-40B4-BE49-F238E27FC236}">
              <a16:creationId xmlns:a16="http://schemas.microsoft.com/office/drawing/2014/main" id="{4A471159-D574-4FCE-AFA1-677875A8F36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621" name="Cuadro de texto 47885">
          <a:extLst>
            <a:ext uri="{FF2B5EF4-FFF2-40B4-BE49-F238E27FC236}">
              <a16:creationId xmlns:a16="http://schemas.microsoft.com/office/drawing/2014/main" id="{47A1CCF9-D6D3-475F-9FFF-8109133F62A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622" name="Cuadro de texto 47886">
          <a:extLst>
            <a:ext uri="{FF2B5EF4-FFF2-40B4-BE49-F238E27FC236}">
              <a16:creationId xmlns:a16="http://schemas.microsoft.com/office/drawing/2014/main" id="{D39E88FA-A609-4739-8933-9D0FD886DB4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623" name="Cuadro de texto 47887">
          <a:extLst>
            <a:ext uri="{FF2B5EF4-FFF2-40B4-BE49-F238E27FC236}">
              <a16:creationId xmlns:a16="http://schemas.microsoft.com/office/drawing/2014/main" id="{97002631-DF5F-42C2-AA8B-1D5A38DC4E3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624" name="Cuadro de texto 47888">
          <a:extLst>
            <a:ext uri="{FF2B5EF4-FFF2-40B4-BE49-F238E27FC236}">
              <a16:creationId xmlns:a16="http://schemas.microsoft.com/office/drawing/2014/main" id="{161C6768-DD98-4A78-8E1B-67429DE2E9C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625" name="Cuadro de texto 47889">
          <a:extLst>
            <a:ext uri="{FF2B5EF4-FFF2-40B4-BE49-F238E27FC236}">
              <a16:creationId xmlns:a16="http://schemas.microsoft.com/office/drawing/2014/main" id="{7194021C-879B-45D8-A589-43BCFB1E6D1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219075</xdr:rowOff>
    </xdr:to>
    <xdr:sp macro="" textlink="">
      <xdr:nvSpPr>
        <xdr:cNvPr id="626" name="Cuadro de texto 47890">
          <a:extLst>
            <a:ext uri="{FF2B5EF4-FFF2-40B4-BE49-F238E27FC236}">
              <a16:creationId xmlns:a16="http://schemas.microsoft.com/office/drawing/2014/main" id="{F18641C1-A6CD-40F3-A63C-AEB7A3D8D9C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219075</xdr:rowOff>
    </xdr:to>
    <xdr:sp macro="" textlink="">
      <xdr:nvSpPr>
        <xdr:cNvPr id="627" name="Cuadro de texto 47891">
          <a:extLst>
            <a:ext uri="{FF2B5EF4-FFF2-40B4-BE49-F238E27FC236}">
              <a16:creationId xmlns:a16="http://schemas.microsoft.com/office/drawing/2014/main" id="{5491C98E-7F2F-461A-9DC9-7A539D360AF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28" name="Cuadro de texto 47892">
          <a:extLst>
            <a:ext uri="{FF2B5EF4-FFF2-40B4-BE49-F238E27FC236}">
              <a16:creationId xmlns:a16="http://schemas.microsoft.com/office/drawing/2014/main" id="{1991DDAB-4EB0-4EA0-A3DE-66681D625D35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29" name="Cuadro de texto 47893">
          <a:extLst>
            <a:ext uri="{FF2B5EF4-FFF2-40B4-BE49-F238E27FC236}">
              <a16:creationId xmlns:a16="http://schemas.microsoft.com/office/drawing/2014/main" id="{F934478F-58EF-474D-BABC-EB8B93D299EC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30" name="Cuadro de texto 47894">
          <a:extLst>
            <a:ext uri="{FF2B5EF4-FFF2-40B4-BE49-F238E27FC236}">
              <a16:creationId xmlns:a16="http://schemas.microsoft.com/office/drawing/2014/main" id="{DF02F39D-0576-4D7D-BCB4-67DBBE80987C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31" name="Cuadro de texto 47895">
          <a:extLst>
            <a:ext uri="{FF2B5EF4-FFF2-40B4-BE49-F238E27FC236}">
              <a16:creationId xmlns:a16="http://schemas.microsoft.com/office/drawing/2014/main" id="{698271B4-D95F-40E1-A966-1F341DB1ADEF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32" name="Cuadro de texto 47896">
          <a:extLst>
            <a:ext uri="{FF2B5EF4-FFF2-40B4-BE49-F238E27FC236}">
              <a16:creationId xmlns:a16="http://schemas.microsoft.com/office/drawing/2014/main" id="{C34D3A51-6DA2-4FD2-930D-4D49E6282B3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33" name="Cuadro de texto 47897">
          <a:extLst>
            <a:ext uri="{FF2B5EF4-FFF2-40B4-BE49-F238E27FC236}">
              <a16:creationId xmlns:a16="http://schemas.microsoft.com/office/drawing/2014/main" id="{D65FE211-BD3E-4B45-B557-79ED79FBA8C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34" name="Cuadro de texto 47898">
          <a:extLst>
            <a:ext uri="{FF2B5EF4-FFF2-40B4-BE49-F238E27FC236}">
              <a16:creationId xmlns:a16="http://schemas.microsoft.com/office/drawing/2014/main" id="{D2156E24-D2A4-4821-AAA3-30ED6F4B6E6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35" name="Cuadro de texto 47899">
          <a:extLst>
            <a:ext uri="{FF2B5EF4-FFF2-40B4-BE49-F238E27FC236}">
              <a16:creationId xmlns:a16="http://schemas.microsoft.com/office/drawing/2014/main" id="{80538935-2F69-4F94-9E03-355AC868AA0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36" name="Cuadro de texto 47900">
          <a:extLst>
            <a:ext uri="{FF2B5EF4-FFF2-40B4-BE49-F238E27FC236}">
              <a16:creationId xmlns:a16="http://schemas.microsoft.com/office/drawing/2014/main" id="{C53F706D-E595-4055-B115-3ECB0418E56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37" name="Cuadro de texto 47901">
          <a:extLst>
            <a:ext uri="{FF2B5EF4-FFF2-40B4-BE49-F238E27FC236}">
              <a16:creationId xmlns:a16="http://schemas.microsoft.com/office/drawing/2014/main" id="{25B25846-6617-4111-B4D1-799A7CBE0D1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38" name="Cuadro de texto 47902">
          <a:extLst>
            <a:ext uri="{FF2B5EF4-FFF2-40B4-BE49-F238E27FC236}">
              <a16:creationId xmlns:a16="http://schemas.microsoft.com/office/drawing/2014/main" id="{49B2E39D-79EC-431E-A515-6ECD69C1847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39" name="Cuadro de texto 47903">
          <a:extLst>
            <a:ext uri="{FF2B5EF4-FFF2-40B4-BE49-F238E27FC236}">
              <a16:creationId xmlns:a16="http://schemas.microsoft.com/office/drawing/2014/main" id="{4BBBAE2A-19FC-4B73-8D98-026BBA6C17B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40" name="Cuadro de texto 47904">
          <a:extLst>
            <a:ext uri="{FF2B5EF4-FFF2-40B4-BE49-F238E27FC236}">
              <a16:creationId xmlns:a16="http://schemas.microsoft.com/office/drawing/2014/main" id="{5B5825A8-76AC-4BCC-B288-5D03309DBE7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41" name="Cuadro de texto 47905">
          <a:extLst>
            <a:ext uri="{FF2B5EF4-FFF2-40B4-BE49-F238E27FC236}">
              <a16:creationId xmlns:a16="http://schemas.microsoft.com/office/drawing/2014/main" id="{5913477C-7E20-4F17-9327-8ACF5343590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42" name="Cuadro de texto 47906">
          <a:extLst>
            <a:ext uri="{FF2B5EF4-FFF2-40B4-BE49-F238E27FC236}">
              <a16:creationId xmlns:a16="http://schemas.microsoft.com/office/drawing/2014/main" id="{AE6B6176-8A98-4581-9567-6D87BC2BC75E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43" name="Cuadro de texto 47907">
          <a:extLst>
            <a:ext uri="{FF2B5EF4-FFF2-40B4-BE49-F238E27FC236}">
              <a16:creationId xmlns:a16="http://schemas.microsoft.com/office/drawing/2014/main" id="{B9F2BA24-EAEE-45FE-9981-27DC4C1D0BC5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44" name="Cuadro de texto 47908">
          <a:extLst>
            <a:ext uri="{FF2B5EF4-FFF2-40B4-BE49-F238E27FC236}">
              <a16:creationId xmlns:a16="http://schemas.microsoft.com/office/drawing/2014/main" id="{9824EC32-B181-4425-933E-150DC43B523C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45" name="Cuadro de texto 47909">
          <a:extLst>
            <a:ext uri="{FF2B5EF4-FFF2-40B4-BE49-F238E27FC236}">
              <a16:creationId xmlns:a16="http://schemas.microsoft.com/office/drawing/2014/main" id="{8956005B-FC71-4F3B-AF8C-59F1298F9F50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46" name="Cuadro de texto 47910">
          <a:extLst>
            <a:ext uri="{FF2B5EF4-FFF2-40B4-BE49-F238E27FC236}">
              <a16:creationId xmlns:a16="http://schemas.microsoft.com/office/drawing/2014/main" id="{F23BB4D0-D618-4658-BD6F-9B5B98DC1D18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47" name="Cuadro de texto 47911">
          <a:extLst>
            <a:ext uri="{FF2B5EF4-FFF2-40B4-BE49-F238E27FC236}">
              <a16:creationId xmlns:a16="http://schemas.microsoft.com/office/drawing/2014/main" id="{99BDBA5B-A6FD-4257-8910-4568718DD961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48" name="Cuadro de texto 47912">
          <a:extLst>
            <a:ext uri="{FF2B5EF4-FFF2-40B4-BE49-F238E27FC236}">
              <a16:creationId xmlns:a16="http://schemas.microsoft.com/office/drawing/2014/main" id="{61DE0727-E7A9-4AD4-B0B3-0C88E3A97FFA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49" name="Cuadro de texto 47913">
          <a:extLst>
            <a:ext uri="{FF2B5EF4-FFF2-40B4-BE49-F238E27FC236}">
              <a16:creationId xmlns:a16="http://schemas.microsoft.com/office/drawing/2014/main" id="{58C3783F-9677-4F42-89F9-73C159EF304E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50" name="Cuadro de texto 47914">
          <a:extLst>
            <a:ext uri="{FF2B5EF4-FFF2-40B4-BE49-F238E27FC236}">
              <a16:creationId xmlns:a16="http://schemas.microsoft.com/office/drawing/2014/main" id="{0132BA2A-E9A1-4642-BCF5-FC37E4E9C8F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51" name="Cuadro de texto 47915">
          <a:extLst>
            <a:ext uri="{FF2B5EF4-FFF2-40B4-BE49-F238E27FC236}">
              <a16:creationId xmlns:a16="http://schemas.microsoft.com/office/drawing/2014/main" id="{77EF75A2-7E0C-45C0-A79A-444FE7DBB50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52" name="Cuadro de texto 47916">
          <a:extLst>
            <a:ext uri="{FF2B5EF4-FFF2-40B4-BE49-F238E27FC236}">
              <a16:creationId xmlns:a16="http://schemas.microsoft.com/office/drawing/2014/main" id="{E0C4DE6C-7FD6-432E-8021-AC79229D28D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53" name="Cuadro de texto 47917">
          <a:extLst>
            <a:ext uri="{FF2B5EF4-FFF2-40B4-BE49-F238E27FC236}">
              <a16:creationId xmlns:a16="http://schemas.microsoft.com/office/drawing/2014/main" id="{4B00B16F-91C6-46C0-B423-EC3170B3057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54" name="Cuadro de texto 47918">
          <a:extLst>
            <a:ext uri="{FF2B5EF4-FFF2-40B4-BE49-F238E27FC236}">
              <a16:creationId xmlns:a16="http://schemas.microsoft.com/office/drawing/2014/main" id="{A113966A-DAF7-4448-A583-652B5631113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55" name="Cuadro de texto 47919">
          <a:extLst>
            <a:ext uri="{FF2B5EF4-FFF2-40B4-BE49-F238E27FC236}">
              <a16:creationId xmlns:a16="http://schemas.microsoft.com/office/drawing/2014/main" id="{C6705B45-9077-4178-9778-D331D2FDA6E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56" name="Cuadro de texto 47920">
          <a:extLst>
            <a:ext uri="{FF2B5EF4-FFF2-40B4-BE49-F238E27FC236}">
              <a16:creationId xmlns:a16="http://schemas.microsoft.com/office/drawing/2014/main" id="{B5B01A90-EF7C-4674-83AE-01A091D6871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57" name="Cuadro de texto 47921">
          <a:extLst>
            <a:ext uri="{FF2B5EF4-FFF2-40B4-BE49-F238E27FC236}">
              <a16:creationId xmlns:a16="http://schemas.microsoft.com/office/drawing/2014/main" id="{C169319B-35E4-42F7-8DBF-C61B6E2952B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58" name="Cuadro de texto 47922">
          <a:extLst>
            <a:ext uri="{FF2B5EF4-FFF2-40B4-BE49-F238E27FC236}">
              <a16:creationId xmlns:a16="http://schemas.microsoft.com/office/drawing/2014/main" id="{39C0EF42-4A20-43DA-875A-7939967B330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59" name="Cuadro de texto 47923">
          <a:extLst>
            <a:ext uri="{FF2B5EF4-FFF2-40B4-BE49-F238E27FC236}">
              <a16:creationId xmlns:a16="http://schemas.microsoft.com/office/drawing/2014/main" id="{C46F61F0-2F16-430C-A810-93E6315A349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60" name="Cuadro de texto 47924">
          <a:extLst>
            <a:ext uri="{FF2B5EF4-FFF2-40B4-BE49-F238E27FC236}">
              <a16:creationId xmlns:a16="http://schemas.microsoft.com/office/drawing/2014/main" id="{3B7233B1-F8CF-4B24-A072-AAB56A55C80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61" name="Cuadro de texto 47925">
          <a:extLst>
            <a:ext uri="{FF2B5EF4-FFF2-40B4-BE49-F238E27FC236}">
              <a16:creationId xmlns:a16="http://schemas.microsoft.com/office/drawing/2014/main" id="{75562409-F98B-4B75-BB0B-C73979EC825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62" name="Cuadro de texto 47926">
          <a:extLst>
            <a:ext uri="{FF2B5EF4-FFF2-40B4-BE49-F238E27FC236}">
              <a16:creationId xmlns:a16="http://schemas.microsoft.com/office/drawing/2014/main" id="{8E8C3545-747A-4EA9-A7F6-BDF2DDD8FA58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63" name="Cuadro de texto 47927">
          <a:extLst>
            <a:ext uri="{FF2B5EF4-FFF2-40B4-BE49-F238E27FC236}">
              <a16:creationId xmlns:a16="http://schemas.microsoft.com/office/drawing/2014/main" id="{D993E240-8E31-4ABC-9B55-83B6A2A31E06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64" name="Cuadro de texto 47928">
          <a:extLst>
            <a:ext uri="{FF2B5EF4-FFF2-40B4-BE49-F238E27FC236}">
              <a16:creationId xmlns:a16="http://schemas.microsoft.com/office/drawing/2014/main" id="{19402DF4-895C-4E54-8630-85DF75C1AD84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65" name="Cuadro de texto 47929">
          <a:extLst>
            <a:ext uri="{FF2B5EF4-FFF2-40B4-BE49-F238E27FC236}">
              <a16:creationId xmlns:a16="http://schemas.microsoft.com/office/drawing/2014/main" id="{C5F58F4B-F8DE-4279-9C6C-2367495D74EB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66" name="Cuadro de texto 47930">
          <a:extLst>
            <a:ext uri="{FF2B5EF4-FFF2-40B4-BE49-F238E27FC236}">
              <a16:creationId xmlns:a16="http://schemas.microsoft.com/office/drawing/2014/main" id="{B5AA6D48-C39D-45EB-943F-567C63C37A1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67" name="Cuadro de texto 47931">
          <a:extLst>
            <a:ext uri="{FF2B5EF4-FFF2-40B4-BE49-F238E27FC236}">
              <a16:creationId xmlns:a16="http://schemas.microsoft.com/office/drawing/2014/main" id="{B6F2FFDD-09A9-4FDB-9333-182F04DF140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68" name="Cuadro de texto 47932">
          <a:extLst>
            <a:ext uri="{FF2B5EF4-FFF2-40B4-BE49-F238E27FC236}">
              <a16:creationId xmlns:a16="http://schemas.microsoft.com/office/drawing/2014/main" id="{58D95276-B29C-4171-8270-6FDBEE1F9D8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69" name="Cuadro de texto 47933">
          <a:extLst>
            <a:ext uri="{FF2B5EF4-FFF2-40B4-BE49-F238E27FC236}">
              <a16:creationId xmlns:a16="http://schemas.microsoft.com/office/drawing/2014/main" id="{1F579089-415F-4F7B-AD33-673A6593CC0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70" name="Cuadro de texto 47934">
          <a:extLst>
            <a:ext uri="{FF2B5EF4-FFF2-40B4-BE49-F238E27FC236}">
              <a16:creationId xmlns:a16="http://schemas.microsoft.com/office/drawing/2014/main" id="{2C886EBC-0B72-41E0-9829-C27B0FE18C6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71" name="Cuadro de texto 47935">
          <a:extLst>
            <a:ext uri="{FF2B5EF4-FFF2-40B4-BE49-F238E27FC236}">
              <a16:creationId xmlns:a16="http://schemas.microsoft.com/office/drawing/2014/main" id="{CA2210C5-F75D-4385-95F1-493483E5476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72" name="Cuadro de texto 47936">
          <a:extLst>
            <a:ext uri="{FF2B5EF4-FFF2-40B4-BE49-F238E27FC236}">
              <a16:creationId xmlns:a16="http://schemas.microsoft.com/office/drawing/2014/main" id="{A11E1F2F-E447-4DAD-82C5-AE7E5E5CF33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73" name="Cuadro de texto 47937">
          <a:extLst>
            <a:ext uri="{FF2B5EF4-FFF2-40B4-BE49-F238E27FC236}">
              <a16:creationId xmlns:a16="http://schemas.microsoft.com/office/drawing/2014/main" id="{0143B11F-33C3-4C60-A7BB-6B66E6955D6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74" name="Cuadro de texto 47938">
          <a:extLst>
            <a:ext uri="{FF2B5EF4-FFF2-40B4-BE49-F238E27FC236}">
              <a16:creationId xmlns:a16="http://schemas.microsoft.com/office/drawing/2014/main" id="{CB905929-6F1D-4D23-BE71-FED4B06D845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75" name="Cuadro de texto 47939">
          <a:extLst>
            <a:ext uri="{FF2B5EF4-FFF2-40B4-BE49-F238E27FC236}">
              <a16:creationId xmlns:a16="http://schemas.microsoft.com/office/drawing/2014/main" id="{E04E2E88-FC0D-462E-A259-1B818C37204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676" name="Cuadro de texto 47940">
          <a:extLst>
            <a:ext uri="{FF2B5EF4-FFF2-40B4-BE49-F238E27FC236}">
              <a16:creationId xmlns:a16="http://schemas.microsoft.com/office/drawing/2014/main" id="{80548908-21B7-4473-97CF-AA4676FAB6C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677" name="Cuadro de texto 47941">
          <a:extLst>
            <a:ext uri="{FF2B5EF4-FFF2-40B4-BE49-F238E27FC236}">
              <a16:creationId xmlns:a16="http://schemas.microsoft.com/office/drawing/2014/main" id="{AE760463-5E20-48F0-B3AF-AD19B4168C3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678" name="Cuadro de texto 47942">
          <a:extLst>
            <a:ext uri="{FF2B5EF4-FFF2-40B4-BE49-F238E27FC236}">
              <a16:creationId xmlns:a16="http://schemas.microsoft.com/office/drawing/2014/main" id="{7FA03A89-0FD9-43DB-A70D-E8D6603FF0B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679" name="Cuadro de texto 47943">
          <a:extLst>
            <a:ext uri="{FF2B5EF4-FFF2-40B4-BE49-F238E27FC236}">
              <a16:creationId xmlns:a16="http://schemas.microsoft.com/office/drawing/2014/main" id="{BE04E808-B303-46B6-A74A-C846267466D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80" name="Cuadro de texto 47944">
          <a:extLst>
            <a:ext uri="{FF2B5EF4-FFF2-40B4-BE49-F238E27FC236}">
              <a16:creationId xmlns:a16="http://schemas.microsoft.com/office/drawing/2014/main" id="{AAF9EE38-66F6-4F0B-9274-82E587A796C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81" name="Cuadro de texto 47945">
          <a:extLst>
            <a:ext uri="{FF2B5EF4-FFF2-40B4-BE49-F238E27FC236}">
              <a16:creationId xmlns:a16="http://schemas.microsoft.com/office/drawing/2014/main" id="{12C3C6E4-4750-4EBA-B4E5-06D93F59498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682" name="Cuadro de texto 47946">
          <a:extLst>
            <a:ext uri="{FF2B5EF4-FFF2-40B4-BE49-F238E27FC236}">
              <a16:creationId xmlns:a16="http://schemas.microsoft.com/office/drawing/2014/main" id="{AD3B0AD6-9ABD-4F83-9431-247188301CB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683" name="Cuadro de texto 47947">
          <a:extLst>
            <a:ext uri="{FF2B5EF4-FFF2-40B4-BE49-F238E27FC236}">
              <a16:creationId xmlns:a16="http://schemas.microsoft.com/office/drawing/2014/main" id="{C080B27E-3B17-49B8-8E07-399C68C9C9C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84" name="Cuadro de texto 47948">
          <a:extLst>
            <a:ext uri="{FF2B5EF4-FFF2-40B4-BE49-F238E27FC236}">
              <a16:creationId xmlns:a16="http://schemas.microsoft.com/office/drawing/2014/main" id="{44480ACB-9D1A-4B5F-9597-33243DF8084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85" name="Cuadro de texto 47949">
          <a:extLst>
            <a:ext uri="{FF2B5EF4-FFF2-40B4-BE49-F238E27FC236}">
              <a16:creationId xmlns:a16="http://schemas.microsoft.com/office/drawing/2014/main" id="{05C83FC4-D9CD-44DF-BEB1-93D4EBEADC6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686" name="Cuadro de texto 47950">
          <a:extLst>
            <a:ext uri="{FF2B5EF4-FFF2-40B4-BE49-F238E27FC236}">
              <a16:creationId xmlns:a16="http://schemas.microsoft.com/office/drawing/2014/main" id="{C837537E-B4DF-4E8A-9C07-52E68C50015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687" name="Cuadro de texto 47951">
          <a:extLst>
            <a:ext uri="{FF2B5EF4-FFF2-40B4-BE49-F238E27FC236}">
              <a16:creationId xmlns:a16="http://schemas.microsoft.com/office/drawing/2014/main" id="{403B885B-C7FD-4F34-8A24-BAF5088D2E6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688" name="Cuadro de texto 47952">
          <a:extLst>
            <a:ext uri="{FF2B5EF4-FFF2-40B4-BE49-F238E27FC236}">
              <a16:creationId xmlns:a16="http://schemas.microsoft.com/office/drawing/2014/main" id="{E7E0960E-52DE-4849-ABAB-D8DEF43F75C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689" name="Cuadro de texto 47953">
          <a:extLst>
            <a:ext uri="{FF2B5EF4-FFF2-40B4-BE49-F238E27FC236}">
              <a16:creationId xmlns:a16="http://schemas.microsoft.com/office/drawing/2014/main" id="{CC8E336B-405C-4FE6-8FC6-C5ABEC6A8A9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295275</xdr:rowOff>
    </xdr:to>
    <xdr:sp macro="" textlink="">
      <xdr:nvSpPr>
        <xdr:cNvPr id="690" name="Cuadro de texto 47954">
          <a:extLst>
            <a:ext uri="{FF2B5EF4-FFF2-40B4-BE49-F238E27FC236}">
              <a16:creationId xmlns:a16="http://schemas.microsoft.com/office/drawing/2014/main" id="{EBA29D4F-0386-4965-AEC7-DD555BC98AB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295275</xdr:rowOff>
    </xdr:to>
    <xdr:sp macro="" textlink="">
      <xdr:nvSpPr>
        <xdr:cNvPr id="691" name="Cuadro de texto 47955">
          <a:extLst>
            <a:ext uri="{FF2B5EF4-FFF2-40B4-BE49-F238E27FC236}">
              <a16:creationId xmlns:a16="http://schemas.microsoft.com/office/drawing/2014/main" id="{C8055A28-47F5-4735-B3FE-FEC2C6E01D0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692" name="Cuadro de texto 47956">
          <a:extLst>
            <a:ext uri="{FF2B5EF4-FFF2-40B4-BE49-F238E27FC236}">
              <a16:creationId xmlns:a16="http://schemas.microsoft.com/office/drawing/2014/main" id="{EB2794E6-D59E-43A8-963F-6C271392451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693" name="Cuadro de texto 47957">
          <a:extLst>
            <a:ext uri="{FF2B5EF4-FFF2-40B4-BE49-F238E27FC236}">
              <a16:creationId xmlns:a16="http://schemas.microsoft.com/office/drawing/2014/main" id="{810F7646-72EA-4260-8E34-A8B1ACE8EB5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94" name="Cuadro de texto 47958">
          <a:extLst>
            <a:ext uri="{FF2B5EF4-FFF2-40B4-BE49-F238E27FC236}">
              <a16:creationId xmlns:a16="http://schemas.microsoft.com/office/drawing/2014/main" id="{DC576E51-72F4-48F4-AC27-A436A24A65B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95" name="Cuadro de texto 47959">
          <a:extLst>
            <a:ext uri="{FF2B5EF4-FFF2-40B4-BE49-F238E27FC236}">
              <a16:creationId xmlns:a16="http://schemas.microsoft.com/office/drawing/2014/main" id="{F753A81A-A772-441A-B857-B500AE050D5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696" name="Cuadro de texto 47960">
          <a:extLst>
            <a:ext uri="{FF2B5EF4-FFF2-40B4-BE49-F238E27FC236}">
              <a16:creationId xmlns:a16="http://schemas.microsoft.com/office/drawing/2014/main" id="{2A7767DF-9448-4592-8B7E-3AFDE70B30E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697" name="Cuadro de texto 47961">
          <a:extLst>
            <a:ext uri="{FF2B5EF4-FFF2-40B4-BE49-F238E27FC236}">
              <a16:creationId xmlns:a16="http://schemas.microsoft.com/office/drawing/2014/main" id="{995F0BA6-0765-4FBA-8BA8-F73D8C546C1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698" name="Cuadro de texto 47962">
          <a:extLst>
            <a:ext uri="{FF2B5EF4-FFF2-40B4-BE49-F238E27FC236}">
              <a16:creationId xmlns:a16="http://schemas.microsoft.com/office/drawing/2014/main" id="{E5EC88AA-C991-4C14-B81C-1EA2F91C7D6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699" name="Cuadro de texto 47963">
          <a:extLst>
            <a:ext uri="{FF2B5EF4-FFF2-40B4-BE49-F238E27FC236}">
              <a16:creationId xmlns:a16="http://schemas.microsoft.com/office/drawing/2014/main" id="{354A980A-A309-40F9-9575-C5BE1ADE53E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700" name="Cuadro de texto 47964">
          <a:extLst>
            <a:ext uri="{FF2B5EF4-FFF2-40B4-BE49-F238E27FC236}">
              <a16:creationId xmlns:a16="http://schemas.microsoft.com/office/drawing/2014/main" id="{32403754-E191-4EF2-86B2-DFED3DA2AFB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701" name="Cuadro de texto 47965">
          <a:extLst>
            <a:ext uri="{FF2B5EF4-FFF2-40B4-BE49-F238E27FC236}">
              <a16:creationId xmlns:a16="http://schemas.microsoft.com/office/drawing/2014/main" id="{51BECA22-5596-4467-8808-44604BDC494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02" name="Cuadro de texto 47966">
          <a:extLst>
            <a:ext uri="{FF2B5EF4-FFF2-40B4-BE49-F238E27FC236}">
              <a16:creationId xmlns:a16="http://schemas.microsoft.com/office/drawing/2014/main" id="{875D6D90-7D45-44B2-9B58-FD0C4CDC5CA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03" name="Cuadro de texto 47967">
          <a:extLst>
            <a:ext uri="{FF2B5EF4-FFF2-40B4-BE49-F238E27FC236}">
              <a16:creationId xmlns:a16="http://schemas.microsoft.com/office/drawing/2014/main" id="{C869AFCD-30E7-475A-BD47-D0320B48018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04" name="Cuadro de texto 47968">
          <a:extLst>
            <a:ext uri="{FF2B5EF4-FFF2-40B4-BE49-F238E27FC236}">
              <a16:creationId xmlns:a16="http://schemas.microsoft.com/office/drawing/2014/main" id="{CCAAAA65-36F2-4B8B-B53D-625780D8924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05" name="Cuadro de texto 47969">
          <a:extLst>
            <a:ext uri="{FF2B5EF4-FFF2-40B4-BE49-F238E27FC236}">
              <a16:creationId xmlns:a16="http://schemas.microsoft.com/office/drawing/2014/main" id="{F8D94857-C52A-4A27-A017-C53D06D1974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06" name="Cuadro de texto 47970">
          <a:extLst>
            <a:ext uri="{FF2B5EF4-FFF2-40B4-BE49-F238E27FC236}">
              <a16:creationId xmlns:a16="http://schemas.microsoft.com/office/drawing/2014/main" id="{501C6B7F-5482-4F85-A93F-620D6091BE4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07" name="Cuadro de texto 47971">
          <a:extLst>
            <a:ext uri="{FF2B5EF4-FFF2-40B4-BE49-F238E27FC236}">
              <a16:creationId xmlns:a16="http://schemas.microsoft.com/office/drawing/2014/main" id="{AB9A9DCB-F3C7-40CF-B7EA-B2F478BA041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08" name="Cuadro de texto 47972">
          <a:extLst>
            <a:ext uri="{FF2B5EF4-FFF2-40B4-BE49-F238E27FC236}">
              <a16:creationId xmlns:a16="http://schemas.microsoft.com/office/drawing/2014/main" id="{F31EB393-A352-4D3E-8C55-6F9029877C8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09" name="Cuadro de texto 47973">
          <a:extLst>
            <a:ext uri="{FF2B5EF4-FFF2-40B4-BE49-F238E27FC236}">
              <a16:creationId xmlns:a16="http://schemas.microsoft.com/office/drawing/2014/main" id="{D9C39396-00C3-4292-BDD1-89A7C317A61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10" name="Cuadro de texto 47974">
          <a:extLst>
            <a:ext uri="{FF2B5EF4-FFF2-40B4-BE49-F238E27FC236}">
              <a16:creationId xmlns:a16="http://schemas.microsoft.com/office/drawing/2014/main" id="{F6A8C890-CF3E-426F-9996-E93C3B6B200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11" name="Cuadro de texto 47975">
          <a:extLst>
            <a:ext uri="{FF2B5EF4-FFF2-40B4-BE49-F238E27FC236}">
              <a16:creationId xmlns:a16="http://schemas.microsoft.com/office/drawing/2014/main" id="{B44482DB-50A6-403C-AC4B-F8BCE987B4F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712" name="Cuadro de texto 47976">
          <a:extLst>
            <a:ext uri="{FF2B5EF4-FFF2-40B4-BE49-F238E27FC236}">
              <a16:creationId xmlns:a16="http://schemas.microsoft.com/office/drawing/2014/main" id="{15E598B5-FAD7-4B47-8310-C137A71533B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713" name="Cuadro de texto 47977">
          <a:extLst>
            <a:ext uri="{FF2B5EF4-FFF2-40B4-BE49-F238E27FC236}">
              <a16:creationId xmlns:a16="http://schemas.microsoft.com/office/drawing/2014/main" id="{0A6B17E1-AC2F-49EC-BED8-77897E52DD8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714" name="Cuadro de texto 47978">
          <a:extLst>
            <a:ext uri="{FF2B5EF4-FFF2-40B4-BE49-F238E27FC236}">
              <a16:creationId xmlns:a16="http://schemas.microsoft.com/office/drawing/2014/main" id="{DC2C58DF-DACF-4C09-9EA7-1BCADD2223F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715" name="Cuadro de texto 47979">
          <a:extLst>
            <a:ext uri="{FF2B5EF4-FFF2-40B4-BE49-F238E27FC236}">
              <a16:creationId xmlns:a16="http://schemas.microsoft.com/office/drawing/2014/main" id="{57167510-5DDF-43B7-BF9A-C3A581A873A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716" name="Cuadro de texto 47980">
          <a:extLst>
            <a:ext uri="{FF2B5EF4-FFF2-40B4-BE49-F238E27FC236}">
              <a16:creationId xmlns:a16="http://schemas.microsoft.com/office/drawing/2014/main" id="{F174B54F-0FB2-4AC0-8090-B49679E587C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717" name="Cuadro de texto 47981">
          <a:extLst>
            <a:ext uri="{FF2B5EF4-FFF2-40B4-BE49-F238E27FC236}">
              <a16:creationId xmlns:a16="http://schemas.microsoft.com/office/drawing/2014/main" id="{377E5A4B-F786-4143-AB36-695D0762076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276225</xdr:rowOff>
    </xdr:to>
    <xdr:sp macro="" textlink="">
      <xdr:nvSpPr>
        <xdr:cNvPr id="718" name="Cuadro de texto 47982">
          <a:extLst>
            <a:ext uri="{FF2B5EF4-FFF2-40B4-BE49-F238E27FC236}">
              <a16:creationId xmlns:a16="http://schemas.microsoft.com/office/drawing/2014/main" id="{8B6CD45F-A004-44EE-B174-AA366C93E69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276225</xdr:rowOff>
    </xdr:to>
    <xdr:sp macro="" textlink="">
      <xdr:nvSpPr>
        <xdr:cNvPr id="719" name="Cuadro de texto 47983">
          <a:extLst>
            <a:ext uri="{FF2B5EF4-FFF2-40B4-BE49-F238E27FC236}">
              <a16:creationId xmlns:a16="http://schemas.microsoft.com/office/drawing/2014/main" id="{B4A219FC-D988-49DC-AF1F-A657327C990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20" name="Cuadro de texto 47984">
          <a:extLst>
            <a:ext uri="{FF2B5EF4-FFF2-40B4-BE49-F238E27FC236}">
              <a16:creationId xmlns:a16="http://schemas.microsoft.com/office/drawing/2014/main" id="{08C6974E-FD9E-4163-B4DE-29100973A06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21" name="Cuadro de texto 47985">
          <a:extLst>
            <a:ext uri="{FF2B5EF4-FFF2-40B4-BE49-F238E27FC236}">
              <a16:creationId xmlns:a16="http://schemas.microsoft.com/office/drawing/2014/main" id="{5DC42894-FAC0-4F7B-B043-5605DEA3A73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722" name="Cuadro de texto 47986">
          <a:extLst>
            <a:ext uri="{FF2B5EF4-FFF2-40B4-BE49-F238E27FC236}">
              <a16:creationId xmlns:a16="http://schemas.microsoft.com/office/drawing/2014/main" id="{4EA3EACF-6B53-4030-BA34-497D5DCC09F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723" name="Cuadro de texto 47987">
          <a:extLst>
            <a:ext uri="{FF2B5EF4-FFF2-40B4-BE49-F238E27FC236}">
              <a16:creationId xmlns:a16="http://schemas.microsoft.com/office/drawing/2014/main" id="{9CF5DC81-16A0-4BC7-BEFE-239ECA3A98E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724" name="Cuadro de texto 47988">
          <a:extLst>
            <a:ext uri="{FF2B5EF4-FFF2-40B4-BE49-F238E27FC236}">
              <a16:creationId xmlns:a16="http://schemas.microsoft.com/office/drawing/2014/main" id="{0026C00B-DC65-4D43-B3EA-29CEABAE4E9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725" name="Cuadro de texto 47989">
          <a:extLst>
            <a:ext uri="{FF2B5EF4-FFF2-40B4-BE49-F238E27FC236}">
              <a16:creationId xmlns:a16="http://schemas.microsoft.com/office/drawing/2014/main" id="{2DBEB113-35F7-4F5B-9A42-C2E7C8A9BF2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219075</xdr:rowOff>
    </xdr:to>
    <xdr:sp macro="" textlink="">
      <xdr:nvSpPr>
        <xdr:cNvPr id="726" name="Cuadro de texto 47990">
          <a:extLst>
            <a:ext uri="{FF2B5EF4-FFF2-40B4-BE49-F238E27FC236}">
              <a16:creationId xmlns:a16="http://schemas.microsoft.com/office/drawing/2014/main" id="{0060903F-232E-4A8F-B57B-5C172C29A70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219075</xdr:rowOff>
    </xdr:to>
    <xdr:sp macro="" textlink="">
      <xdr:nvSpPr>
        <xdr:cNvPr id="727" name="Cuadro de texto 47991">
          <a:extLst>
            <a:ext uri="{FF2B5EF4-FFF2-40B4-BE49-F238E27FC236}">
              <a16:creationId xmlns:a16="http://schemas.microsoft.com/office/drawing/2014/main" id="{4F557D93-1263-4AEC-8D16-B21A53450D5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28" name="Cuadro de texto 47992">
          <a:extLst>
            <a:ext uri="{FF2B5EF4-FFF2-40B4-BE49-F238E27FC236}">
              <a16:creationId xmlns:a16="http://schemas.microsoft.com/office/drawing/2014/main" id="{EE114815-7E6C-41DE-8282-DA09E3BE26E0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29" name="Cuadro de texto 47993">
          <a:extLst>
            <a:ext uri="{FF2B5EF4-FFF2-40B4-BE49-F238E27FC236}">
              <a16:creationId xmlns:a16="http://schemas.microsoft.com/office/drawing/2014/main" id="{57D6DAB9-6CF2-4729-9C70-4CC9DEF1ADC6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30" name="Cuadro de texto 47994">
          <a:extLst>
            <a:ext uri="{FF2B5EF4-FFF2-40B4-BE49-F238E27FC236}">
              <a16:creationId xmlns:a16="http://schemas.microsoft.com/office/drawing/2014/main" id="{ED8F3CFE-71B9-4187-A669-22AB4B83E04C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31" name="Cuadro de texto 47995">
          <a:extLst>
            <a:ext uri="{FF2B5EF4-FFF2-40B4-BE49-F238E27FC236}">
              <a16:creationId xmlns:a16="http://schemas.microsoft.com/office/drawing/2014/main" id="{58071B8D-4321-41C3-B274-275BAC6D26C7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32" name="Cuadro de texto 47996">
          <a:extLst>
            <a:ext uri="{FF2B5EF4-FFF2-40B4-BE49-F238E27FC236}">
              <a16:creationId xmlns:a16="http://schemas.microsoft.com/office/drawing/2014/main" id="{1BF05C41-E508-4B2D-8E93-FD023FA8D85D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33" name="Cuadro de texto 47997">
          <a:extLst>
            <a:ext uri="{FF2B5EF4-FFF2-40B4-BE49-F238E27FC236}">
              <a16:creationId xmlns:a16="http://schemas.microsoft.com/office/drawing/2014/main" id="{373F416E-F73E-44B3-BF14-C01E6A37F5CC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34" name="Cuadro de texto 47998">
          <a:extLst>
            <a:ext uri="{FF2B5EF4-FFF2-40B4-BE49-F238E27FC236}">
              <a16:creationId xmlns:a16="http://schemas.microsoft.com/office/drawing/2014/main" id="{DBE9A805-E506-4CB2-AD97-8D899288532E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35" name="Cuadro de texto 47999">
          <a:extLst>
            <a:ext uri="{FF2B5EF4-FFF2-40B4-BE49-F238E27FC236}">
              <a16:creationId xmlns:a16="http://schemas.microsoft.com/office/drawing/2014/main" id="{4A719115-177B-453A-808B-F717AF271E11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36" name="Cuadro de texto 48000">
          <a:extLst>
            <a:ext uri="{FF2B5EF4-FFF2-40B4-BE49-F238E27FC236}">
              <a16:creationId xmlns:a16="http://schemas.microsoft.com/office/drawing/2014/main" id="{A5FC3E6B-7548-48B9-B111-AFCA5A2428D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37" name="Cuadro de texto 48001">
          <a:extLst>
            <a:ext uri="{FF2B5EF4-FFF2-40B4-BE49-F238E27FC236}">
              <a16:creationId xmlns:a16="http://schemas.microsoft.com/office/drawing/2014/main" id="{24A5050A-32A0-4F43-945B-02D4F58602E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38" name="Cuadro de texto 48002">
          <a:extLst>
            <a:ext uri="{FF2B5EF4-FFF2-40B4-BE49-F238E27FC236}">
              <a16:creationId xmlns:a16="http://schemas.microsoft.com/office/drawing/2014/main" id="{2DD225F2-15D4-4229-AB25-27339092226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39" name="Cuadro de texto 48003">
          <a:extLst>
            <a:ext uri="{FF2B5EF4-FFF2-40B4-BE49-F238E27FC236}">
              <a16:creationId xmlns:a16="http://schemas.microsoft.com/office/drawing/2014/main" id="{12BF0957-BE04-4689-A70D-D6F034542A9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40" name="Cuadro de texto 48004">
          <a:extLst>
            <a:ext uri="{FF2B5EF4-FFF2-40B4-BE49-F238E27FC236}">
              <a16:creationId xmlns:a16="http://schemas.microsoft.com/office/drawing/2014/main" id="{844FFAB5-66F7-4546-9847-58E5F2A3695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41" name="Cuadro de texto 48005">
          <a:extLst>
            <a:ext uri="{FF2B5EF4-FFF2-40B4-BE49-F238E27FC236}">
              <a16:creationId xmlns:a16="http://schemas.microsoft.com/office/drawing/2014/main" id="{04D45278-1EF2-45D7-9947-FC1C5313513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42" name="Cuadro de texto 48006">
          <a:extLst>
            <a:ext uri="{FF2B5EF4-FFF2-40B4-BE49-F238E27FC236}">
              <a16:creationId xmlns:a16="http://schemas.microsoft.com/office/drawing/2014/main" id="{CB5D339D-A70C-4CE6-913F-9CF9FB94F84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43" name="Cuadro de texto 48007">
          <a:extLst>
            <a:ext uri="{FF2B5EF4-FFF2-40B4-BE49-F238E27FC236}">
              <a16:creationId xmlns:a16="http://schemas.microsoft.com/office/drawing/2014/main" id="{7CC5462A-9C8E-4952-B8D1-5AF10C9C7BE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44" name="Cuadro de texto 48008">
          <a:extLst>
            <a:ext uri="{FF2B5EF4-FFF2-40B4-BE49-F238E27FC236}">
              <a16:creationId xmlns:a16="http://schemas.microsoft.com/office/drawing/2014/main" id="{B9C665FA-AF03-464E-BEF6-9A2B9A194D8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45" name="Cuadro de texto 48009">
          <a:extLst>
            <a:ext uri="{FF2B5EF4-FFF2-40B4-BE49-F238E27FC236}">
              <a16:creationId xmlns:a16="http://schemas.microsoft.com/office/drawing/2014/main" id="{BF6D23ED-1B2D-43E0-8594-FDC5D88E116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746" name="Cuadro de texto 48010">
          <a:extLst>
            <a:ext uri="{FF2B5EF4-FFF2-40B4-BE49-F238E27FC236}">
              <a16:creationId xmlns:a16="http://schemas.microsoft.com/office/drawing/2014/main" id="{0B2D92A7-0464-4ABF-9898-7C6B067EE28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747" name="Cuadro de texto 48011">
          <a:extLst>
            <a:ext uri="{FF2B5EF4-FFF2-40B4-BE49-F238E27FC236}">
              <a16:creationId xmlns:a16="http://schemas.microsoft.com/office/drawing/2014/main" id="{E66BAC29-084C-4FE7-9804-D1DA971A7E4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748" name="Cuadro de texto 48012">
          <a:extLst>
            <a:ext uri="{FF2B5EF4-FFF2-40B4-BE49-F238E27FC236}">
              <a16:creationId xmlns:a16="http://schemas.microsoft.com/office/drawing/2014/main" id="{74ED7779-420D-462B-AA88-14D13B7FF61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749" name="Cuadro de texto 48013">
          <a:extLst>
            <a:ext uri="{FF2B5EF4-FFF2-40B4-BE49-F238E27FC236}">
              <a16:creationId xmlns:a16="http://schemas.microsoft.com/office/drawing/2014/main" id="{82295EE4-F967-46A1-888C-35A750FF26C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750" name="Cuadro de texto 48014">
          <a:extLst>
            <a:ext uri="{FF2B5EF4-FFF2-40B4-BE49-F238E27FC236}">
              <a16:creationId xmlns:a16="http://schemas.microsoft.com/office/drawing/2014/main" id="{114D8B67-72C7-47F8-9DD4-52CD4C4226C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751" name="Cuadro de texto 48015">
          <a:extLst>
            <a:ext uri="{FF2B5EF4-FFF2-40B4-BE49-F238E27FC236}">
              <a16:creationId xmlns:a16="http://schemas.microsoft.com/office/drawing/2014/main" id="{A8C3DB1E-323D-4F74-9DBD-3DFED4CFF25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276225</xdr:rowOff>
    </xdr:to>
    <xdr:sp macro="" textlink="">
      <xdr:nvSpPr>
        <xdr:cNvPr id="752" name="Cuadro de texto 48016">
          <a:extLst>
            <a:ext uri="{FF2B5EF4-FFF2-40B4-BE49-F238E27FC236}">
              <a16:creationId xmlns:a16="http://schemas.microsoft.com/office/drawing/2014/main" id="{E2840169-A915-4A2B-BA5C-4CF458FB0BF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276225</xdr:rowOff>
    </xdr:to>
    <xdr:sp macro="" textlink="">
      <xdr:nvSpPr>
        <xdr:cNvPr id="753" name="Cuadro de texto 48017">
          <a:extLst>
            <a:ext uri="{FF2B5EF4-FFF2-40B4-BE49-F238E27FC236}">
              <a16:creationId xmlns:a16="http://schemas.microsoft.com/office/drawing/2014/main" id="{30D0AA61-921C-47AB-AE19-8FBE55007E0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54" name="Cuadro de texto 48018">
          <a:extLst>
            <a:ext uri="{FF2B5EF4-FFF2-40B4-BE49-F238E27FC236}">
              <a16:creationId xmlns:a16="http://schemas.microsoft.com/office/drawing/2014/main" id="{D30CAD5E-EADF-4854-B221-C66E6011176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55" name="Cuadro de texto 48019">
          <a:extLst>
            <a:ext uri="{FF2B5EF4-FFF2-40B4-BE49-F238E27FC236}">
              <a16:creationId xmlns:a16="http://schemas.microsoft.com/office/drawing/2014/main" id="{F3914AE0-6BA3-47AE-AD7B-603BC912634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756" name="Cuadro de texto 48020">
          <a:extLst>
            <a:ext uri="{FF2B5EF4-FFF2-40B4-BE49-F238E27FC236}">
              <a16:creationId xmlns:a16="http://schemas.microsoft.com/office/drawing/2014/main" id="{C03333B3-C178-49D8-A737-B20529A4D55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757" name="Cuadro de texto 48021">
          <a:extLst>
            <a:ext uri="{FF2B5EF4-FFF2-40B4-BE49-F238E27FC236}">
              <a16:creationId xmlns:a16="http://schemas.microsoft.com/office/drawing/2014/main" id="{CCDBED9E-6F7E-49B1-8D09-FCFCB3E1E8F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758" name="Cuadro de texto 48022">
          <a:extLst>
            <a:ext uri="{FF2B5EF4-FFF2-40B4-BE49-F238E27FC236}">
              <a16:creationId xmlns:a16="http://schemas.microsoft.com/office/drawing/2014/main" id="{196F8025-C6EB-4EF0-BA8B-0B19DCAAB73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759" name="Cuadro de texto 48023">
          <a:extLst>
            <a:ext uri="{FF2B5EF4-FFF2-40B4-BE49-F238E27FC236}">
              <a16:creationId xmlns:a16="http://schemas.microsoft.com/office/drawing/2014/main" id="{F663D109-1256-4960-BACE-01C744D71F3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219075</xdr:rowOff>
    </xdr:to>
    <xdr:sp macro="" textlink="">
      <xdr:nvSpPr>
        <xdr:cNvPr id="760" name="Cuadro de texto 48024">
          <a:extLst>
            <a:ext uri="{FF2B5EF4-FFF2-40B4-BE49-F238E27FC236}">
              <a16:creationId xmlns:a16="http://schemas.microsoft.com/office/drawing/2014/main" id="{8B1D01FD-B9E5-4481-AEC8-0BC6D16449E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61" name="Cuadro de texto 48025">
          <a:extLst>
            <a:ext uri="{FF2B5EF4-FFF2-40B4-BE49-F238E27FC236}">
              <a16:creationId xmlns:a16="http://schemas.microsoft.com/office/drawing/2014/main" id="{52B6C5AF-469D-466F-A2A0-CAD39A8D993F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62" name="Cuadro de texto 48026">
          <a:extLst>
            <a:ext uri="{FF2B5EF4-FFF2-40B4-BE49-F238E27FC236}">
              <a16:creationId xmlns:a16="http://schemas.microsoft.com/office/drawing/2014/main" id="{BA56AA5A-5634-4C56-B022-6F6794A875DA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63" name="Cuadro de texto 48027">
          <a:extLst>
            <a:ext uri="{FF2B5EF4-FFF2-40B4-BE49-F238E27FC236}">
              <a16:creationId xmlns:a16="http://schemas.microsoft.com/office/drawing/2014/main" id="{E5B84F64-4A03-4AF9-9013-6B184A65122D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64" name="Cuadro de texto 48028">
          <a:extLst>
            <a:ext uri="{FF2B5EF4-FFF2-40B4-BE49-F238E27FC236}">
              <a16:creationId xmlns:a16="http://schemas.microsoft.com/office/drawing/2014/main" id="{D993078E-F1E2-49B1-AEFE-492D9D2EEFBB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65" name="Cuadro de texto 48029">
          <a:extLst>
            <a:ext uri="{FF2B5EF4-FFF2-40B4-BE49-F238E27FC236}">
              <a16:creationId xmlns:a16="http://schemas.microsoft.com/office/drawing/2014/main" id="{D5F9868C-8E43-4E4C-85FC-262ADEAD186C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66" name="Cuadro de texto 48030">
          <a:extLst>
            <a:ext uri="{FF2B5EF4-FFF2-40B4-BE49-F238E27FC236}">
              <a16:creationId xmlns:a16="http://schemas.microsoft.com/office/drawing/2014/main" id="{7B7B6C4E-6A7A-487E-ACDD-550CE22CFB9E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67" name="Cuadro de texto 48031">
          <a:extLst>
            <a:ext uri="{FF2B5EF4-FFF2-40B4-BE49-F238E27FC236}">
              <a16:creationId xmlns:a16="http://schemas.microsoft.com/office/drawing/2014/main" id="{DBA7B248-091E-4E94-AE84-3050903A89E1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68" name="Cuadro de texto 48032">
          <a:extLst>
            <a:ext uri="{FF2B5EF4-FFF2-40B4-BE49-F238E27FC236}">
              <a16:creationId xmlns:a16="http://schemas.microsoft.com/office/drawing/2014/main" id="{3C56440E-8340-497F-AD49-60711F3FDEEA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olproyecto\FORTUNA%20(E)\backup\DATOS\Zona4-B\Monte%20Plata\Ac.%20Las%20Guazumas%20Parte%20A-ING.%20INOCENCIO%20GUZMAN%20PEREZ\CUB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54C63AB8" TargetMode="External"/><Relationship Id="rId1" Type="http://schemas.openxmlformats.org/officeDocument/2006/relationships/externalLinkPath" Target="file:///\\54C63AB8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S%20GUARANAS%20FINAL2\Documents%20and%20Settings\dell2\Escritorio\Mis%20documentos\presupuestos%202006\85-06%20Reh.%20y%20Ampl.%20Ac.%20Imbert%20(2da.%20alternativ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CARPETA%20MEYVER%20PUJOLS\CASETAS%20DE%20CLORO\PROYECTO\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C4BA8C29" TargetMode="External"/><Relationship Id="rId1" Type="http://schemas.openxmlformats.org/officeDocument/2006/relationships/externalLinkPath" Target="file:///\\C4BA8C29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633"/>
  <sheetViews>
    <sheetView tabSelected="1" topLeftCell="A201" workbookViewId="0">
      <selection activeCell="E213" sqref="C14:E213"/>
    </sheetView>
  </sheetViews>
  <sheetFormatPr baseColWidth="10" defaultRowHeight="12.75" x14ac:dyDescent="0.2"/>
  <cols>
    <col min="1" max="1" width="8" style="184" customWidth="1"/>
    <col min="2" max="2" width="55" style="184" customWidth="1"/>
    <col min="3" max="3" width="10.28515625" style="184" customWidth="1"/>
    <col min="4" max="4" width="6.5703125" style="185" customWidth="1"/>
    <col min="5" max="5" width="12.42578125" style="184" customWidth="1"/>
    <col min="6" max="6" width="13.7109375" style="184" customWidth="1"/>
    <col min="7" max="7" width="14.42578125" customWidth="1"/>
    <col min="8" max="8" width="12.7109375" bestFit="1" customWidth="1"/>
    <col min="14" max="16384" width="11.42578125" style="1"/>
  </cols>
  <sheetData>
    <row r="1" spans="1:13" x14ac:dyDescent="0.2">
      <c r="A1" s="239" t="s">
        <v>0</v>
      </c>
      <c r="B1" s="239"/>
      <c r="C1" s="239"/>
      <c r="D1" s="239"/>
      <c r="E1" s="239"/>
      <c r="F1" s="239"/>
    </row>
    <row r="2" spans="1:13" x14ac:dyDescent="0.2">
      <c r="A2" s="239" t="s">
        <v>1</v>
      </c>
      <c r="B2" s="239"/>
      <c r="C2" s="239"/>
      <c r="D2" s="239"/>
      <c r="E2" s="239"/>
      <c r="F2" s="239"/>
    </row>
    <row r="3" spans="1:13" x14ac:dyDescent="0.2">
      <c r="A3" s="239" t="s">
        <v>2</v>
      </c>
      <c r="B3" s="239"/>
      <c r="C3" s="239"/>
      <c r="D3" s="239"/>
      <c r="E3" s="239"/>
      <c r="F3" s="239"/>
    </row>
    <row r="4" spans="1:13" x14ac:dyDescent="0.2">
      <c r="A4" s="244" t="s">
        <v>3</v>
      </c>
      <c r="B4" s="244"/>
      <c r="C4" s="244"/>
      <c r="D4" s="244"/>
      <c r="E4" s="244"/>
      <c r="F4" s="244"/>
    </row>
    <row r="5" spans="1:13" ht="13.5" customHeight="1" x14ac:dyDescent="0.2">
      <c r="A5" s="229"/>
      <c r="B5" s="2"/>
      <c r="C5" s="2"/>
      <c r="D5" s="3"/>
      <c r="E5" s="4"/>
      <c r="F5" s="2"/>
    </row>
    <row r="6" spans="1:13" ht="14.25" customHeight="1" x14ac:dyDescent="0.2">
      <c r="A6" s="245" t="s">
        <v>4</v>
      </c>
      <c r="B6" s="245"/>
      <c r="C6" s="245"/>
      <c r="D6" s="245"/>
      <c r="E6" s="245"/>
      <c r="F6" s="245"/>
    </row>
    <row r="7" spans="1:13" ht="14.25" customHeight="1" x14ac:dyDescent="0.2">
      <c r="A7" s="243" t="s">
        <v>5</v>
      </c>
      <c r="B7" s="243"/>
      <c r="C7" s="243"/>
      <c r="D7" s="243"/>
      <c r="E7" s="243"/>
      <c r="F7" s="243"/>
    </row>
    <row r="8" spans="1:13" s="8" customFormat="1" x14ac:dyDescent="0.2">
      <c r="A8" s="5" t="s">
        <v>6</v>
      </c>
      <c r="B8" s="5"/>
      <c r="C8" s="5" t="s">
        <v>7</v>
      </c>
      <c r="D8" s="6"/>
      <c r="E8" s="7"/>
      <c r="F8" s="5"/>
      <c r="G8"/>
      <c r="H8"/>
      <c r="I8"/>
      <c r="J8"/>
      <c r="K8"/>
      <c r="L8"/>
      <c r="M8"/>
    </row>
    <row r="9" spans="1:13" ht="11.25" customHeight="1" x14ac:dyDescent="0.2">
      <c r="A9" s="239"/>
      <c r="B9" s="239"/>
      <c r="C9" s="239"/>
      <c r="D9" s="239"/>
      <c r="E9" s="239"/>
      <c r="F9" s="239"/>
    </row>
    <row r="10" spans="1:13" s="13" customFormat="1" ht="18" customHeight="1" x14ac:dyDescent="0.2">
      <c r="A10" s="9" t="s">
        <v>8</v>
      </c>
      <c r="B10" s="9" t="s">
        <v>9</v>
      </c>
      <c r="C10" s="10" t="s">
        <v>10</v>
      </c>
      <c r="D10" s="11" t="s">
        <v>11</v>
      </c>
      <c r="E10" s="12" t="s">
        <v>12</v>
      </c>
      <c r="F10" s="10" t="s">
        <v>13</v>
      </c>
      <c r="G10"/>
      <c r="H10"/>
      <c r="I10"/>
      <c r="J10"/>
      <c r="K10"/>
      <c r="L10"/>
      <c r="M10"/>
    </row>
    <row r="11" spans="1:13" s="18" customFormat="1" ht="7.5" customHeight="1" x14ac:dyDescent="0.2">
      <c r="A11" s="14"/>
      <c r="B11" s="14"/>
      <c r="C11" s="15"/>
      <c r="D11" s="16"/>
      <c r="E11" s="17"/>
      <c r="F11" s="15"/>
      <c r="G11"/>
      <c r="H11"/>
      <c r="I11"/>
      <c r="J11"/>
      <c r="K11"/>
      <c r="L11"/>
      <c r="M11"/>
    </row>
    <row r="12" spans="1:13" s="25" customFormat="1" x14ac:dyDescent="0.2">
      <c r="A12" s="19" t="s">
        <v>14</v>
      </c>
      <c r="B12" s="20" t="s">
        <v>15</v>
      </c>
      <c r="C12" s="21"/>
      <c r="D12" s="22"/>
      <c r="E12" s="23"/>
      <c r="F12" s="24"/>
      <c r="G12"/>
      <c r="H12"/>
      <c r="I12"/>
      <c r="J12"/>
      <c r="K12"/>
      <c r="L12"/>
      <c r="M12"/>
    </row>
    <row r="13" spans="1:13" s="27" customFormat="1" ht="10.5" customHeight="1" x14ac:dyDescent="0.2">
      <c r="A13" s="19"/>
      <c r="B13" s="26"/>
      <c r="C13" s="21"/>
      <c r="D13" s="22"/>
      <c r="E13" s="23"/>
      <c r="F13" s="24"/>
      <c r="G13"/>
      <c r="H13"/>
      <c r="I13"/>
      <c r="J13"/>
      <c r="K13"/>
      <c r="L13"/>
      <c r="M13"/>
    </row>
    <row r="14" spans="1:13" s="31" customFormat="1" ht="12.75" customHeight="1" x14ac:dyDescent="0.2">
      <c r="A14" s="28">
        <v>1</v>
      </c>
      <c r="B14" s="20" t="s">
        <v>16</v>
      </c>
      <c r="C14" s="21">
        <v>298.41000000000003</v>
      </c>
      <c r="D14" s="22" t="s">
        <v>17</v>
      </c>
      <c r="E14" s="29">
        <v>32.19</v>
      </c>
      <c r="F14" s="30">
        <f>ROUND(C14*E14,2)</f>
        <v>9605.82</v>
      </c>
      <c r="G14"/>
      <c r="H14"/>
      <c r="I14"/>
      <c r="J14"/>
      <c r="K14"/>
      <c r="L14"/>
      <c r="M14"/>
    </row>
    <row r="15" spans="1:13" s="31" customFormat="1" ht="12.75" customHeight="1" x14ac:dyDescent="0.2">
      <c r="A15" s="19"/>
      <c r="B15" s="26"/>
      <c r="C15" s="21"/>
      <c r="D15" s="22"/>
      <c r="E15" s="23"/>
      <c r="F15" s="30"/>
      <c r="G15"/>
      <c r="H15"/>
      <c r="I15"/>
      <c r="J15"/>
      <c r="K15"/>
      <c r="L15"/>
      <c r="M15"/>
    </row>
    <row r="16" spans="1:13" s="31" customFormat="1" ht="12.75" customHeight="1" x14ac:dyDescent="0.2">
      <c r="A16" s="32">
        <v>2</v>
      </c>
      <c r="B16" s="33" t="s">
        <v>18</v>
      </c>
      <c r="C16" s="34"/>
      <c r="D16" s="35"/>
      <c r="E16" s="34"/>
      <c r="F16" s="30"/>
      <c r="G16"/>
      <c r="H16"/>
      <c r="I16"/>
      <c r="J16"/>
      <c r="K16"/>
      <c r="L16"/>
      <c r="M16"/>
    </row>
    <row r="17" spans="1:13" s="31" customFormat="1" ht="12.75" customHeight="1" x14ac:dyDescent="0.2">
      <c r="A17" s="36">
        <v>2.1</v>
      </c>
      <c r="B17" s="37" t="s">
        <v>19</v>
      </c>
      <c r="C17" s="38">
        <v>596.82000000000005</v>
      </c>
      <c r="D17" s="35" t="s">
        <v>17</v>
      </c>
      <c r="E17" s="38">
        <v>47.61</v>
      </c>
      <c r="F17" s="30">
        <f t="shared" ref="F17:F81" si="0">ROUND(C17*E17,2)</f>
        <v>28414.6</v>
      </c>
      <c r="G17"/>
      <c r="H17"/>
      <c r="I17"/>
      <c r="J17"/>
      <c r="K17"/>
      <c r="L17"/>
      <c r="M17"/>
    </row>
    <row r="18" spans="1:13" s="31" customFormat="1" ht="12.75" customHeight="1" x14ac:dyDescent="0.2">
      <c r="A18" s="36">
        <v>2.2000000000000002</v>
      </c>
      <c r="B18" s="37" t="s">
        <v>20</v>
      </c>
      <c r="C18" s="38">
        <v>223.81</v>
      </c>
      <c r="D18" s="35" t="s">
        <v>21</v>
      </c>
      <c r="E18" s="38">
        <v>41</v>
      </c>
      <c r="F18" s="30">
        <f t="shared" si="0"/>
        <v>9176.2099999999991</v>
      </c>
      <c r="G18"/>
      <c r="H18"/>
      <c r="I18"/>
      <c r="J18"/>
      <c r="K18"/>
      <c r="L18"/>
      <c r="M18"/>
    </row>
    <row r="19" spans="1:13" s="31" customFormat="1" ht="25.5" x14ac:dyDescent="0.2">
      <c r="A19" s="36">
        <v>2.2999999999999998</v>
      </c>
      <c r="B19" s="96" t="s">
        <v>297</v>
      </c>
      <c r="C19" s="232">
        <v>13.99</v>
      </c>
      <c r="D19" s="233" t="s">
        <v>22</v>
      </c>
      <c r="E19" s="232">
        <v>463</v>
      </c>
      <c r="F19" s="234">
        <f t="shared" si="0"/>
        <v>6477.37</v>
      </c>
      <c r="G19"/>
      <c r="H19"/>
      <c r="I19"/>
      <c r="J19"/>
      <c r="K19"/>
      <c r="L19"/>
      <c r="M19"/>
    </row>
    <row r="20" spans="1:13" s="31" customFormat="1" ht="12.75" customHeight="1" x14ac:dyDescent="0.2">
      <c r="A20" s="19"/>
      <c r="B20" s="39"/>
      <c r="C20" s="21"/>
      <c r="D20" s="22"/>
      <c r="E20" s="23"/>
      <c r="F20" s="30"/>
      <c r="G20"/>
      <c r="H20"/>
      <c r="I20"/>
      <c r="J20"/>
      <c r="K20"/>
      <c r="L20"/>
      <c r="M20"/>
    </row>
    <row r="21" spans="1:13" s="31" customFormat="1" ht="12.75" customHeight="1" x14ac:dyDescent="0.2">
      <c r="A21" s="28">
        <v>3</v>
      </c>
      <c r="B21" s="40" t="s">
        <v>23</v>
      </c>
      <c r="C21" s="21"/>
      <c r="D21" s="22"/>
      <c r="E21" s="29"/>
      <c r="F21" s="30"/>
      <c r="G21"/>
      <c r="H21"/>
      <c r="I21"/>
      <c r="J21"/>
      <c r="K21"/>
      <c r="L21"/>
      <c r="M21"/>
    </row>
    <row r="22" spans="1:13" s="31" customFormat="1" ht="12.75" customHeight="1" x14ac:dyDescent="0.2">
      <c r="A22" s="41">
        <v>3.1</v>
      </c>
      <c r="B22" s="39" t="s">
        <v>24</v>
      </c>
      <c r="C22" s="21">
        <v>262.60000000000002</v>
      </c>
      <c r="D22" s="35" t="s">
        <v>25</v>
      </c>
      <c r="E22" s="29">
        <v>194</v>
      </c>
      <c r="F22" s="30">
        <f t="shared" si="0"/>
        <v>50944.4</v>
      </c>
      <c r="G22"/>
      <c r="H22"/>
      <c r="I22"/>
      <c r="J22"/>
      <c r="K22"/>
      <c r="L22"/>
      <c r="M22"/>
    </row>
    <row r="23" spans="1:13" s="31" customFormat="1" ht="12.75" customHeight="1" x14ac:dyDescent="0.2">
      <c r="A23" s="41">
        <v>3.2</v>
      </c>
      <c r="B23" s="37" t="s">
        <v>26</v>
      </c>
      <c r="C23" s="21">
        <v>223.81</v>
      </c>
      <c r="D23" s="35" t="s">
        <v>21</v>
      </c>
      <c r="E23" s="29">
        <v>21.67</v>
      </c>
      <c r="F23" s="30">
        <f t="shared" si="0"/>
        <v>4849.96</v>
      </c>
      <c r="G23"/>
      <c r="H23"/>
      <c r="I23"/>
      <c r="J23"/>
      <c r="K23"/>
      <c r="L23"/>
      <c r="M23"/>
    </row>
    <row r="24" spans="1:13" s="31" customFormat="1" ht="12.75" customHeight="1" x14ac:dyDescent="0.2">
      <c r="A24" s="41">
        <v>3.3</v>
      </c>
      <c r="B24" s="39" t="s">
        <v>27</v>
      </c>
      <c r="C24" s="21">
        <v>23.87</v>
      </c>
      <c r="D24" s="35" t="s">
        <v>22</v>
      </c>
      <c r="E24" s="29">
        <v>1892</v>
      </c>
      <c r="F24" s="30">
        <f t="shared" si="0"/>
        <v>45162.04</v>
      </c>
      <c r="G24"/>
      <c r="H24"/>
      <c r="I24"/>
      <c r="J24"/>
      <c r="K24"/>
      <c r="L24"/>
      <c r="M24"/>
    </row>
    <row r="25" spans="1:13" s="31" customFormat="1" ht="25.5" x14ac:dyDescent="0.2">
      <c r="A25" s="41">
        <v>3.4</v>
      </c>
      <c r="B25" s="42" t="s">
        <v>28</v>
      </c>
      <c r="C25" s="21">
        <v>220.28</v>
      </c>
      <c r="D25" s="22" t="s">
        <v>29</v>
      </c>
      <c r="E25" s="29">
        <v>183.69</v>
      </c>
      <c r="F25" s="30">
        <f t="shared" si="0"/>
        <v>40463.230000000003</v>
      </c>
      <c r="G25"/>
      <c r="H25"/>
      <c r="I25"/>
      <c r="J25"/>
      <c r="K25"/>
      <c r="L25"/>
      <c r="M25"/>
    </row>
    <row r="26" spans="1:13" s="31" customFormat="1" ht="25.5" x14ac:dyDescent="0.2">
      <c r="A26" s="41">
        <v>3.5</v>
      </c>
      <c r="B26" s="96" t="s">
        <v>296</v>
      </c>
      <c r="C26" s="21">
        <v>50.78</v>
      </c>
      <c r="D26" s="35" t="s">
        <v>30</v>
      </c>
      <c r="E26" s="29">
        <v>463</v>
      </c>
      <c r="F26" s="30">
        <f t="shared" si="0"/>
        <v>23511.14</v>
      </c>
      <c r="G26"/>
      <c r="H26"/>
      <c r="I26"/>
      <c r="J26"/>
      <c r="K26"/>
      <c r="L26"/>
      <c r="M26"/>
    </row>
    <row r="27" spans="1:13" s="27" customFormat="1" ht="12.75" customHeight="1" x14ac:dyDescent="0.2">
      <c r="A27" s="41"/>
      <c r="B27" s="26"/>
      <c r="C27" s="21"/>
      <c r="D27" s="22"/>
      <c r="E27" s="29"/>
      <c r="F27" s="30"/>
      <c r="G27"/>
      <c r="H27"/>
      <c r="I27"/>
      <c r="J27"/>
      <c r="K27"/>
      <c r="L27"/>
      <c r="M27"/>
    </row>
    <row r="28" spans="1:13" s="27" customFormat="1" x14ac:dyDescent="0.2">
      <c r="A28" s="28">
        <v>4</v>
      </c>
      <c r="B28" s="20" t="s">
        <v>31</v>
      </c>
      <c r="C28" s="21"/>
      <c r="D28" s="22"/>
      <c r="E28" s="29"/>
      <c r="F28" s="30"/>
      <c r="G28"/>
      <c r="H28"/>
      <c r="I28"/>
      <c r="J28"/>
      <c r="K28"/>
      <c r="L28"/>
      <c r="M28"/>
    </row>
    <row r="29" spans="1:13" s="27" customFormat="1" ht="12.75" customHeight="1" x14ac:dyDescent="0.2">
      <c r="A29" s="41">
        <v>4.0999999999999996</v>
      </c>
      <c r="B29" s="26" t="s">
        <v>32</v>
      </c>
      <c r="C29" s="21">
        <v>307.36</v>
      </c>
      <c r="D29" s="22" t="s">
        <v>17</v>
      </c>
      <c r="E29" s="29">
        <v>1634</v>
      </c>
      <c r="F29" s="30">
        <f t="shared" si="0"/>
        <v>502226.24</v>
      </c>
      <c r="G29"/>
      <c r="H29"/>
      <c r="I29"/>
      <c r="J29"/>
      <c r="K29"/>
      <c r="L29"/>
      <c r="M29"/>
    </row>
    <row r="30" spans="1:13" s="27" customFormat="1" ht="12.75" customHeight="1" x14ac:dyDescent="0.2">
      <c r="A30" s="28"/>
      <c r="B30" s="26"/>
      <c r="C30" s="21"/>
      <c r="D30" s="22"/>
      <c r="E30" s="29"/>
      <c r="F30" s="30"/>
      <c r="G30"/>
      <c r="H30"/>
      <c r="I30"/>
      <c r="J30"/>
      <c r="K30"/>
      <c r="L30"/>
      <c r="M30"/>
    </row>
    <row r="31" spans="1:13" s="27" customFormat="1" ht="12.75" customHeight="1" x14ac:dyDescent="0.2">
      <c r="A31" s="28">
        <v>5</v>
      </c>
      <c r="B31" s="20" t="s">
        <v>33</v>
      </c>
      <c r="C31" s="21"/>
      <c r="D31" s="22"/>
      <c r="E31" s="29"/>
      <c r="F31" s="30"/>
      <c r="G31"/>
      <c r="H31"/>
      <c r="I31"/>
      <c r="J31"/>
      <c r="K31"/>
      <c r="L31"/>
      <c r="M31"/>
    </row>
    <row r="32" spans="1:13" s="27" customFormat="1" ht="12.75" customHeight="1" x14ac:dyDescent="0.2">
      <c r="A32" s="41">
        <v>5.0999999999999996</v>
      </c>
      <c r="B32" s="26" t="s">
        <v>34</v>
      </c>
      <c r="C32" s="21">
        <v>298.41000000000003</v>
      </c>
      <c r="D32" s="22" t="s">
        <v>17</v>
      </c>
      <c r="E32" s="29">
        <v>39.299999999999997</v>
      </c>
      <c r="F32" s="30">
        <f t="shared" si="0"/>
        <v>11727.51</v>
      </c>
      <c r="G32"/>
      <c r="H32"/>
      <c r="I32"/>
      <c r="J32"/>
      <c r="K32"/>
      <c r="L32"/>
      <c r="M32"/>
    </row>
    <row r="33" spans="1:13" s="27" customFormat="1" ht="12.75" customHeight="1" x14ac:dyDescent="0.2">
      <c r="A33" s="19"/>
      <c r="B33" s="26"/>
      <c r="C33" s="21"/>
      <c r="D33" s="22"/>
      <c r="E33" s="23"/>
      <c r="F33" s="30"/>
      <c r="G33"/>
      <c r="H33"/>
      <c r="I33"/>
      <c r="J33"/>
      <c r="K33"/>
      <c r="L33"/>
      <c r="M33"/>
    </row>
    <row r="34" spans="1:13" s="27" customFormat="1" ht="12.75" customHeight="1" x14ac:dyDescent="0.2">
      <c r="A34" s="32">
        <v>6</v>
      </c>
      <c r="B34" s="20" t="s">
        <v>35</v>
      </c>
      <c r="C34" s="21"/>
      <c r="D34" s="22"/>
      <c r="E34" s="23"/>
      <c r="F34" s="30"/>
      <c r="G34"/>
      <c r="H34"/>
      <c r="I34"/>
      <c r="J34"/>
      <c r="K34"/>
      <c r="L34"/>
      <c r="M34"/>
    </row>
    <row r="35" spans="1:13" s="27" customFormat="1" ht="12.75" customHeight="1" x14ac:dyDescent="0.2">
      <c r="A35" s="36">
        <v>6.1</v>
      </c>
      <c r="B35" s="26" t="s">
        <v>36</v>
      </c>
      <c r="C35" s="21">
        <v>298.41000000000003</v>
      </c>
      <c r="D35" s="22" t="s">
        <v>17</v>
      </c>
      <c r="E35" s="29">
        <v>41.35</v>
      </c>
      <c r="F35" s="30">
        <f t="shared" si="0"/>
        <v>12339.25</v>
      </c>
      <c r="G35"/>
      <c r="H35"/>
      <c r="I35"/>
      <c r="J35"/>
      <c r="K35"/>
      <c r="L35"/>
      <c r="M35"/>
    </row>
    <row r="36" spans="1:13" s="27" customFormat="1" ht="12.75" customHeight="1" x14ac:dyDescent="0.2">
      <c r="A36" s="19"/>
      <c r="B36" s="26"/>
      <c r="C36" s="21"/>
      <c r="D36" s="22"/>
      <c r="E36" s="29"/>
      <c r="F36" s="30"/>
      <c r="G36"/>
      <c r="H36"/>
      <c r="I36"/>
      <c r="J36"/>
      <c r="K36"/>
      <c r="L36"/>
      <c r="M36"/>
    </row>
    <row r="37" spans="1:13" s="27" customFormat="1" ht="25.5" x14ac:dyDescent="0.2">
      <c r="A37" s="28">
        <v>7</v>
      </c>
      <c r="B37" s="20" t="s">
        <v>37</v>
      </c>
      <c r="C37" s="21"/>
      <c r="D37" s="22"/>
      <c r="E37" s="29"/>
      <c r="F37" s="30"/>
      <c r="G37"/>
      <c r="H37"/>
      <c r="I37"/>
      <c r="J37"/>
      <c r="K37"/>
      <c r="L37"/>
      <c r="M37"/>
    </row>
    <row r="38" spans="1:13" s="27" customFormat="1" ht="12.75" customHeight="1" x14ac:dyDescent="0.2">
      <c r="A38" s="41">
        <v>7.1</v>
      </c>
      <c r="B38" s="43" t="s">
        <v>38</v>
      </c>
      <c r="C38" s="21">
        <v>1</v>
      </c>
      <c r="D38" s="22" t="s">
        <v>39</v>
      </c>
      <c r="E38" s="29">
        <v>2343.5500000000002</v>
      </c>
      <c r="F38" s="30">
        <f t="shared" si="0"/>
        <v>2343.5500000000002</v>
      </c>
      <c r="G38"/>
      <c r="H38"/>
      <c r="I38"/>
      <c r="J38"/>
      <c r="K38"/>
      <c r="L38"/>
      <c r="M38"/>
    </row>
    <row r="39" spans="1:13" s="27" customFormat="1" ht="12.75" customHeight="1" x14ac:dyDescent="0.2">
      <c r="A39" s="41">
        <v>7.2</v>
      </c>
      <c r="B39" s="43" t="s">
        <v>40</v>
      </c>
      <c r="C39" s="21">
        <v>1</v>
      </c>
      <c r="D39" s="22" t="s">
        <v>39</v>
      </c>
      <c r="E39" s="29">
        <v>3407.93</v>
      </c>
      <c r="F39" s="30">
        <f t="shared" si="0"/>
        <v>3407.93</v>
      </c>
      <c r="G39"/>
      <c r="H39"/>
      <c r="I39"/>
      <c r="J39"/>
      <c r="K39"/>
      <c r="L39"/>
      <c r="M39"/>
    </row>
    <row r="40" spans="1:13" s="27" customFormat="1" ht="12.75" customHeight="1" x14ac:dyDescent="0.2">
      <c r="A40" s="41">
        <v>7.3</v>
      </c>
      <c r="B40" s="43" t="s">
        <v>41</v>
      </c>
      <c r="C40" s="21">
        <v>1</v>
      </c>
      <c r="D40" s="22" t="s">
        <v>39</v>
      </c>
      <c r="E40" s="29">
        <v>10298.370000000001</v>
      </c>
      <c r="F40" s="30">
        <f t="shared" si="0"/>
        <v>10298.370000000001</v>
      </c>
      <c r="G40"/>
      <c r="H40"/>
      <c r="I40"/>
      <c r="J40"/>
      <c r="K40"/>
      <c r="L40"/>
      <c r="M40"/>
    </row>
    <row r="41" spans="1:13" s="27" customFormat="1" ht="12.75" customHeight="1" x14ac:dyDescent="0.2">
      <c r="A41" s="41">
        <v>7.4</v>
      </c>
      <c r="B41" s="43" t="s">
        <v>42</v>
      </c>
      <c r="C41" s="21">
        <v>1</v>
      </c>
      <c r="D41" s="22" t="s">
        <v>39</v>
      </c>
      <c r="E41" s="29">
        <v>2546.5300000000002</v>
      </c>
      <c r="F41" s="30">
        <f t="shared" si="0"/>
        <v>2546.5300000000002</v>
      </c>
      <c r="G41"/>
      <c r="H41"/>
      <c r="I41"/>
      <c r="J41"/>
      <c r="K41"/>
      <c r="L41"/>
      <c r="M41"/>
    </row>
    <row r="42" spans="1:13" s="27" customFormat="1" ht="12.75" customHeight="1" x14ac:dyDescent="0.2">
      <c r="A42" s="41">
        <v>7.5</v>
      </c>
      <c r="B42" s="43" t="s">
        <v>43</v>
      </c>
      <c r="C42" s="21">
        <v>4</v>
      </c>
      <c r="D42" s="22" t="s">
        <v>39</v>
      </c>
      <c r="E42" s="29">
        <v>450</v>
      </c>
      <c r="F42" s="30">
        <f t="shared" si="0"/>
        <v>1800</v>
      </c>
      <c r="G42"/>
      <c r="H42"/>
      <c r="I42"/>
      <c r="J42"/>
      <c r="K42"/>
      <c r="L42"/>
      <c r="M42"/>
    </row>
    <row r="43" spans="1:13" s="27" customFormat="1" x14ac:dyDescent="0.2">
      <c r="A43" s="36"/>
      <c r="B43" s="43"/>
      <c r="C43" s="21"/>
      <c r="D43" s="22"/>
      <c r="E43" s="29"/>
      <c r="F43" s="30"/>
      <c r="G43"/>
      <c r="H43"/>
      <c r="I43"/>
      <c r="J43"/>
      <c r="K43"/>
      <c r="L43"/>
      <c r="M43"/>
    </row>
    <row r="44" spans="1:13" s="27" customFormat="1" ht="12.75" customHeight="1" x14ac:dyDescent="0.2">
      <c r="A44" s="28">
        <v>8</v>
      </c>
      <c r="B44" s="44" t="s">
        <v>44</v>
      </c>
      <c r="C44" s="21"/>
      <c r="D44" s="22"/>
      <c r="E44" s="29"/>
      <c r="F44" s="30"/>
      <c r="G44"/>
      <c r="H44"/>
      <c r="I44"/>
      <c r="J44"/>
      <c r="K44"/>
      <c r="L44"/>
      <c r="M44"/>
    </row>
    <row r="45" spans="1:13" s="27" customFormat="1" ht="12.75" customHeight="1" x14ac:dyDescent="0.2">
      <c r="A45" s="36">
        <v>8.1</v>
      </c>
      <c r="B45" s="26" t="s">
        <v>45</v>
      </c>
      <c r="C45" s="21">
        <v>3</v>
      </c>
      <c r="D45" s="22" t="s">
        <v>39</v>
      </c>
      <c r="E45" s="29">
        <v>1566.84</v>
      </c>
      <c r="F45" s="30">
        <f t="shared" si="0"/>
        <v>4700.5200000000004</v>
      </c>
      <c r="G45"/>
      <c r="H45"/>
      <c r="I45"/>
      <c r="J45"/>
      <c r="K45"/>
      <c r="L45"/>
      <c r="M45"/>
    </row>
    <row r="46" spans="1:13" s="45" customFormat="1" x14ac:dyDescent="0.2">
      <c r="A46" s="36">
        <v>8.1999999999999993</v>
      </c>
      <c r="B46" s="26" t="s">
        <v>46</v>
      </c>
      <c r="C46" s="21">
        <v>1</v>
      </c>
      <c r="D46" s="22" t="s">
        <v>39</v>
      </c>
      <c r="E46" s="29">
        <v>2310.2399999999998</v>
      </c>
      <c r="F46" s="30">
        <f t="shared" si="0"/>
        <v>2310.2399999999998</v>
      </c>
      <c r="G46"/>
      <c r="H46"/>
      <c r="I46"/>
      <c r="J46"/>
      <c r="K46"/>
      <c r="L46"/>
      <c r="M46"/>
    </row>
    <row r="47" spans="1:13" s="27" customFormat="1" x14ac:dyDescent="0.2">
      <c r="A47" s="36">
        <v>8.3000000000000007</v>
      </c>
      <c r="B47" s="26" t="s">
        <v>47</v>
      </c>
      <c r="C47" s="21">
        <v>2</v>
      </c>
      <c r="D47" s="22" t="s">
        <v>39</v>
      </c>
      <c r="E47" s="29">
        <v>5927.29</v>
      </c>
      <c r="F47" s="30">
        <f t="shared" si="0"/>
        <v>11854.58</v>
      </c>
      <c r="G47"/>
      <c r="H47"/>
      <c r="I47"/>
      <c r="J47"/>
      <c r="K47"/>
      <c r="L47"/>
      <c r="M47"/>
    </row>
    <row r="48" spans="1:13" s="27" customFormat="1" ht="12.75" customHeight="1" x14ac:dyDescent="0.2">
      <c r="A48" s="19"/>
      <c r="B48" s="26"/>
      <c r="C48" s="21"/>
      <c r="D48" s="22"/>
      <c r="E48" s="29"/>
      <c r="F48" s="30"/>
      <c r="G48"/>
      <c r="H48"/>
      <c r="I48"/>
      <c r="J48"/>
      <c r="K48"/>
      <c r="L48"/>
      <c r="M48"/>
    </row>
    <row r="49" spans="1:13" s="27" customFormat="1" ht="12.75" customHeight="1" x14ac:dyDescent="0.2">
      <c r="A49" s="28">
        <v>9</v>
      </c>
      <c r="B49" s="20" t="s">
        <v>48</v>
      </c>
      <c r="C49" s="21"/>
      <c r="D49" s="22"/>
      <c r="E49" s="23"/>
      <c r="F49" s="30"/>
      <c r="G49"/>
      <c r="H49"/>
      <c r="I49"/>
      <c r="J49"/>
      <c r="K49"/>
      <c r="L49"/>
      <c r="M49"/>
    </row>
    <row r="50" spans="1:13" s="27" customFormat="1" ht="40.5" customHeight="1" x14ac:dyDescent="0.2">
      <c r="A50" s="36">
        <v>9.1</v>
      </c>
      <c r="B50" s="51" t="s">
        <v>49</v>
      </c>
      <c r="C50" s="21">
        <v>2</v>
      </c>
      <c r="D50" s="22" t="s">
        <v>39</v>
      </c>
      <c r="E50" s="29">
        <v>35095.379999999997</v>
      </c>
      <c r="F50" s="30">
        <f t="shared" si="0"/>
        <v>70190.759999999995</v>
      </c>
      <c r="G50"/>
      <c r="H50"/>
      <c r="I50"/>
      <c r="J50"/>
      <c r="K50"/>
      <c r="L50"/>
      <c r="M50"/>
    </row>
    <row r="51" spans="1:13" s="27" customFormat="1" ht="38.25" x14ac:dyDescent="0.2">
      <c r="A51" s="36">
        <v>9.1999999999999993</v>
      </c>
      <c r="B51" s="51" t="s">
        <v>50</v>
      </c>
      <c r="C51" s="21">
        <v>1</v>
      </c>
      <c r="D51" s="22" t="s">
        <v>39</v>
      </c>
      <c r="E51" s="29">
        <v>47175.75</v>
      </c>
      <c r="F51" s="30">
        <f t="shared" si="0"/>
        <v>47175.75</v>
      </c>
      <c r="G51"/>
      <c r="H51"/>
      <c r="I51"/>
      <c r="J51"/>
      <c r="K51"/>
      <c r="L51"/>
      <c r="M51"/>
    </row>
    <row r="52" spans="1:13" s="27" customFormat="1" x14ac:dyDescent="0.2">
      <c r="A52" s="36">
        <v>9.3000000000000007</v>
      </c>
      <c r="B52" s="51" t="s">
        <v>51</v>
      </c>
      <c r="C52" s="21">
        <v>1</v>
      </c>
      <c r="D52" s="22" t="s">
        <v>39</v>
      </c>
      <c r="E52" s="29">
        <v>11421.22</v>
      </c>
      <c r="F52" s="30">
        <f t="shared" si="0"/>
        <v>11421.22</v>
      </c>
      <c r="G52"/>
      <c r="H52"/>
      <c r="I52"/>
      <c r="J52"/>
      <c r="K52"/>
      <c r="L52"/>
      <c r="M52"/>
    </row>
    <row r="53" spans="1:13" s="27" customFormat="1" ht="12.75" customHeight="1" x14ac:dyDescent="0.2">
      <c r="A53" s="52">
        <v>9.4</v>
      </c>
      <c r="B53" s="51" t="s">
        <v>52</v>
      </c>
      <c r="C53" s="53">
        <v>3</v>
      </c>
      <c r="D53" s="22" t="s">
        <v>39</v>
      </c>
      <c r="E53" s="29">
        <v>3750</v>
      </c>
      <c r="F53" s="30">
        <f t="shared" si="0"/>
        <v>11250</v>
      </c>
      <c r="G53"/>
      <c r="H53"/>
      <c r="I53"/>
      <c r="J53"/>
      <c r="K53"/>
      <c r="L53"/>
      <c r="M53"/>
    </row>
    <row r="54" spans="1:13" s="27" customFormat="1" ht="12.75" customHeight="1" x14ac:dyDescent="0.2">
      <c r="A54" s="219">
        <v>9.5</v>
      </c>
      <c r="B54" s="46" t="s">
        <v>53</v>
      </c>
      <c r="C54" s="220">
        <v>1</v>
      </c>
      <c r="D54" s="48" t="s">
        <v>39</v>
      </c>
      <c r="E54" s="49">
        <v>26549.9</v>
      </c>
      <c r="F54" s="50">
        <f t="shared" si="0"/>
        <v>26549.9</v>
      </c>
      <c r="G54"/>
      <c r="H54"/>
      <c r="I54"/>
      <c r="J54"/>
      <c r="K54"/>
      <c r="L54"/>
      <c r="M54"/>
    </row>
    <row r="55" spans="1:13" s="27" customFormat="1" ht="12.75" customHeight="1" x14ac:dyDescent="0.2">
      <c r="A55" s="52"/>
      <c r="B55" s="54"/>
      <c r="C55" s="53"/>
      <c r="D55" s="55"/>
      <c r="E55" s="29"/>
      <c r="F55" s="30"/>
      <c r="G55"/>
      <c r="H55"/>
      <c r="I55"/>
      <c r="J55"/>
      <c r="K55"/>
      <c r="L55"/>
      <c r="M55"/>
    </row>
    <row r="56" spans="1:13" s="27" customFormat="1" ht="12.75" customHeight="1" x14ac:dyDescent="0.2">
      <c r="A56" s="56">
        <v>10</v>
      </c>
      <c r="B56" s="57" t="s">
        <v>54</v>
      </c>
      <c r="C56" s="21"/>
      <c r="D56" s="22"/>
      <c r="E56" s="29"/>
      <c r="F56" s="30"/>
      <c r="G56"/>
      <c r="H56"/>
      <c r="I56"/>
      <c r="J56"/>
      <c r="K56"/>
      <c r="L56"/>
      <c r="M56"/>
    </row>
    <row r="57" spans="1:13" s="27" customFormat="1" ht="25.5" x14ac:dyDescent="0.2">
      <c r="A57" s="56">
        <v>10.1</v>
      </c>
      <c r="B57" s="28" t="s">
        <v>55</v>
      </c>
      <c r="C57" s="58"/>
      <c r="D57" s="59"/>
      <c r="E57" s="29"/>
      <c r="F57" s="30"/>
      <c r="G57"/>
      <c r="H57"/>
      <c r="I57"/>
      <c r="J57"/>
      <c r="K57"/>
      <c r="L57"/>
      <c r="M57"/>
    </row>
    <row r="58" spans="1:13" s="27" customFormat="1" ht="12.75" customHeight="1" x14ac:dyDescent="0.2">
      <c r="A58" s="52" t="s">
        <v>56</v>
      </c>
      <c r="B58" s="42" t="s">
        <v>57</v>
      </c>
      <c r="C58" s="60">
        <v>1</v>
      </c>
      <c r="D58" s="59" t="s">
        <v>58</v>
      </c>
      <c r="E58" s="29">
        <v>1550</v>
      </c>
      <c r="F58" s="30">
        <f t="shared" si="0"/>
        <v>1550</v>
      </c>
      <c r="G58"/>
      <c r="H58"/>
      <c r="I58"/>
      <c r="J58"/>
      <c r="K58"/>
      <c r="L58"/>
      <c r="M58"/>
    </row>
    <row r="59" spans="1:13" s="27" customFormat="1" ht="13.5" customHeight="1" x14ac:dyDescent="0.2">
      <c r="A59" s="52" t="s">
        <v>59</v>
      </c>
      <c r="B59" s="42" t="s">
        <v>60</v>
      </c>
      <c r="C59" s="61">
        <v>10</v>
      </c>
      <c r="D59" s="62" t="s">
        <v>17</v>
      </c>
      <c r="E59" s="29">
        <v>2146.0300000000002</v>
      </c>
      <c r="F59" s="30">
        <f t="shared" si="0"/>
        <v>21460.3</v>
      </c>
      <c r="G59"/>
      <c r="H59"/>
      <c r="I59"/>
      <c r="J59"/>
      <c r="K59"/>
      <c r="L59"/>
      <c r="M59"/>
    </row>
    <row r="60" spans="1:13" s="27" customFormat="1" x14ac:dyDescent="0.2">
      <c r="A60" s="52" t="s">
        <v>61</v>
      </c>
      <c r="B60" s="42" t="s">
        <v>62</v>
      </c>
      <c r="C60" s="61">
        <v>4</v>
      </c>
      <c r="D60" s="62" t="s">
        <v>39</v>
      </c>
      <c r="E60" s="29">
        <v>1793.6</v>
      </c>
      <c r="F60" s="30">
        <f t="shared" si="0"/>
        <v>7174.4</v>
      </c>
      <c r="G60"/>
      <c r="H60"/>
      <c r="I60"/>
      <c r="J60"/>
      <c r="K60"/>
      <c r="L60"/>
      <c r="M60"/>
    </row>
    <row r="61" spans="1:13" s="27" customFormat="1" ht="12.75" customHeight="1" x14ac:dyDescent="0.2">
      <c r="A61" s="52" t="s">
        <v>63</v>
      </c>
      <c r="B61" s="37" t="s">
        <v>64</v>
      </c>
      <c r="C61" s="61">
        <v>2</v>
      </c>
      <c r="D61" s="22" t="s">
        <v>39</v>
      </c>
      <c r="E61" s="29">
        <v>1357</v>
      </c>
      <c r="F61" s="30">
        <f t="shared" si="0"/>
        <v>2714</v>
      </c>
      <c r="G61"/>
      <c r="H61"/>
      <c r="I61"/>
      <c r="J61"/>
      <c r="K61"/>
      <c r="L61"/>
      <c r="M61"/>
    </row>
    <row r="62" spans="1:13" s="27" customFormat="1" ht="12.75" customHeight="1" x14ac:dyDescent="0.2">
      <c r="A62" s="52" t="s">
        <v>65</v>
      </c>
      <c r="B62" s="37" t="s">
        <v>43</v>
      </c>
      <c r="C62" s="61">
        <v>2</v>
      </c>
      <c r="D62" s="22" t="s">
        <v>39</v>
      </c>
      <c r="E62" s="29">
        <v>450</v>
      </c>
      <c r="F62" s="30">
        <f t="shared" si="0"/>
        <v>900</v>
      </c>
      <c r="G62"/>
      <c r="H62"/>
      <c r="I62"/>
      <c r="J62"/>
      <c r="K62"/>
      <c r="L62"/>
      <c r="M62"/>
    </row>
    <row r="63" spans="1:13" s="27" customFormat="1" ht="12.75" customHeight="1" x14ac:dyDescent="0.2">
      <c r="A63" s="52" t="s">
        <v>66</v>
      </c>
      <c r="B63" s="37" t="s">
        <v>67</v>
      </c>
      <c r="C63" s="61">
        <v>7.8</v>
      </c>
      <c r="D63" s="35" t="s">
        <v>22</v>
      </c>
      <c r="E63" s="29">
        <v>110.59</v>
      </c>
      <c r="F63" s="30">
        <f t="shared" si="0"/>
        <v>862.6</v>
      </c>
      <c r="G63"/>
      <c r="H63"/>
      <c r="I63"/>
      <c r="J63"/>
      <c r="K63"/>
      <c r="L63"/>
      <c r="M63"/>
    </row>
    <row r="64" spans="1:13" s="27" customFormat="1" ht="12.75" customHeight="1" x14ac:dyDescent="0.2">
      <c r="A64" s="52" t="s">
        <v>68</v>
      </c>
      <c r="B64" s="37" t="s">
        <v>69</v>
      </c>
      <c r="C64" s="61">
        <v>7.32</v>
      </c>
      <c r="D64" s="35" t="s">
        <v>22</v>
      </c>
      <c r="E64" s="29">
        <v>183.69</v>
      </c>
      <c r="F64" s="30">
        <f t="shared" si="0"/>
        <v>1344.61</v>
      </c>
      <c r="G64"/>
      <c r="H64"/>
      <c r="I64"/>
      <c r="J64"/>
      <c r="K64"/>
      <c r="L64"/>
      <c r="M64"/>
    </row>
    <row r="65" spans="1:13" s="27" customFormat="1" ht="25.5" x14ac:dyDescent="0.2">
      <c r="A65" s="52" t="s">
        <v>70</v>
      </c>
      <c r="B65" s="42" t="s">
        <v>299</v>
      </c>
      <c r="C65" s="61">
        <v>0.57999999999999996</v>
      </c>
      <c r="D65" s="35" t="s">
        <v>22</v>
      </c>
      <c r="E65" s="29">
        <v>463</v>
      </c>
      <c r="F65" s="30">
        <f t="shared" si="0"/>
        <v>268.54000000000002</v>
      </c>
      <c r="G65"/>
      <c r="H65"/>
      <c r="I65"/>
      <c r="J65"/>
      <c r="K65"/>
      <c r="L65"/>
      <c r="M65"/>
    </row>
    <row r="66" spans="1:13" s="27" customFormat="1" ht="12.75" customHeight="1" x14ac:dyDescent="0.2">
      <c r="A66" s="52" t="s">
        <v>71</v>
      </c>
      <c r="B66" s="37" t="s">
        <v>72</v>
      </c>
      <c r="C66" s="61">
        <v>1</v>
      </c>
      <c r="D66" s="22" t="s">
        <v>39</v>
      </c>
      <c r="E66" s="29">
        <v>23456</v>
      </c>
      <c r="F66" s="30">
        <f t="shared" si="0"/>
        <v>23456</v>
      </c>
      <c r="G66"/>
      <c r="H66"/>
      <c r="I66"/>
      <c r="J66"/>
      <c r="K66"/>
      <c r="L66"/>
      <c r="M66"/>
    </row>
    <row r="67" spans="1:13" s="27" customFormat="1" ht="12.75" customHeight="1" x14ac:dyDescent="0.2">
      <c r="A67" s="52"/>
      <c r="B67" s="54"/>
      <c r="C67" s="53"/>
      <c r="D67" s="55"/>
      <c r="E67" s="29"/>
      <c r="F67" s="30"/>
      <c r="G67"/>
      <c r="H67"/>
      <c r="I67"/>
      <c r="J67"/>
      <c r="K67"/>
      <c r="L67"/>
      <c r="M67"/>
    </row>
    <row r="68" spans="1:13" s="27" customFormat="1" ht="12.75" customHeight="1" x14ac:dyDescent="0.2">
      <c r="A68" s="56">
        <v>11</v>
      </c>
      <c r="B68" s="63" t="s">
        <v>73</v>
      </c>
      <c r="C68" s="34"/>
      <c r="D68" s="35"/>
      <c r="E68" s="29"/>
      <c r="F68" s="30"/>
      <c r="G68"/>
      <c r="H68"/>
      <c r="I68"/>
      <c r="J68"/>
      <c r="K68"/>
      <c r="L68"/>
      <c r="M68"/>
    </row>
    <row r="69" spans="1:13" s="27" customFormat="1" ht="25.5" x14ac:dyDescent="0.2">
      <c r="A69" s="52">
        <v>11.1</v>
      </c>
      <c r="B69" s="42" t="s">
        <v>74</v>
      </c>
      <c r="C69" s="38">
        <v>298.41000000000003</v>
      </c>
      <c r="D69" s="35" t="s">
        <v>17</v>
      </c>
      <c r="E69" s="29">
        <v>38</v>
      </c>
      <c r="F69" s="30">
        <f>ROUND(C69*E69,2)</f>
        <v>11339.58</v>
      </c>
      <c r="G69"/>
      <c r="H69"/>
      <c r="I69"/>
      <c r="J69"/>
      <c r="K69"/>
      <c r="L69"/>
      <c r="M69"/>
    </row>
    <row r="70" spans="1:13" s="27" customFormat="1" ht="51" x14ac:dyDescent="0.2">
      <c r="A70" s="52">
        <v>11.2</v>
      </c>
      <c r="B70" s="42" t="s">
        <v>298</v>
      </c>
      <c r="C70" s="232">
        <v>298.41000000000003</v>
      </c>
      <c r="D70" s="233" t="s">
        <v>17</v>
      </c>
      <c r="E70" s="235">
        <v>50</v>
      </c>
      <c r="F70" s="234">
        <f>ROUND(C70*E70,2)</f>
        <v>14920.5</v>
      </c>
      <c r="G70"/>
      <c r="H70"/>
      <c r="I70"/>
      <c r="J70"/>
      <c r="K70"/>
      <c r="L70"/>
      <c r="M70"/>
    </row>
    <row r="71" spans="1:13" s="27" customFormat="1" ht="12.75" customHeight="1" x14ac:dyDescent="0.2">
      <c r="A71" s="52"/>
      <c r="B71" s="54"/>
      <c r="C71" s="53"/>
      <c r="D71" s="55"/>
      <c r="E71" s="29"/>
      <c r="F71" s="30"/>
      <c r="G71"/>
      <c r="H71"/>
      <c r="I71"/>
      <c r="J71"/>
      <c r="K71"/>
      <c r="L71"/>
      <c r="M71"/>
    </row>
    <row r="72" spans="1:13" s="27" customFormat="1" ht="12.75" customHeight="1" x14ac:dyDescent="0.2">
      <c r="A72" s="56">
        <v>12</v>
      </c>
      <c r="B72" s="64" t="s">
        <v>75</v>
      </c>
      <c r="C72" s="34"/>
      <c r="D72" s="65"/>
      <c r="E72" s="29"/>
      <c r="F72" s="30"/>
      <c r="G72"/>
      <c r="H72"/>
      <c r="I72"/>
      <c r="J72"/>
      <c r="K72"/>
      <c r="L72"/>
      <c r="M72"/>
    </row>
    <row r="73" spans="1:13" s="27" customFormat="1" ht="12.75" customHeight="1" x14ac:dyDescent="0.2">
      <c r="A73" s="52">
        <v>12.1</v>
      </c>
      <c r="B73" s="42" t="s">
        <v>76</v>
      </c>
      <c r="C73" s="66">
        <v>44.76</v>
      </c>
      <c r="D73" s="35" t="s">
        <v>25</v>
      </c>
      <c r="E73" s="29">
        <v>253</v>
      </c>
      <c r="F73" s="30">
        <f t="shared" si="0"/>
        <v>11324.28</v>
      </c>
      <c r="G73"/>
      <c r="H73"/>
      <c r="I73"/>
      <c r="J73"/>
      <c r="K73"/>
      <c r="L73"/>
      <c r="M73"/>
    </row>
    <row r="74" spans="1:13" s="27" customFormat="1" ht="25.5" x14ac:dyDescent="0.2">
      <c r="A74" s="52">
        <v>12.2</v>
      </c>
      <c r="B74" s="42" t="s">
        <v>299</v>
      </c>
      <c r="C74" s="66">
        <v>55.95</v>
      </c>
      <c r="D74" s="35" t="s">
        <v>78</v>
      </c>
      <c r="E74" s="29">
        <v>463</v>
      </c>
      <c r="F74" s="30">
        <f t="shared" si="0"/>
        <v>25904.85</v>
      </c>
      <c r="G74"/>
      <c r="H74"/>
      <c r="I74"/>
      <c r="J74"/>
      <c r="K74"/>
      <c r="L74"/>
      <c r="M74"/>
    </row>
    <row r="75" spans="1:13" s="27" customFormat="1" ht="25.5" x14ac:dyDescent="0.2">
      <c r="A75" s="52">
        <v>12.3</v>
      </c>
      <c r="B75" s="42" t="s">
        <v>79</v>
      </c>
      <c r="C75" s="67">
        <v>55.95</v>
      </c>
      <c r="D75" s="35" t="s">
        <v>22</v>
      </c>
      <c r="E75" s="29">
        <v>1237.3900000000001</v>
      </c>
      <c r="F75" s="68">
        <f t="shared" si="0"/>
        <v>69231.97</v>
      </c>
      <c r="G75"/>
      <c r="H75"/>
      <c r="I75"/>
      <c r="J75"/>
      <c r="K75"/>
      <c r="L75"/>
      <c r="M75"/>
    </row>
    <row r="76" spans="1:13" s="27" customFormat="1" ht="25.5" x14ac:dyDescent="0.2">
      <c r="A76" s="52">
        <v>12.4</v>
      </c>
      <c r="B76" s="42" t="s">
        <v>80</v>
      </c>
      <c r="C76" s="69">
        <v>53.15</v>
      </c>
      <c r="D76" s="35" t="s">
        <v>22</v>
      </c>
      <c r="E76" s="29">
        <v>183.69</v>
      </c>
      <c r="F76" s="30">
        <f t="shared" si="0"/>
        <v>9763.1200000000008</v>
      </c>
      <c r="G76"/>
      <c r="H76"/>
      <c r="I76"/>
      <c r="J76"/>
      <c r="K76"/>
      <c r="L76"/>
      <c r="M76"/>
    </row>
    <row r="77" spans="1:13" s="27" customFormat="1" ht="12.75" customHeight="1" x14ac:dyDescent="0.2">
      <c r="A77" s="52">
        <v>12.5</v>
      </c>
      <c r="B77" s="42" t="s">
        <v>300</v>
      </c>
      <c r="C77" s="69">
        <v>223.81</v>
      </c>
      <c r="D77" s="35" t="s">
        <v>21</v>
      </c>
      <c r="E77" s="29">
        <v>157</v>
      </c>
      <c r="F77" s="30">
        <f t="shared" si="0"/>
        <v>35138.17</v>
      </c>
      <c r="G77"/>
      <c r="H77"/>
      <c r="I77"/>
      <c r="J77"/>
      <c r="K77"/>
      <c r="L77"/>
      <c r="M77"/>
    </row>
    <row r="78" spans="1:13" s="27" customFormat="1" ht="14.25" x14ac:dyDescent="0.2">
      <c r="A78" s="52">
        <v>12.6</v>
      </c>
      <c r="B78" s="42" t="s">
        <v>82</v>
      </c>
      <c r="C78" s="30">
        <v>223.81</v>
      </c>
      <c r="D78" s="35" t="s">
        <v>21</v>
      </c>
      <c r="E78" s="29">
        <v>1498</v>
      </c>
      <c r="F78" s="30">
        <f t="shared" si="0"/>
        <v>335267.38</v>
      </c>
      <c r="G78"/>
      <c r="H78"/>
      <c r="I78"/>
      <c r="J78"/>
      <c r="K78"/>
      <c r="L78"/>
      <c r="M78"/>
    </row>
    <row r="79" spans="1:13" s="27" customFormat="1" x14ac:dyDescent="0.2">
      <c r="A79" s="52">
        <v>12.7</v>
      </c>
      <c r="B79" s="42" t="s">
        <v>83</v>
      </c>
      <c r="C79" s="68">
        <v>559.53</v>
      </c>
      <c r="D79" s="70" t="s">
        <v>84</v>
      </c>
      <c r="E79" s="29">
        <v>23.46</v>
      </c>
      <c r="F79" s="30">
        <f t="shared" si="0"/>
        <v>13126.57</v>
      </c>
      <c r="G79"/>
      <c r="H79"/>
      <c r="I79"/>
      <c r="J79"/>
      <c r="K79"/>
      <c r="L79"/>
      <c r="M79"/>
    </row>
    <row r="80" spans="1:13" s="27" customFormat="1" ht="12.75" customHeight="1" x14ac:dyDescent="0.2">
      <c r="A80" s="52"/>
      <c r="B80" s="39"/>
      <c r="C80" s="53"/>
      <c r="D80" s="55"/>
      <c r="E80" s="29"/>
      <c r="F80" s="30"/>
      <c r="G80"/>
      <c r="H80"/>
      <c r="I80"/>
      <c r="J80"/>
      <c r="K80"/>
      <c r="L80"/>
      <c r="M80"/>
    </row>
    <row r="81" spans="1:13" s="27" customFormat="1" ht="25.5" x14ac:dyDescent="0.2">
      <c r="A81" s="52">
        <v>13</v>
      </c>
      <c r="B81" s="42" t="s">
        <v>85</v>
      </c>
      <c r="C81" s="38">
        <v>298.41000000000003</v>
      </c>
      <c r="D81" s="35" t="s">
        <v>17</v>
      </c>
      <c r="E81" s="29">
        <v>28</v>
      </c>
      <c r="F81" s="30">
        <f t="shared" si="0"/>
        <v>8355.48</v>
      </c>
      <c r="G81"/>
      <c r="H81"/>
      <c r="I81"/>
      <c r="J81"/>
      <c r="K81"/>
      <c r="L81"/>
      <c r="M81"/>
    </row>
    <row r="82" spans="1:13" s="27" customFormat="1" x14ac:dyDescent="0.2">
      <c r="A82" s="52"/>
      <c r="B82" s="42"/>
      <c r="C82" s="38"/>
      <c r="D82" s="35"/>
      <c r="E82" s="29"/>
      <c r="F82" s="30"/>
      <c r="G82"/>
      <c r="H82"/>
      <c r="I82"/>
      <c r="J82"/>
      <c r="K82"/>
      <c r="L82"/>
      <c r="M82"/>
    </row>
    <row r="83" spans="1:13" s="27" customFormat="1" ht="12.75" customHeight="1" x14ac:dyDescent="0.2">
      <c r="A83" s="19"/>
      <c r="B83" s="206" t="s">
        <v>86</v>
      </c>
      <c r="C83" s="21"/>
      <c r="D83" s="22"/>
      <c r="E83" s="23"/>
      <c r="F83" s="44">
        <f>SUM(F14:F81)</f>
        <v>1544849.4700000004</v>
      </c>
      <c r="G83"/>
      <c r="H83"/>
      <c r="I83"/>
      <c r="J83"/>
      <c r="K83"/>
      <c r="L83"/>
      <c r="M83"/>
    </row>
    <row r="84" spans="1:13" s="27" customFormat="1" ht="9.75" customHeight="1" x14ac:dyDescent="0.2">
      <c r="A84" s="19"/>
      <c r="B84" s="26"/>
      <c r="C84" s="21"/>
      <c r="D84" s="22"/>
      <c r="E84" s="23"/>
      <c r="F84" s="30"/>
      <c r="G84"/>
      <c r="H84"/>
      <c r="I84"/>
      <c r="J84"/>
      <c r="K84"/>
      <c r="L84"/>
      <c r="M84"/>
    </row>
    <row r="85" spans="1:13" s="27" customFormat="1" ht="12.75" customHeight="1" x14ac:dyDescent="0.2">
      <c r="A85" s="19" t="s">
        <v>87</v>
      </c>
      <c r="B85" s="20" t="s">
        <v>88</v>
      </c>
      <c r="C85" s="21"/>
      <c r="D85" s="22"/>
      <c r="E85" s="23"/>
      <c r="F85" s="24"/>
      <c r="G85"/>
      <c r="H85"/>
      <c r="I85"/>
      <c r="J85"/>
      <c r="K85"/>
      <c r="L85"/>
      <c r="M85"/>
    </row>
    <row r="86" spans="1:13" s="27" customFormat="1" ht="10.5" customHeight="1" x14ac:dyDescent="0.2">
      <c r="A86" s="19"/>
      <c r="B86" s="26"/>
      <c r="C86" s="21"/>
      <c r="D86" s="22"/>
      <c r="E86" s="23"/>
      <c r="F86" s="24"/>
      <c r="G86"/>
      <c r="H86"/>
      <c r="I86"/>
      <c r="J86"/>
      <c r="K86"/>
      <c r="L86"/>
      <c r="M86"/>
    </row>
    <row r="87" spans="1:13" s="27" customFormat="1" ht="12.75" customHeight="1" x14ac:dyDescent="0.2">
      <c r="A87" s="28">
        <v>1</v>
      </c>
      <c r="B87" s="20" t="s">
        <v>16</v>
      </c>
      <c r="C87" s="21">
        <v>5044.88</v>
      </c>
      <c r="D87" s="22" t="s">
        <v>17</v>
      </c>
      <c r="E87" s="29">
        <v>14.63</v>
      </c>
      <c r="F87" s="30">
        <f>ROUND(C87*E87,2)</f>
        <v>73806.59</v>
      </c>
      <c r="G87"/>
      <c r="H87"/>
      <c r="I87"/>
      <c r="J87"/>
      <c r="K87"/>
      <c r="L87"/>
      <c r="M87"/>
    </row>
    <row r="88" spans="1:13" s="27" customFormat="1" ht="10.5" customHeight="1" x14ac:dyDescent="0.2">
      <c r="A88" s="19"/>
      <c r="B88" s="26"/>
      <c r="C88" s="21"/>
      <c r="D88" s="22"/>
      <c r="E88" s="23"/>
      <c r="F88" s="30"/>
      <c r="G88"/>
      <c r="H88"/>
      <c r="I88"/>
      <c r="J88"/>
      <c r="K88"/>
      <c r="L88"/>
      <c r="M88"/>
    </row>
    <row r="89" spans="1:13" s="27" customFormat="1" ht="12.75" customHeight="1" x14ac:dyDescent="0.2">
      <c r="A89" s="72">
        <v>2</v>
      </c>
      <c r="B89" s="33" t="s">
        <v>89</v>
      </c>
      <c r="C89" s="73"/>
      <c r="D89" s="74"/>
      <c r="E89" s="73"/>
      <c r="F89" s="30"/>
      <c r="G89"/>
      <c r="H89"/>
      <c r="I89"/>
      <c r="J89"/>
      <c r="K89"/>
      <c r="L89"/>
      <c r="M89"/>
    </row>
    <row r="90" spans="1:13" s="27" customFormat="1" ht="12.75" customHeight="1" x14ac:dyDescent="0.2">
      <c r="A90" s="75">
        <v>2.1</v>
      </c>
      <c r="B90" s="37" t="s">
        <v>90</v>
      </c>
      <c r="C90" s="76">
        <v>2915.6</v>
      </c>
      <c r="D90" s="62" t="s">
        <v>17</v>
      </c>
      <c r="E90" s="38">
        <v>47.61</v>
      </c>
      <c r="F90" s="30">
        <f t="shared" ref="F90:F151" si="1">ROUND(C90*E90,2)</f>
        <v>138811.72</v>
      </c>
      <c r="G90"/>
      <c r="H90"/>
      <c r="I90"/>
      <c r="J90"/>
      <c r="K90"/>
      <c r="L90"/>
      <c r="M90"/>
    </row>
    <row r="91" spans="1:13" s="27" customFormat="1" ht="12.75" customHeight="1" x14ac:dyDescent="0.2">
      <c r="A91" s="77">
        <v>2.2000000000000002</v>
      </c>
      <c r="B91" s="37" t="s">
        <v>20</v>
      </c>
      <c r="C91" s="76">
        <v>1020.46</v>
      </c>
      <c r="D91" s="35" t="s">
        <v>21</v>
      </c>
      <c r="E91" s="38">
        <v>41</v>
      </c>
      <c r="F91" s="30">
        <f t="shared" si="1"/>
        <v>41838.86</v>
      </c>
      <c r="G91"/>
      <c r="H91"/>
      <c r="I91"/>
      <c r="J91"/>
      <c r="K91"/>
      <c r="L91"/>
      <c r="M91"/>
    </row>
    <row r="92" spans="1:13" s="27" customFormat="1" ht="25.5" x14ac:dyDescent="0.2">
      <c r="A92" s="75">
        <v>2.2999999999999998</v>
      </c>
      <c r="B92" s="96" t="s">
        <v>297</v>
      </c>
      <c r="C92" s="234">
        <v>63.78</v>
      </c>
      <c r="D92" s="233" t="s">
        <v>22</v>
      </c>
      <c r="E92" s="232">
        <v>463</v>
      </c>
      <c r="F92" s="234">
        <f t="shared" si="1"/>
        <v>29530.14</v>
      </c>
      <c r="G92"/>
      <c r="H92"/>
      <c r="I92"/>
      <c r="J92"/>
      <c r="K92"/>
      <c r="L92"/>
      <c r="M92"/>
    </row>
    <row r="93" spans="1:13" s="27" customFormat="1" ht="12.75" customHeight="1" x14ac:dyDescent="0.2">
      <c r="A93" s="19"/>
      <c r="B93" s="26"/>
      <c r="C93" s="21"/>
      <c r="D93" s="22"/>
      <c r="E93" s="23"/>
      <c r="F93" s="30"/>
      <c r="G93"/>
      <c r="H93"/>
      <c r="I93"/>
      <c r="J93"/>
      <c r="K93"/>
      <c r="L93"/>
      <c r="M93"/>
    </row>
    <row r="94" spans="1:13" s="27" customFormat="1" ht="12.75" customHeight="1" x14ac:dyDescent="0.2">
      <c r="A94" s="28">
        <v>3</v>
      </c>
      <c r="B94" s="20" t="s">
        <v>23</v>
      </c>
      <c r="C94" s="21"/>
      <c r="D94" s="22"/>
      <c r="E94" s="29"/>
      <c r="F94" s="30"/>
      <c r="G94"/>
      <c r="H94"/>
      <c r="I94"/>
      <c r="J94"/>
      <c r="K94"/>
      <c r="L94"/>
      <c r="M94"/>
    </row>
    <row r="95" spans="1:13" s="27" customFormat="1" ht="12.75" customHeight="1" x14ac:dyDescent="0.2">
      <c r="A95" s="41">
        <v>3.1</v>
      </c>
      <c r="B95" s="39" t="s">
        <v>24</v>
      </c>
      <c r="C95" s="21">
        <v>3687.77</v>
      </c>
      <c r="D95" s="35" t="s">
        <v>25</v>
      </c>
      <c r="E95" s="29">
        <v>194</v>
      </c>
      <c r="F95" s="30">
        <f t="shared" si="1"/>
        <v>715427.38</v>
      </c>
      <c r="G95"/>
      <c r="H95"/>
      <c r="I95"/>
      <c r="J95"/>
      <c r="K95"/>
      <c r="L95"/>
      <c r="M95"/>
    </row>
    <row r="96" spans="1:13" s="27" customFormat="1" ht="12.75" customHeight="1" x14ac:dyDescent="0.2">
      <c r="A96" s="221">
        <v>3.2</v>
      </c>
      <c r="B96" s="222" t="s">
        <v>26</v>
      </c>
      <c r="C96" s="47">
        <v>3354.82</v>
      </c>
      <c r="D96" s="223" t="s">
        <v>21</v>
      </c>
      <c r="E96" s="49">
        <v>21.67</v>
      </c>
      <c r="F96" s="50">
        <f t="shared" si="1"/>
        <v>72698.95</v>
      </c>
      <c r="G96"/>
      <c r="H96"/>
      <c r="I96"/>
      <c r="J96"/>
      <c r="K96"/>
      <c r="L96"/>
      <c r="M96"/>
    </row>
    <row r="97" spans="1:13" s="27" customFormat="1" ht="12.75" customHeight="1" x14ac:dyDescent="0.2">
      <c r="A97" s="41">
        <v>3.3</v>
      </c>
      <c r="B97" s="39" t="s">
        <v>91</v>
      </c>
      <c r="C97" s="21">
        <v>353.14</v>
      </c>
      <c r="D97" s="35" t="s">
        <v>22</v>
      </c>
      <c r="E97" s="29">
        <v>1892</v>
      </c>
      <c r="F97" s="30">
        <f t="shared" si="1"/>
        <v>668140.88</v>
      </c>
      <c r="G97"/>
      <c r="H97"/>
      <c r="I97"/>
      <c r="J97"/>
      <c r="K97"/>
      <c r="L97"/>
      <c r="M97"/>
    </row>
    <row r="98" spans="1:13" s="27" customFormat="1" ht="25.5" x14ac:dyDescent="0.2">
      <c r="A98" s="41">
        <v>3.4</v>
      </c>
      <c r="B98" s="42" t="s">
        <v>28</v>
      </c>
      <c r="C98" s="21">
        <v>3130.04</v>
      </c>
      <c r="D98" s="22" t="s">
        <v>29</v>
      </c>
      <c r="E98" s="29">
        <v>183.69</v>
      </c>
      <c r="F98" s="30">
        <f t="shared" si="1"/>
        <v>574957.05000000005</v>
      </c>
      <c r="G98"/>
      <c r="H98"/>
      <c r="I98"/>
      <c r="J98"/>
      <c r="K98"/>
      <c r="L98"/>
      <c r="M98"/>
    </row>
    <row r="99" spans="1:13" s="27" customFormat="1" ht="25.5" x14ac:dyDescent="0.2">
      <c r="A99" s="41">
        <v>3.5</v>
      </c>
      <c r="B99" s="42" t="s">
        <v>299</v>
      </c>
      <c r="C99" s="21">
        <v>669.28</v>
      </c>
      <c r="D99" s="22" t="s">
        <v>29</v>
      </c>
      <c r="E99" s="29">
        <v>463</v>
      </c>
      <c r="F99" s="30">
        <f t="shared" si="1"/>
        <v>309876.64</v>
      </c>
      <c r="G99"/>
      <c r="H99"/>
      <c r="I99"/>
      <c r="J99"/>
      <c r="K99"/>
      <c r="L99"/>
      <c r="M99"/>
    </row>
    <row r="100" spans="1:13" s="27" customFormat="1" ht="12.75" customHeight="1" x14ac:dyDescent="0.2">
      <c r="A100" s="41"/>
      <c r="B100" s="26"/>
      <c r="C100" s="21"/>
      <c r="D100" s="22"/>
      <c r="E100" s="29"/>
      <c r="F100" s="30"/>
      <c r="G100"/>
      <c r="H100"/>
      <c r="I100"/>
      <c r="J100"/>
      <c r="K100"/>
      <c r="L100"/>
      <c r="M100"/>
    </row>
    <row r="101" spans="1:13" s="27" customFormat="1" ht="12.75" customHeight="1" x14ac:dyDescent="0.2">
      <c r="A101" s="28">
        <v>4</v>
      </c>
      <c r="B101" s="20" t="s">
        <v>31</v>
      </c>
      <c r="C101" s="21"/>
      <c r="D101" s="22"/>
      <c r="E101" s="29"/>
      <c r="F101" s="30"/>
      <c r="G101"/>
      <c r="H101"/>
      <c r="I101"/>
      <c r="J101"/>
      <c r="K101"/>
      <c r="L101"/>
      <c r="M101"/>
    </row>
    <row r="102" spans="1:13" s="27" customFormat="1" ht="12.75" customHeight="1" x14ac:dyDescent="0.2">
      <c r="A102" s="41">
        <v>4.0999999999999996</v>
      </c>
      <c r="B102" s="78" t="s">
        <v>92</v>
      </c>
      <c r="C102" s="21">
        <v>3602.6</v>
      </c>
      <c r="D102" s="22" t="s">
        <v>17</v>
      </c>
      <c r="E102" s="29">
        <v>476.94</v>
      </c>
      <c r="F102" s="30">
        <f t="shared" si="1"/>
        <v>1718224.04</v>
      </c>
      <c r="G102"/>
      <c r="H102"/>
      <c r="I102"/>
      <c r="J102"/>
      <c r="K102"/>
      <c r="L102"/>
      <c r="M102"/>
    </row>
    <row r="103" spans="1:13" s="27" customFormat="1" ht="12.75" customHeight="1" x14ac:dyDescent="0.2">
      <c r="A103" s="41">
        <v>4.2</v>
      </c>
      <c r="B103" s="78" t="s">
        <v>93</v>
      </c>
      <c r="C103" s="21">
        <v>1543.18</v>
      </c>
      <c r="D103" s="22" t="s">
        <v>17</v>
      </c>
      <c r="E103" s="29">
        <v>897</v>
      </c>
      <c r="F103" s="30">
        <f t="shared" si="1"/>
        <v>1384232.46</v>
      </c>
      <c r="G103"/>
      <c r="H103"/>
      <c r="I103"/>
      <c r="J103"/>
      <c r="K103"/>
      <c r="L103"/>
      <c r="M103"/>
    </row>
    <row r="104" spans="1:13" s="27" customFormat="1" ht="12.75" customHeight="1" x14ac:dyDescent="0.2">
      <c r="A104" s="28"/>
      <c r="B104" s="78"/>
      <c r="C104" s="21"/>
      <c r="D104" s="22"/>
      <c r="E104" s="29"/>
      <c r="F104" s="30"/>
      <c r="G104"/>
      <c r="H104"/>
      <c r="I104"/>
      <c r="J104"/>
      <c r="K104"/>
      <c r="L104"/>
      <c r="M104"/>
    </row>
    <row r="105" spans="1:13" s="27" customFormat="1" ht="12.75" customHeight="1" x14ac:dyDescent="0.2">
      <c r="A105" s="28">
        <v>5</v>
      </c>
      <c r="B105" s="79" t="s">
        <v>33</v>
      </c>
      <c r="C105" s="21"/>
      <c r="D105" s="22"/>
      <c r="E105" s="29"/>
      <c r="F105" s="30"/>
      <c r="G105"/>
      <c r="H105"/>
      <c r="I105"/>
      <c r="J105"/>
      <c r="K105"/>
      <c r="L105"/>
      <c r="M105"/>
    </row>
    <row r="106" spans="1:13" s="27" customFormat="1" ht="12.75" customHeight="1" x14ac:dyDescent="0.2">
      <c r="A106" s="41">
        <v>5.0999999999999996</v>
      </c>
      <c r="B106" s="78" t="s">
        <v>94</v>
      </c>
      <c r="C106" s="21">
        <v>3531.96</v>
      </c>
      <c r="D106" s="22" t="s">
        <v>17</v>
      </c>
      <c r="E106" s="29">
        <v>27.98</v>
      </c>
      <c r="F106" s="30">
        <f t="shared" si="1"/>
        <v>98824.24</v>
      </c>
      <c r="G106"/>
      <c r="H106"/>
      <c r="I106"/>
      <c r="J106"/>
      <c r="K106"/>
      <c r="L106"/>
      <c r="M106"/>
    </row>
    <row r="107" spans="1:13" s="27" customFormat="1" ht="12.75" customHeight="1" x14ac:dyDescent="0.2">
      <c r="A107" s="41">
        <v>5.2</v>
      </c>
      <c r="B107" s="78" t="s">
        <v>95</v>
      </c>
      <c r="C107" s="21">
        <v>1512.92</v>
      </c>
      <c r="D107" s="22" t="s">
        <v>17</v>
      </c>
      <c r="E107" s="29">
        <v>32.270000000000003</v>
      </c>
      <c r="F107" s="30">
        <f t="shared" si="1"/>
        <v>48821.93</v>
      </c>
      <c r="G107"/>
      <c r="H107"/>
      <c r="I107"/>
      <c r="J107"/>
      <c r="K107"/>
      <c r="L107"/>
      <c r="M107"/>
    </row>
    <row r="108" spans="1:13" s="27" customFormat="1" ht="12.75" customHeight="1" x14ac:dyDescent="0.2">
      <c r="A108" s="19"/>
      <c r="B108" s="78"/>
      <c r="C108" s="21"/>
      <c r="D108" s="22"/>
      <c r="E108" s="23"/>
      <c r="F108" s="30"/>
      <c r="G108"/>
      <c r="H108"/>
      <c r="I108"/>
      <c r="J108"/>
      <c r="K108"/>
      <c r="L108"/>
      <c r="M108"/>
    </row>
    <row r="109" spans="1:13" s="27" customFormat="1" ht="12.75" customHeight="1" x14ac:dyDescent="0.2">
      <c r="A109" s="32">
        <v>6</v>
      </c>
      <c r="B109" s="79" t="s">
        <v>35</v>
      </c>
      <c r="C109" s="21"/>
      <c r="D109" s="22"/>
      <c r="E109" s="23"/>
      <c r="F109" s="30"/>
      <c r="G109"/>
      <c r="H109"/>
      <c r="I109"/>
      <c r="J109"/>
      <c r="K109"/>
      <c r="L109"/>
      <c r="M109"/>
    </row>
    <row r="110" spans="1:13" s="27" customFormat="1" ht="12.75" customHeight="1" x14ac:dyDescent="0.2">
      <c r="A110" s="36">
        <v>6.1</v>
      </c>
      <c r="B110" s="78" t="s">
        <v>94</v>
      </c>
      <c r="C110" s="21">
        <v>3531.96</v>
      </c>
      <c r="D110" s="22" t="s">
        <v>17</v>
      </c>
      <c r="E110" s="23">
        <v>105.46</v>
      </c>
      <c r="F110" s="30">
        <f t="shared" si="1"/>
        <v>372480.5</v>
      </c>
      <c r="G110"/>
      <c r="H110"/>
      <c r="I110"/>
      <c r="J110"/>
      <c r="K110"/>
      <c r="L110"/>
      <c r="M110"/>
    </row>
    <row r="111" spans="1:13" s="27" customFormat="1" ht="12.75" customHeight="1" x14ac:dyDescent="0.2">
      <c r="A111" s="36">
        <v>6.2</v>
      </c>
      <c r="B111" s="78" t="s">
        <v>95</v>
      </c>
      <c r="C111" s="21">
        <v>1512.92</v>
      </c>
      <c r="D111" s="22" t="s">
        <v>17</v>
      </c>
      <c r="E111" s="23">
        <v>104.7</v>
      </c>
      <c r="F111" s="30">
        <f t="shared" si="1"/>
        <v>158402.72</v>
      </c>
      <c r="G111"/>
      <c r="H111"/>
      <c r="I111"/>
      <c r="J111"/>
      <c r="K111"/>
      <c r="L111"/>
      <c r="M111"/>
    </row>
    <row r="112" spans="1:13" s="27" customFormat="1" ht="12.75" customHeight="1" x14ac:dyDescent="0.2">
      <c r="A112" s="32"/>
      <c r="B112" s="26"/>
      <c r="C112" s="21"/>
      <c r="D112" s="22"/>
      <c r="E112" s="23"/>
      <c r="F112" s="30"/>
      <c r="G112"/>
      <c r="H112"/>
      <c r="I112"/>
      <c r="J112"/>
      <c r="K112"/>
      <c r="L112"/>
      <c r="M112"/>
    </row>
    <row r="113" spans="1:13" s="27" customFormat="1" ht="25.5" x14ac:dyDescent="0.2">
      <c r="A113" s="28">
        <v>7</v>
      </c>
      <c r="B113" s="20" t="s">
        <v>286</v>
      </c>
      <c r="C113" s="21"/>
      <c r="D113" s="22"/>
      <c r="E113" s="23"/>
      <c r="F113" s="30"/>
      <c r="G113"/>
      <c r="H113"/>
      <c r="I113"/>
      <c r="J113"/>
      <c r="K113"/>
      <c r="L113"/>
      <c r="M113"/>
    </row>
    <row r="114" spans="1:13" s="27" customFormat="1" ht="12.75" customHeight="1" x14ac:dyDescent="0.2">
      <c r="A114" s="41">
        <v>7.1</v>
      </c>
      <c r="B114" s="204" t="s">
        <v>287</v>
      </c>
      <c r="C114" s="21">
        <v>1</v>
      </c>
      <c r="D114" s="22" t="s">
        <v>39</v>
      </c>
      <c r="E114" s="23">
        <v>413.13</v>
      </c>
      <c r="F114" s="30">
        <f t="shared" si="1"/>
        <v>413.13</v>
      </c>
      <c r="G114"/>
      <c r="H114"/>
      <c r="I114"/>
      <c r="J114"/>
      <c r="K114"/>
      <c r="L114"/>
      <c r="M114"/>
    </row>
    <row r="115" spans="1:13" s="27" customFormat="1" ht="12" customHeight="1" x14ac:dyDescent="0.2">
      <c r="A115" s="41">
        <v>7.2</v>
      </c>
      <c r="B115" s="204" t="s">
        <v>288</v>
      </c>
      <c r="C115" s="21">
        <v>1</v>
      </c>
      <c r="D115" s="22" t="s">
        <v>39</v>
      </c>
      <c r="E115" s="23">
        <v>340.92</v>
      </c>
      <c r="F115" s="30">
        <f t="shared" si="1"/>
        <v>340.92</v>
      </c>
      <c r="G115"/>
      <c r="H115"/>
      <c r="I115"/>
      <c r="J115"/>
      <c r="K115"/>
      <c r="L115"/>
      <c r="M115"/>
    </row>
    <row r="116" spans="1:13" s="27" customFormat="1" x14ac:dyDescent="0.2">
      <c r="A116" s="41">
        <v>7.3</v>
      </c>
      <c r="B116" s="204" t="s">
        <v>289</v>
      </c>
      <c r="C116" s="21">
        <v>1</v>
      </c>
      <c r="D116" s="22" t="s">
        <v>39</v>
      </c>
      <c r="E116" s="23">
        <v>521.24</v>
      </c>
      <c r="F116" s="30">
        <f t="shared" si="1"/>
        <v>521.24</v>
      </c>
      <c r="G116"/>
      <c r="H116"/>
      <c r="I116"/>
      <c r="J116"/>
      <c r="K116"/>
      <c r="L116"/>
      <c r="M116"/>
    </row>
    <row r="117" spans="1:13" s="27" customFormat="1" x14ac:dyDescent="0.2">
      <c r="A117" s="41">
        <v>7.4</v>
      </c>
      <c r="B117" s="204" t="s">
        <v>290</v>
      </c>
      <c r="C117" s="21">
        <v>12</v>
      </c>
      <c r="D117" s="22" t="s">
        <v>39</v>
      </c>
      <c r="E117" s="23">
        <v>798.88000000000011</v>
      </c>
      <c r="F117" s="30">
        <f t="shared" si="1"/>
        <v>9586.56</v>
      </c>
      <c r="G117"/>
      <c r="H117"/>
      <c r="I117"/>
      <c r="J117"/>
      <c r="K117"/>
      <c r="L117"/>
      <c r="M117"/>
    </row>
    <row r="118" spans="1:13" s="27" customFormat="1" x14ac:dyDescent="0.2">
      <c r="A118" s="41">
        <v>7.5</v>
      </c>
      <c r="B118" s="204" t="s">
        <v>291</v>
      </c>
      <c r="C118" s="21">
        <v>8</v>
      </c>
      <c r="D118" s="22" t="s">
        <v>39</v>
      </c>
      <c r="E118" s="23">
        <v>336.68</v>
      </c>
      <c r="F118" s="30">
        <f t="shared" si="1"/>
        <v>2693.44</v>
      </c>
      <c r="G118"/>
      <c r="H118"/>
      <c r="I118"/>
      <c r="J118"/>
      <c r="K118"/>
      <c r="L118"/>
      <c r="M118"/>
    </row>
    <row r="119" spans="1:13" s="27" customFormat="1" x14ac:dyDescent="0.2">
      <c r="A119" s="41">
        <v>7.6</v>
      </c>
      <c r="B119" s="204" t="s">
        <v>292</v>
      </c>
      <c r="C119" s="21">
        <v>1</v>
      </c>
      <c r="D119" s="22" t="s">
        <v>39</v>
      </c>
      <c r="E119" s="23">
        <v>334.74</v>
      </c>
      <c r="F119" s="30">
        <f t="shared" si="1"/>
        <v>334.74</v>
      </c>
      <c r="G119"/>
      <c r="H119"/>
      <c r="I119"/>
      <c r="J119"/>
      <c r="K119"/>
      <c r="L119"/>
      <c r="M119"/>
    </row>
    <row r="120" spans="1:13" s="27" customFormat="1" x14ac:dyDescent="0.2">
      <c r="A120" s="41">
        <v>7.7</v>
      </c>
      <c r="B120" s="204" t="s">
        <v>293</v>
      </c>
      <c r="C120" s="21">
        <v>2</v>
      </c>
      <c r="D120" s="22" t="s">
        <v>39</v>
      </c>
      <c r="E120" s="23">
        <v>2080.6</v>
      </c>
      <c r="F120" s="30">
        <f t="shared" si="1"/>
        <v>4161.2</v>
      </c>
      <c r="G120"/>
      <c r="H120"/>
      <c r="I120"/>
      <c r="J120"/>
      <c r="K120"/>
      <c r="L120"/>
      <c r="M120"/>
    </row>
    <row r="121" spans="1:13" s="27" customFormat="1" x14ac:dyDescent="0.2">
      <c r="A121" s="41">
        <v>7.8</v>
      </c>
      <c r="B121" s="204" t="s">
        <v>294</v>
      </c>
      <c r="C121" s="21">
        <v>8</v>
      </c>
      <c r="D121" s="22" t="s">
        <v>39</v>
      </c>
      <c r="E121" s="205">
        <v>728.2</v>
      </c>
      <c r="F121" s="30">
        <f t="shared" si="1"/>
        <v>5825.6</v>
      </c>
      <c r="G121"/>
      <c r="H121"/>
      <c r="I121"/>
      <c r="J121"/>
      <c r="K121"/>
      <c r="L121"/>
      <c r="M121"/>
    </row>
    <row r="122" spans="1:13" s="27" customFormat="1" x14ac:dyDescent="0.2">
      <c r="A122" s="41">
        <v>7.9</v>
      </c>
      <c r="B122" s="204" t="s">
        <v>295</v>
      </c>
      <c r="C122" s="21">
        <v>5</v>
      </c>
      <c r="D122" s="22" t="s">
        <v>39</v>
      </c>
      <c r="E122" s="23">
        <v>83.76</v>
      </c>
      <c r="F122" s="30">
        <f t="shared" si="1"/>
        <v>418.8</v>
      </c>
      <c r="G122"/>
      <c r="H122"/>
      <c r="I122"/>
      <c r="J122"/>
      <c r="K122"/>
      <c r="L122"/>
      <c r="M122"/>
    </row>
    <row r="123" spans="1:13" s="31" customFormat="1" ht="12.75" customHeight="1" x14ac:dyDescent="0.2">
      <c r="A123" s="19"/>
      <c r="B123" s="26"/>
      <c r="C123" s="21"/>
      <c r="D123" s="22"/>
      <c r="E123" s="80"/>
      <c r="F123" s="30"/>
      <c r="G123"/>
      <c r="H123"/>
      <c r="I123"/>
      <c r="J123"/>
      <c r="K123"/>
      <c r="L123"/>
      <c r="M123"/>
    </row>
    <row r="124" spans="1:13" s="31" customFormat="1" ht="12.75" customHeight="1" x14ac:dyDescent="0.2">
      <c r="A124" s="28">
        <v>8</v>
      </c>
      <c r="B124" s="20" t="s">
        <v>48</v>
      </c>
      <c r="C124" s="21"/>
      <c r="D124" s="22"/>
      <c r="E124" s="80"/>
      <c r="F124" s="30"/>
      <c r="G124"/>
      <c r="H124"/>
      <c r="I124"/>
      <c r="J124"/>
      <c r="K124"/>
      <c r="L124"/>
      <c r="M124"/>
    </row>
    <row r="125" spans="1:13" s="31" customFormat="1" ht="38.25" x14ac:dyDescent="0.2">
      <c r="A125" s="41">
        <v>9.1</v>
      </c>
      <c r="B125" s="39" t="s">
        <v>96</v>
      </c>
      <c r="C125" s="21">
        <v>2</v>
      </c>
      <c r="D125" s="22" t="s">
        <v>39</v>
      </c>
      <c r="E125" s="80">
        <v>35095.379999999997</v>
      </c>
      <c r="F125" s="30">
        <f t="shared" si="1"/>
        <v>70190.759999999995</v>
      </c>
      <c r="G125"/>
      <c r="H125"/>
      <c r="I125"/>
      <c r="J125"/>
      <c r="K125"/>
      <c r="L125"/>
      <c r="M125"/>
    </row>
    <row r="126" spans="1:13" s="31" customFormat="1" ht="38.25" x14ac:dyDescent="0.2">
      <c r="A126" s="36">
        <v>9.1999999999999993</v>
      </c>
      <c r="B126" s="39" t="s">
        <v>97</v>
      </c>
      <c r="C126" s="21">
        <v>1</v>
      </c>
      <c r="D126" s="22" t="s">
        <v>39</v>
      </c>
      <c r="E126" s="80">
        <v>28391.31</v>
      </c>
      <c r="F126" s="30">
        <f t="shared" si="1"/>
        <v>28391.31</v>
      </c>
      <c r="G126"/>
      <c r="H126"/>
      <c r="I126"/>
      <c r="J126"/>
      <c r="K126"/>
      <c r="L126"/>
      <c r="M126"/>
    </row>
    <row r="127" spans="1:13" s="31" customFormat="1" x14ac:dyDescent="0.2">
      <c r="A127" s="36">
        <v>9.3000000000000007</v>
      </c>
      <c r="B127" s="39" t="s">
        <v>98</v>
      </c>
      <c r="C127" s="21">
        <v>4</v>
      </c>
      <c r="D127" s="22" t="s">
        <v>39</v>
      </c>
      <c r="E127" s="80">
        <v>11421.22</v>
      </c>
      <c r="F127" s="30">
        <f t="shared" si="1"/>
        <v>45684.88</v>
      </c>
      <c r="G127"/>
      <c r="H127"/>
      <c r="I127"/>
      <c r="J127"/>
      <c r="K127"/>
      <c r="L127"/>
      <c r="M127"/>
    </row>
    <row r="128" spans="1:13" s="31" customFormat="1" ht="12.75" customHeight="1" x14ac:dyDescent="0.2">
      <c r="A128" s="52">
        <v>9.4</v>
      </c>
      <c r="B128" s="39" t="s">
        <v>99</v>
      </c>
      <c r="C128" s="53">
        <v>3</v>
      </c>
      <c r="D128" s="22" t="s">
        <v>39</v>
      </c>
      <c r="E128" s="80">
        <v>3750</v>
      </c>
      <c r="F128" s="30">
        <f t="shared" si="1"/>
        <v>11250</v>
      </c>
      <c r="G128"/>
      <c r="H128"/>
      <c r="I128"/>
      <c r="J128"/>
      <c r="K128"/>
      <c r="L128"/>
      <c r="M128"/>
    </row>
    <row r="129" spans="1:13" s="31" customFormat="1" ht="12.75" customHeight="1" x14ac:dyDescent="0.2">
      <c r="A129" s="36">
        <v>9.5</v>
      </c>
      <c r="B129" s="39" t="s">
        <v>53</v>
      </c>
      <c r="C129" s="53">
        <v>4</v>
      </c>
      <c r="D129" s="22" t="s">
        <v>39</v>
      </c>
      <c r="E129" s="80">
        <v>26549.9</v>
      </c>
      <c r="F129" s="30">
        <f t="shared" si="1"/>
        <v>106199.6</v>
      </c>
      <c r="G129"/>
      <c r="H129"/>
      <c r="I129"/>
      <c r="J129"/>
      <c r="K129"/>
      <c r="L129"/>
      <c r="M129"/>
    </row>
    <row r="130" spans="1:13" s="31" customFormat="1" ht="12.75" customHeight="1" x14ac:dyDescent="0.2">
      <c r="A130" s="19"/>
      <c r="B130" s="39"/>
      <c r="C130" s="53"/>
      <c r="D130" s="22"/>
      <c r="E130" s="80"/>
      <c r="F130" s="30"/>
      <c r="G130"/>
      <c r="H130"/>
      <c r="I130"/>
      <c r="J130"/>
      <c r="K130"/>
      <c r="L130"/>
      <c r="M130"/>
    </row>
    <row r="131" spans="1:13" s="31" customFormat="1" ht="12.75" customHeight="1" x14ac:dyDescent="0.2">
      <c r="A131" s="32">
        <v>10</v>
      </c>
      <c r="B131" s="81" t="s">
        <v>100</v>
      </c>
      <c r="C131" s="53">
        <v>1</v>
      </c>
      <c r="D131" s="22" t="s">
        <v>39</v>
      </c>
      <c r="E131" s="80">
        <v>168215</v>
      </c>
      <c r="F131" s="30">
        <f t="shared" si="1"/>
        <v>168215</v>
      </c>
      <c r="G131"/>
      <c r="H131"/>
      <c r="I131"/>
      <c r="J131"/>
      <c r="K131"/>
      <c r="L131"/>
      <c r="M131"/>
    </row>
    <row r="132" spans="1:13" s="31" customFormat="1" ht="12.75" customHeight="1" x14ac:dyDescent="0.2">
      <c r="A132" s="19"/>
      <c r="B132" s="54"/>
      <c r="C132" s="53"/>
      <c r="D132" s="55"/>
      <c r="E132" s="23"/>
      <c r="F132" s="30"/>
      <c r="G132"/>
      <c r="H132"/>
      <c r="I132"/>
      <c r="J132"/>
      <c r="K132"/>
      <c r="L132"/>
      <c r="M132"/>
    </row>
    <row r="133" spans="1:13" s="31" customFormat="1" ht="12.75" customHeight="1" x14ac:dyDescent="0.2">
      <c r="A133" s="82">
        <v>11</v>
      </c>
      <c r="B133" s="57" t="s">
        <v>101</v>
      </c>
      <c r="C133" s="21"/>
      <c r="D133" s="22"/>
      <c r="E133" s="23"/>
      <c r="F133" s="30"/>
      <c r="G133"/>
      <c r="H133"/>
      <c r="I133"/>
      <c r="J133"/>
      <c r="K133"/>
      <c r="L133"/>
      <c r="M133"/>
    </row>
    <row r="134" spans="1:13" s="31" customFormat="1" ht="25.5" x14ac:dyDescent="0.2">
      <c r="A134" s="83">
        <v>11.1</v>
      </c>
      <c r="B134" s="28" t="s">
        <v>102</v>
      </c>
      <c r="C134" s="58"/>
      <c r="D134" s="59"/>
      <c r="E134" s="23"/>
      <c r="F134" s="30"/>
      <c r="G134"/>
      <c r="H134"/>
      <c r="I134"/>
      <c r="J134"/>
      <c r="K134"/>
      <c r="L134"/>
      <c r="M134"/>
    </row>
    <row r="135" spans="1:13" s="31" customFormat="1" ht="12.75" customHeight="1" x14ac:dyDescent="0.2">
      <c r="A135" s="84" t="s">
        <v>103</v>
      </c>
      <c r="B135" s="42" t="s">
        <v>57</v>
      </c>
      <c r="C135" s="60">
        <v>1</v>
      </c>
      <c r="D135" s="59" t="s">
        <v>58</v>
      </c>
      <c r="E135" s="23">
        <v>2350</v>
      </c>
      <c r="F135" s="30">
        <f t="shared" si="1"/>
        <v>2350</v>
      </c>
      <c r="G135"/>
      <c r="H135"/>
      <c r="I135"/>
      <c r="J135"/>
      <c r="K135"/>
      <c r="L135"/>
      <c r="M135"/>
    </row>
    <row r="136" spans="1:13" s="31" customFormat="1" ht="25.5" x14ac:dyDescent="0.2">
      <c r="A136" s="84" t="s">
        <v>104</v>
      </c>
      <c r="B136" s="42" t="s">
        <v>105</v>
      </c>
      <c r="C136" s="61">
        <v>130</v>
      </c>
      <c r="D136" s="62" t="s">
        <v>17</v>
      </c>
      <c r="E136" s="23">
        <v>2146.0300000000002</v>
      </c>
      <c r="F136" s="30">
        <f t="shared" si="1"/>
        <v>278983.90000000002</v>
      </c>
      <c r="G136"/>
      <c r="H136"/>
      <c r="I136"/>
      <c r="J136"/>
      <c r="K136"/>
      <c r="L136"/>
      <c r="M136"/>
    </row>
    <row r="137" spans="1:13" s="31" customFormat="1" x14ac:dyDescent="0.2">
      <c r="A137" s="89" t="s">
        <v>106</v>
      </c>
      <c r="B137" s="224" t="s">
        <v>107</v>
      </c>
      <c r="C137" s="90">
        <v>4</v>
      </c>
      <c r="D137" s="48" t="s">
        <v>39</v>
      </c>
      <c r="E137" s="71">
        <v>1793.6</v>
      </c>
      <c r="F137" s="50">
        <f t="shared" si="1"/>
        <v>7174.4</v>
      </c>
      <c r="G137"/>
      <c r="H137"/>
      <c r="I137"/>
      <c r="J137"/>
      <c r="K137"/>
      <c r="L137"/>
      <c r="M137"/>
    </row>
    <row r="138" spans="1:13" s="31" customFormat="1" ht="12.75" customHeight="1" x14ac:dyDescent="0.2">
      <c r="A138" s="84" t="s">
        <v>108</v>
      </c>
      <c r="B138" s="37" t="s">
        <v>109</v>
      </c>
      <c r="C138" s="61">
        <v>2</v>
      </c>
      <c r="D138" s="22" t="s">
        <v>39</v>
      </c>
      <c r="E138" s="23">
        <v>1357</v>
      </c>
      <c r="F138" s="30">
        <f t="shared" si="1"/>
        <v>2714</v>
      </c>
      <c r="G138"/>
      <c r="H138"/>
      <c r="I138"/>
      <c r="J138"/>
      <c r="K138"/>
      <c r="L138"/>
      <c r="M138"/>
    </row>
    <row r="139" spans="1:13" s="31" customFormat="1" ht="12.75" customHeight="1" x14ac:dyDescent="0.2">
      <c r="A139" s="84" t="s">
        <v>110</v>
      </c>
      <c r="B139" s="37" t="s">
        <v>43</v>
      </c>
      <c r="C139" s="61">
        <v>2</v>
      </c>
      <c r="D139" s="22" t="s">
        <v>39</v>
      </c>
      <c r="E139" s="23">
        <v>450</v>
      </c>
      <c r="F139" s="30">
        <f t="shared" si="1"/>
        <v>900</v>
      </c>
      <c r="G139"/>
      <c r="H139"/>
      <c r="I139"/>
      <c r="J139"/>
      <c r="K139"/>
      <c r="L139"/>
      <c r="M139"/>
    </row>
    <row r="140" spans="1:13" s="31" customFormat="1" ht="12.75" customHeight="1" x14ac:dyDescent="0.2">
      <c r="A140" s="84" t="s">
        <v>111</v>
      </c>
      <c r="B140" s="37" t="s">
        <v>112</v>
      </c>
      <c r="C140" s="61">
        <v>40.82</v>
      </c>
      <c r="D140" s="35" t="s">
        <v>21</v>
      </c>
      <c r="E140" s="23">
        <v>152.74</v>
      </c>
      <c r="F140" s="30">
        <f t="shared" si="1"/>
        <v>6234.85</v>
      </c>
      <c r="G140"/>
      <c r="H140"/>
      <c r="I140"/>
      <c r="J140"/>
      <c r="K140"/>
      <c r="L140"/>
      <c r="M140"/>
    </row>
    <row r="141" spans="1:13" s="31" customFormat="1" ht="12.75" customHeight="1" x14ac:dyDescent="0.2">
      <c r="A141" s="84" t="s">
        <v>113</v>
      </c>
      <c r="B141" s="37" t="s">
        <v>114</v>
      </c>
      <c r="C141" s="61">
        <v>40.82</v>
      </c>
      <c r="D141" s="35" t="s">
        <v>21</v>
      </c>
      <c r="E141" s="23">
        <v>187.24</v>
      </c>
      <c r="F141" s="30">
        <f t="shared" si="1"/>
        <v>7643.14</v>
      </c>
      <c r="G141"/>
      <c r="H141"/>
      <c r="I141"/>
      <c r="J141"/>
      <c r="K141"/>
      <c r="L141"/>
      <c r="M141"/>
    </row>
    <row r="142" spans="1:13" s="31" customFormat="1" ht="12.75" customHeight="1" x14ac:dyDescent="0.2">
      <c r="A142" s="84" t="s">
        <v>115</v>
      </c>
      <c r="B142" s="37" t="s">
        <v>72</v>
      </c>
      <c r="C142" s="61">
        <v>1</v>
      </c>
      <c r="D142" s="22" t="s">
        <v>39</v>
      </c>
      <c r="E142" s="23">
        <v>35806.58</v>
      </c>
      <c r="F142" s="30">
        <f t="shared" si="1"/>
        <v>35806.58</v>
      </c>
      <c r="G142"/>
      <c r="H142"/>
      <c r="I142"/>
      <c r="J142"/>
      <c r="K142"/>
      <c r="L142"/>
      <c r="M142"/>
    </row>
    <row r="143" spans="1:13" s="31" customFormat="1" ht="12.75" customHeight="1" x14ac:dyDescent="0.2">
      <c r="A143" s="84"/>
      <c r="B143" s="85"/>
      <c r="C143" s="61"/>
      <c r="D143" s="62"/>
      <c r="E143" s="23"/>
      <c r="F143" s="30"/>
      <c r="G143"/>
      <c r="H143"/>
      <c r="I143"/>
      <c r="J143"/>
      <c r="K143"/>
      <c r="L143"/>
      <c r="M143"/>
    </row>
    <row r="144" spans="1:13" s="31" customFormat="1" ht="25.5" x14ac:dyDescent="0.2">
      <c r="A144" s="86">
        <v>11.2</v>
      </c>
      <c r="B144" s="28" t="s">
        <v>116</v>
      </c>
      <c r="C144" s="58"/>
      <c r="D144" s="59"/>
      <c r="E144" s="23"/>
      <c r="F144" s="30"/>
      <c r="G144"/>
      <c r="H144"/>
      <c r="I144"/>
      <c r="J144"/>
      <c r="K144"/>
      <c r="L144"/>
      <c r="M144"/>
    </row>
    <row r="145" spans="1:13" s="31" customFormat="1" ht="12.75" customHeight="1" x14ac:dyDescent="0.2">
      <c r="A145" s="84" t="s">
        <v>117</v>
      </c>
      <c r="B145" s="42" t="s">
        <v>57</v>
      </c>
      <c r="C145" s="60">
        <v>1</v>
      </c>
      <c r="D145" s="59" t="s">
        <v>58</v>
      </c>
      <c r="E145" s="23">
        <v>1650</v>
      </c>
      <c r="F145" s="30">
        <f t="shared" si="1"/>
        <v>1650</v>
      </c>
      <c r="G145"/>
      <c r="H145"/>
      <c r="I145"/>
      <c r="J145"/>
      <c r="K145"/>
      <c r="L145"/>
      <c r="M145"/>
    </row>
    <row r="146" spans="1:13" s="31" customFormat="1" ht="25.5" x14ac:dyDescent="0.2">
      <c r="A146" s="84" t="s">
        <v>118</v>
      </c>
      <c r="B146" s="42" t="s">
        <v>105</v>
      </c>
      <c r="C146" s="61">
        <v>40</v>
      </c>
      <c r="D146" s="62" t="s">
        <v>17</v>
      </c>
      <c r="E146" s="23">
        <v>2146.0300000000002</v>
      </c>
      <c r="F146" s="30">
        <f t="shared" si="1"/>
        <v>85841.2</v>
      </c>
      <c r="G146"/>
      <c r="H146"/>
      <c r="I146"/>
      <c r="J146"/>
      <c r="K146"/>
      <c r="L146"/>
      <c r="M146"/>
    </row>
    <row r="147" spans="1:13" s="31" customFormat="1" x14ac:dyDescent="0.2">
      <c r="A147" s="84" t="s">
        <v>119</v>
      </c>
      <c r="B147" s="42" t="s">
        <v>120</v>
      </c>
      <c r="C147" s="61">
        <v>16</v>
      </c>
      <c r="D147" s="22" t="s">
        <v>39</v>
      </c>
      <c r="E147" s="23">
        <v>1793.6</v>
      </c>
      <c r="F147" s="30">
        <f t="shared" si="1"/>
        <v>28697.599999999999</v>
      </c>
      <c r="G147"/>
      <c r="H147"/>
      <c r="I147"/>
      <c r="J147"/>
      <c r="K147"/>
      <c r="L147"/>
      <c r="M147"/>
    </row>
    <row r="148" spans="1:13" s="31" customFormat="1" ht="12.75" customHeight="1" x14ac:dyDescent="0.2">
      <c r="A148" s="84" t="s">
        <v>121</v>
      </c>
      <c r="B148" s="37" t="s">
        <v>122</v>
      </c>
      <c r="C148" s="61">
        <v>8</v>
      </c>
      <c r="D148" s="22" t="s">
        <v>39</v>
      </c>
      <c r="E148" s="23">
        <v>1357</v>
      </c>
      <c r="F148" s="30">
        <f t="shared" si="1"/>
        <v>10856</v>
      </c>
      <c r="G148"/>
      <c r="H148"/>
      <c r="I148"/>
      <c r="J148"/>
      <c r="K148"/>
      <c r="L148"/>
      <c r="M148"/>
    </row>
    <row r="149" spans="1:13" s="31" customFormat="1" ht="12.75" customHeight="1" x14ac:dyDescent="0.2">
      <c r="A149" s="84" t="s">
        <v>123</v>
      </c>
      <c r="B149" s="37" t="s">
        <v>124</v>
      </c>
      <c r="C149" s="61">
        <v>8</v>
      </c>
      <c r="D149" s="22" t="s">
        <v>39</v>
      </c>
      <c r="E149" s="23">
        <v>450</v>
      </c>
      <c r="F149" s="30">
        <f t="shared" si="1"/>
        <v>3600</v>
      </c>
      <c r="G149"/>
      <c r="H149"/>
      <c r="I149"/>
      <c r="J149"/>
      <c r="K149"/>
      <c r="L149"/>
      <c r="M149"/>
    </row>
    <row r="150" spans="1:13" s="31" customFormat="1" ht="12.75" customHeight="1" x14ac:dyDescent="0.2">
      <c r="A150" s="84" t="s">
        <v>125</v>
      </c>
      <c r="B150" s="37" t="s">
        <v>126</v>
      </c>
      <c r="C150" s="61">
        <v>31.2</v>
      </c>
      <c r="D150" s="35" t="s">
        <v>22</v>
      </c>
      <c r="E150" s="23">
        <v>110.59</v>
      </c>
      <c r="F150" s="30">
        <f t="shared" si="1"/>
        <v>3450.41</v>
      </c>
      <c r="G150"/>
      <c r="H150"/>
      <c r="I150"/>
      <c r="J150"/>
      <c r="K150"/>
      <c r="L150"/>
      <c r="M150"/>
    </row>
    <row r="151" spans="1:13" s="31" customFormat="1" ht="12.75" customHeight="1" x14ac:dyDescent="0.2">
      <c r="A151" s="84" t="s">
        <v>127</v>
      </c>
      <c r="B151" s="37" t="s">
        <v>128</v>
      </c>
      <c r="C151" s="61">
        <v>29.26</v>
      </c>
      <c r="D151" s="35" t="s">
        <v>22</v>
      </c>
      <c r="E151" s="23">
        <v>183.69</v>
      </c>
      <c r="F151" s="30">
        <f t="shared" si="1"/>
        <v>5374.77</v>
      </c>
      <c r="G151"/>
      <c r="H151"/>
      <c r="I151"/>
      <c r="J151"/>
      <c r="K151"/>
      <c r="L151"/>
      <c r="M151"/>
    </row>
    <row r="152" spans="1:13" s="31" customFormat="1" ht="25.5" x14ac:dyDescent="0.2">
      <c r="A152" s="84" t="s">
        <v>129</v>
      </c>
      <c r="B152" s="42" t="s">
        <v>297</v>
      </c>
      <c r="C152" s="61">
        <v>2.33</v>
      </c>
      <c r="D152" s="35" t="s">
        <v>22</v>
      </c>
      <c r="E152" s="23">
        <v>463</v>
      </c>
      <c r="F152" s="30">
        <f t="shared" ref="F152:F181" si="2">ROUND(C152*E152,2)</f>
        <v>1078.79</v>
      </c>
      <c r="G152"/>
      <c r="H152"/>
      <c r="I152"/>
      <c r="J152"/>
      <c r="K152"/>
      <c r="L152"/>
      <c r="M152"/>
    </row>
    <row r="153" spans="1:13" s="31" customFormat="1" ht="12.75" customHeight="1" x14ac:dyDescent="0.2">
      <c r="A153" s="84" t="s">
        <v>130</v>
      </c>
      <c r="B153" s="87" t="s">
        <v>72</v>
      </c>
      <c r="C153" s="61">
        <v>4</v>
      </c>
      <c r="D153" s="22" t="s">
        <v>39</v>
      </c>
      <c r="E153" s="23">
        <v>9666.98</v>
      </c>
      <c r="F153" s="30">
        <f t="shared" si="2"/>
        <v>38667.919999999998</v>
      </c>
      <c r="G153"/>
      <c r="H153"/>
      <c r="I153"/>
      <c r="J153"/>
      <c r="K153"/>
      <c r="L153"/>
      <c r="M153"/>
    </row>
    <row r="154" spans="1:13" s="31" customFormat="1" ht="9" customHeight="1" x14ac:dyDescent="0.2">
      <c r="A154" s="84"/>
      <c r="B154" s="85"/>
      <c r="C154" s="61"/>
      <c r="D154" s="62"/>
      <c r="E154" s="23"/>
      <c r="F154" s="30"/>
      <c r="G154"/>
      <c r="H154"/>
      <c r="I154"/>
      <c r="J154"/>
      <c r="K154"/>
      <c r="L154"/>
      <c r="M154"/>
    </row>
    <row r="155" spans="1:13" s="31" customFormat="1" ht="25.5" x14ac:dyDescent="0.2">
      <c r="A155" s="86">
        <v>11.3</v>
      </c>
      <c r="B155" s="28" t="s">
        <v>131</v>
      </c>
      <c r="C155" s="58"/>
      <c r="D155" s="59"/>
      <c r="E155" s="23"/>
      <c r="F155" s="30"/>
      <c r="G155"/>
      <c r="H155"/>
      <c r="I155"/>
      <c r="J155"/>
      <c r="K155"/>
      <c r="L155"/>
      <c r="M155"/>
    </row>
    <row r="156" spans="1:13" s="31" customFormat="1" ht="12.75" customHeight="1" x14ac:dyDescent="0.2">
      <c r="A156" s="84" t="s">
        <v>132</v>
      </c>
      <c r="B156" s="88" t="s">
        <v>57</v>
      </c>
      <c r="C156" s="60">
        <v>1</v>
      </c>
      <c r="D156" s="59" t="s">
        <v>58</v>
      </c>
      <c r="E156" s="23">
        <v>1550</v>
      </c>
      <c r="F156" s="30">
        <f t="shared" si="2"/>
        <v>1550</v>
      </c>
      <c r="G156"/>
      <c r="H156"/>
      <c r="I156"/>
      <c r="J156"/>
      <c r="K156"/>
      <c r="L156"/>
      <c r="M156"/>
    </row>
    <row r="157" spans="1:13" s="31" customFormat="1" ht="14.25" customHeight="1" x14ac:dyDescent="0.2">
      <c r="A157" s="84" t="s">
        <v>133</v>
      </c>
      <c r="B157" s="88" t="s">
        <v>134</v>
      </c>
      <c r="C157" s="61">
        <v>10</v>
      </c>
      <c r="D157" s="62" t="s">
        <v>17</v>
      </c>
      <c r="E157" s="23">
        <v>1524.73</v>
      </c>
      <c r="F157" s="30">
        <f t="shared" si="2"/>
        <v>15247.3</v>
      </c>
      <c r="G157"/>
      <c r="H157"/>
      <c r="I157"/>
      <c r="J157"/>
      <c r="K157"/>
      <c r="L157"/>
      <c r="M157"/>
    </row>
    <row r="158" spans="1:13" s="31" customFormat="1" x14ac:dyDescent="0.2">
      <c r="A158" s="84" t="s">
        <v>135</v>
      </c>
      <c r="B158" s="88" t="s">
        <v>136</v>
      </c>
      <c r="C158" s="61">
        <v>4</v>
      </c>
      <c r="D158" s="22" t="s">
        <v>39</v>
      </c>
      <c r="E158" s="23">
        <v>1121</v>
      </c>
      <c r="F158" s="30">
        <f t="shared" si="2"/>
        <v>4484</v>
      </c>
      <c r="G158"/>
      <c r="H158"/>
      <c r="I158"/>
      <c r="J158"/>
      <c r="K158"/>
      <c r="L158"/>
      <c r="M158"/>
    </row>
    <row r="159" spans="1:13" s="31" customFormat="1" ht="12.75" customHeight="1" x14ac:dyDescent="0.2">
      <c r="A159" s="84" t="s">
        <v>137</v>
      </c>
      <c r="B159" s="91" t="s">
        <v>138</v>
      </c>
      <c r="C159" s="61">
        <v>2</v>
      </c>
      <c r="D159" s="22" t="s">
        <v>39</v>
      </c>
      <c r="E159" s="23">
        <v>1168.2</v>
      </c>
      <c r="F159" s="30">
        <f t="shared" si="2"/>
        <v>2336.4</v>
      </c>
      <c r="G159"/>
      <c r="H159"/>
      <c r="I159"/>
      <c r="J159"/>
      <c r="K159"/>
      <c r="L159"/>
      <c r="M159"/>
    </row>
    <row r="160" spans="1:13" s="31" customFormat="1" ht="12.75" customHeight="1" x14ac:dyDescent="0.2">
      <c r="A160" s="84" t="s">
        <v>139</v>
      </c>
      <c r="B160" s="91" t="s">
        <v>140</v>
      </c>
      <c r="C160" s="61">
        <v>2</v>
      </c>
      <c r="D160" s="22" t="s">
        <v>39</v>
      </c>
      <c r="E160" s="23">
        <v>350</v>
      </c>
      <c r="F160" s="30">
        <f t="shared" si="2"/>
        <v>700</v>
      </c>
      <c r="G160"/>
      <c r="H160"/>
      <c r="I160"/>
      <c r="J160"/>
      <c r="K160"/>
      <c r="L160"/>
      <c r="M160"/>
    </row>
    <row r="161" spans="1:13" s="31" customFormat="1" ht="12.75" customHeight="1" x14ac:dyDescent="0.2">
      <c r="A161" s="84" t="s">
        <v>141</v>
      </c>
      <c r="B161" s="91" t="s">
        <v>126</v>
      </c>
      <c r="C161" s="61">
        <v>7.1</v>
      </c>
      <c r="D161" s="35" t="s">
        <v>25</v>
      </c>
      <c r="E161" s="23">
        <v>110.59</v>
      </c>
      <c r="F161" s="30">
        <f t="shared" si="2"/>
        <v>785.19</v>
      </c>
      <c r="G161"/>
      <c r="H161"/>
      <c r="I161"/>
      <c r="J161"/>
      <c r="K161"/>
      <c r="L161"/>
      <c r="M161"/>
    </row>
    <row r="162" spans="1:13" s="31" customFormat="1" ht="12.75" customHeight="1" x14ac:dyDescent="0.2">
      <c r="A162" s="84" t="s">
        <v>142</v>
      </c>
      <c r="B162" s="91" t="s">
        <v>128</v>
      </c>
      <c r="C162" s="61">
        <v>6.68</v>
      </c>
      <c r="D162" s="35" t="s">
        <v>143</v>
      </c>
      <c r="E162" s="23">
        <v>183.69</v>
      </c>
      <c r="F162" s="30">
        <f t="shared" si="2"/>
        <v>1227.05</v>
      </c>
      <c r="G162"/>
      <c r="H162"/>
      <c r="I162"/>
      <c r="J162"/>
      <c r="K162"/>
      <c r="L162"/>
      <c r="M162"/>
    </row>
    <row r="163" spans="1:13" s="31" customFormat="1" ht="25.5" x14ac:dyDescent="0.2">
      <c r="A163" s="84" t="s">
        <v>144</v>
      </c>
      <c r="B163" s="88" t="s">
        <v>297</v>
      </c>
      <c r="C163" s="61">
        <v>0.5</v>
      </c>
      <c r="D163" s="35" t="s">
        <v>30</v>
      </c>
      <c r="E163" s="23">
        <v>463</v>
      </c>
      <c r="F163" s="30">
        <f t="shared" si="2"/>
        <v>231.5</v>
      </c>
      <c r="G163"/>
      <c r="H163"/>
      <c r="I163"/>
      <c r="J163"/>
      <c r="K163"/>
      <c r="L163"/>
      <c r="M163"/>
    </row>
    <row r="164" spans="1:13" s="31" customFormat="1" ht="12.75" customHeight="1" x14ac:dyDescent="0.2">
      <c r="A164" s="84" t="s">
        <v>145</v>
      </c>
      <c r="B164" s="91" t="s">
        <v>72</v>
      </c>
      <c r="C164" s="61">
        <v>1</v>
      </c>
      <c r="D164" s="22" t="s">
        <v>39</v>
      </c>
      <c r="E164" s="23">
        <v>8352.9</v>
      </c>
      <c r="F164" s="30">
        <f t="shared" si="2"/>
        <v>8352.9</v>
      </c>
      <c r="G164"/>
      <c r="H164"/>
      <c r="I164"/>
      <c r="J164"/>
      <c r="K164"/>
      <c r="L164"/>
      <c r="M164"/>
    </row>
    <row r="165" spans="1:13" s="31" customFormat="1" ht="9" customHeight="1" x14ac:dyDescent="0.2">
      <c r="A165" s="84"/>
      <c r="B165" s="85"/>
      <c r="C165" s="61"/>
      <c r="D165" s="62"/>
      <c r="E165" s="23"/>
      <c r="F165" s="30"/>
      <c r="G165"/>
      <c r="H165"/>
      <c r="I165"/>
      <c r="J165"/>
      <c r="K165"/>
      <c r="L165"/>
      <c r="M165"/>
    </row>
    <row r="166" spans="1:13" s="31" customFormat="1" ht="12.75" customHeight="1" x14ac:dyDescent="0.2">
      <c r="A166" s="86">
        <v>12</v>
      </c>
      <c r="B166" s="92" t="s">
        <v>146</v>
      </c>
      <c r="C166" s="61"/>
      <c r="D166" s="62"/>
      <c r="E166" s="23"/>
      <c r="F166" s="30"/>
      <c r="G166"/>
      <c r="H166"/>
      <c r="I166"/>
      <c r="J166"/>
      <c r="K166"/>
      <c r="L166"/>
      <c r="M166"/>
    </row>
    <row r="167" spans="1:13" s="31" customFormat="1" ht="12.75" customHeight="1" x14ac:dyDescent="0.2">
      <c r="A167" s="36">
        <v>12.1</v>
      </c>
      <c r="B167" s="96" t="s">
        <v>301</v>
      </c>
      <c r="C167" s="93">
        <v>200</v>
      </c>
      <c r="D167" s="22" t="s">
        <v>39</v>
      </c>
      <c r="E167" s="93">
        <v>7459</v>
      </c>
      <c r="F167" s="30">
        <f t="shared" si="2"/>
        <v>1491800</v>
      </c>
      <c r="G167"/>
      <c r="H167"/>
      <c r="I167"/>
      <c r="J167"/>
      <c r="K167"/>
      <c r="L167"/>
      <c r="M167"/>
    </row>
    <row r="168" spans="1:13" s="31" customFormat="1" ht="25.5" x14ac:dyDescent="0.2">
      <c r="A168" s="94">
        <v>12.2</v>
      </c>
      <c r="B168" s="96" t="s">
        <v>302</v>
      </c>
      <c r="C168" s="95">
        <v>53</v>
      </c>
      <c r="D168" s="22" t="s">
        <v>39</v>
      </c>
      <c r="E168" s="95">
        <v>5582</v>
      </c>
      <c r="F168" s="30">
        <f t="shared" si="2"/>
        <v>295846</v>
      </c>
      <c r="G168"/>
      <c r="H168"/>
      <c r="I168"/>
      <c r="J168"/>
      <c r="K168"/>
      <c r="L168"/>
      <c r="M168"/>
    </row>
    <row r="169" spans="1:13" s="31" customFormat="1" ht="9" customHeight="1" x14ac:dyDescent="0.2">
      <c r="A169" s="94"/>
      <c r="B169" s="96"/>
      <c r="C169" s="95"/>
      <c r="D169" s="62"/>
      <c r="E169" s="95"/>
      <c r="F169" s="30"/>
      <c r="G169"/>
      <c r="H169"/>
      <c r="I169"/>
      <c r="J169"/>
      <c r="K169"/>
      <c r="L169"/>
      <c r="M169"/>
    </row>
    <row r="170" spans="1:13" s="31" customFormat="1" ht="12.75" customHeight="1" x14ac:dyDescent="0.2">
      <c r="A170" s="97">
        <v>13</v>
      </c>
      <c r="B170" s="63" t="s">
        <v>73</v>
      </c>
      <c r="C170" s="34"/>
      <c r="D170" s="35"/>
      <c r="E170" s="34"/>
      <c r="F170" s="30"/>
      <c r="G170"/>
      <c r="H170"/>
      <c r="I170"/>
      <c r="J170"/>
      <c r="K170"/>
      <c r="L170"/>
      <c r="M170"/>
    </row>
    <row r="171" spans="1:13" s="31" customFormat="1" ht="25.5" x14ac:dyDescent="0.2">
      <c r="A171" s="94">
        <v>13.1</v>
      </c>
      <c r="B171" s="42" t="s">
        <v>74</v>
      </c>
      <c r="C171" s="232">
        <v>1457.8</v>
      </c>
      <c r="D171" s="233" t="s">
        <v>17</v>
      </c>
      <c r="E171" s="232">
        <v>25</v>
      </c>
      <c r="F171" s="234">
        <f>ROUND(C171*E171,2)</f>
        <v>36445</v>
      </c>
      <c r="G171"/>
      <c r="H171"/>
      <c r="I171"/>
      <c r="J171"/>
      <c r="K171"/>
      <c r="L171"/>
      <c r="M171"/>
    </row>
    <row r="172" spans="1:13" s="31" customFormat="1" ht="51" x14ac:dyDescent="0.2">
      <c r="A172" s="94">
        <v>13.2</v>
      </c>
      <c r="B172" s="42" t="s">
        <v>303</v>
      </c>
      <c r="C172" s="232">
        <v>1457.8</v>
      </c>
      <c r="D172" s="233" t="s">
        <v>17</v>
      </c>
      <c r="E172" s="232">
        <v>46</v>
      </c>
      <c r="F172" s="234">
        <f>ROUND(C172*E172,2)</f>
        <v>67058.8</v>
      </c>
      <c r="G172"/>
      <c r="H172"/>
      <c r="I172"/>
      <c r="J172"/>
      <c r="K172"/>
      <c r="L172"/>
      <c r="M172"/>
    </row>
    <row r="173" spans="1:13" s="31" customFormat="1" x14ac:dyDescent="0.2">
      <c r="A173" s="94"/>
      <c r="B173" s="96"/>
      <c r="C173" s="95"/>
      <c r="D173" s="62"/>
      <c r="E173" s="95"/>
      <c r="F173" s="30"/>
      <c r="G173"/>
      <c r="H173"/>
      <c r="I173"/>
      <c r="J173"/>
      <c r="K173"/>
      <c r="L173"/>
      <c r="M173"/>
    </row>
    <row r="174" spans="1:13" s="31" customFormat="1" x14ac:dyDescent="0.2">
      <c r="A174" s="97">
        <v>14</v>
      </c>
      <c r="B174" s="44" t="s">
        <v>147</v>
      </c>
      <c r="C174" s="30"/>
      <c r="D174" s="22"/>
      <c r="E174" s="98"/>
      <c r="F174" s="30"/>
      <c r="G174"/>
      <c r="H174"/>
      <c r="I174"/>
      <c r="J174"/>
      <c r="K174"/>
      <c r="L174"/>
      <c r="M174"/>
    </row>
    <row r="175" spans="1:13" s="31" customFormat="1" ht="14.25" x14ac:dyDescent="0.2">
      <c r="A175" s="94">
        <v>14.1</v>
      </c>
      <c r="B175" s="42" t="s">
        <v>76</v>
      </c>
      <c r="C175" s="66">
        <v>204.09</v>
      </c>
      <c r="D175" s="35" t="s">
        <v>25</v>
      </c>
      <c r="E175" s="66">
        <v>253</v>
      </c>
      <c r="F175" s="30">
        <f t="shared" si="2"/>
        <v>51634.77</v>
      </c>
      <c r="G175"/>
      <c r="H175"/>
      <c r="I175"/>
      <c r="J175"/>
      <c r="K175"/>
      <c r="L175"/>
      <c r="M175"/>
    </row>
    <row r="176" spans="1:13" s="31" customFormat="1" ht="25.5" x14ac:dyDescent="0.2">
      <c r="A176" s="94">
        <v>14.2</v>
      </c>
      <c r="B176" s="42" t="s">
        <v>77</v>
      </c>
      <c r="C176" s="66">
        <v>255.11</v>
      </c>
      <c r="D176" s="35" t="s">
        <v>30</v>
      </c>
      <c r="E176" s="66">
        <v>463</v>
      </c>
      <c r="F176" s="30">
        <f t="shared" si="2"/>
        <v>118115.93</v>
      </c>
      <c r="G176"/>
      <c r="H176"/>
      <c r="I176"/>
      <c r="J176"/>
      <c r="K176"/>
      <c r="L176"/>
      <c r="M176"/>
    </row>
    <row r="177" spans="1:13" s="31" customFormat="1" ht="25.5" x14ac:dyDescent="0.2">
      <c r="A177" s="225">
        <v>14.3</v>
      </c>
      <c r="B177" s="224" t="s">
        <v>79</v>
      </c>
      <c r="C177" s="226">
        <v>255.11</v>
      </c>
      <c r="D177" s="223" t="s">
        <v>78</v>
      </c>
      <c r="E177" s="50">
        <v>1237.3900000000001</v>
      </c>
      <c r="F177" s="50">
        <f t="shared" si="2"/>
        <v>315670.56</v>
      </c>
      <c r="G177"/>
      <c r="H177"/>
      <c r="I177"/>
      <c r="J177"/>
      <c r="K177"/>
      <c r="L177"/>
      <c r="M177"/>
    </row>
    <row r="178" spans="1:13" s="31" customFormat="1" ht="25.5" x14ac:dyDescent="0.2">
      <c r="A178" s="94">
        <v>14.4</v>
      </c>
      <c r="B178" s="42" t="s">
        <v>80</v>
      </c>
      <c r="C178" s="69">
        <v>242.35</v>
      </c>
      <c r="D178" s="35" t="s">
        <v>148</v>
      </c>
      <c r="E178" s="99">
        <v>183.69</v>
      </c>
      <c r="F178" s="30">
        <f t="shared" si="2"/>
        <v>44517.27</v>
      </c>
      <c r="G178"/>
      <c r="H178"/>
      <c r="I178"/>
      <c r="J178"/>
      <c r="K178"/>
      <c r="L178"/>
      <c r="M178"/>
    </row>
    <row r="179" spans="1:13" s="31" customFormat="1" ht="14.25" x14ac:dyDescent="0.2">
      <c r="A179" s="94">
        <v>14.5</v>
      </c>
      <c r="B179" s="42" t="s">
        <v>81</v>
      </c>
      <c r="C179" s="69">
        <v>1020.46</v>
      </c>
      <c r="D179" s="35" t="s">
        <v>21</v>
      </c>
      <c r="E179" s="66">
        <v>116.38</v>
      </c>
      <c r="F179" s="30">
        <f t="shared" si="2"/>
        <v>118761.13</v>
      </c>
      <c r="G179"/>
      <c r="H179"/>
      <c r="I179"/>
      <c r="J179"/>
      <c r="K179"/>
      <c r="L179"/>
      <c r="M179"/>
    </row>
    <row r="180" spans="1:13" s="31" customFormat="1" ht="14.25" x14ac:dyDescent="0.2">
      <c r="A180" s="94">
        <v>14.6</v>
      </c>
      <c r="B180" s="42" t="s">
        <v>82</v>
      </c>
      <c r="C180" s="30">
        <v>1020.46</v>
      </c>
      <c r="D180" s="35" t="s">
        <v>21</v>
      </c>
      <c r="E180" s="30">
        <v>666.64</v>
      </c>
      <c r="F180" s="30">
        <f t="shared" si="2"/>
        <v>680279.45</v>
      </c>
      <c r="G180"/>
      <c r="H180"/>
      <c r="I180"/>
      <c r="J180"/>
      <c r="K180"/>
      <c r="L180"/>
      <c r="M180"/>
    </row>
    <row r="181" spans="1:13" s="31" customFormat="1" x14ac:dyDescent="0.2">
      <c r="A181" s="94">
        <v>14.7</v>
      </c>
      <c r="B181" s="42" t="s">
        <v>83</v>
      </c>
      <c r="C181" s="68">
        <v>2551.15</v>
      </c>
      <c r="D181" s="70" t="s">
        <v>149</v>
      </c>
      <c r="E181" s="99">
        <v>23.46</v>
      </c>
      <c r="F181" s="30">
        <f t="shared" si="2"/>
        <v>59849.98</v>
      </c>
      <c r="G181"/>
      <c r="H181"/>
      <c r="I181"/>
      <c r="J181"/>
      <c r="K181"/>
      <c r="L181"/>
      <c r="M181"/>
    </row>
    <row r="182" spans="1:13" s="31" customFormat="1" x14ac:dyDescent="0.2">
      <c r="A182" s="94"/>
      <c r="B182" s="42"/>
      <c r="C182" s="68"/>
      <c r="D182" s="70"/>
      <c r="E182" s="99"/>
      <c r="F182" s="24"/>
      <c r="G182"/>
      <c r="H182"/>
      <c r="I182"/>
      <c r="J182"/>
      <c r="K182"/>
      <c r="L182"/>
      <c r="M182"/>
    </row>
    <row r="183" spans="1:13" s="31" customFormat="1" ht="25.5" x14ac:dyDescent="0.2">
      <c r="A183" s="100">
        <v>15</v>
      </c>
      <c r="B183" s="42" t="s">
        <v>85</v>
      </c>
      <c r="C183" s="38">
        <v>1457.8</v>
      </c>
      <c r="D183" s="35" t="s">
        <v>17</v>
      </c>
      <c r="E183" s="38">
        <v>22</v>
      </c>
      <c r="F183" s="30">
        <f>ROUND(C183*E183,2)</f>
        <v>32071.599999999999</v>
      </c>
      <c r="G183"/>
      <c r="H183"/>
      <c r="I183"/>
      <c r="J183"/>
      <c r="K183"/>
      <c r="L183"/>
      <c r="M183"/>
    </row>
    <row r="184" spans="1:13" s="31" customFormat="1" x14ac:dyDescent="0.2">
      <c r="A184" s="101"/>
      <c r="B184" s="102" t="s">
        <v>150</v>
      </c>
      <c r="C184" s="103"/>
      <c r="D184" s="104"/>
      <c r="E184" s="103"/>
      <c r="F184" s="105">
        <f>SUM(F87:F183)</f>
        <v>10728289.67</v>
      </c>
      <c r="G184"/>
      <c r="H184"/>
      <c r="I184"/>
      <c r="J184"/>
      <c r="K184"/>
      <c r="L184"/>
      <c r="M184"/>
    </row>
    <row r="185" spans="1:13" s="31" customFormat="1" x14ac:dyDescent="0.2">
      <c r="A185" s="94"/>
      <c r="B185" s="42"/>
      <c r="C185" s="95"/>
      <c r="D185" s="62"/>
      <c r="E185" s="95"/>
      <c r="F185" s="30"/>
      <c r="G185"/>
      <c r="H185"/>
      <c r="I185"/>
      <c r="J185"/>
      <c r="K185"/>
      <c r="L185"/>
      <c r="M185"/>
    </row>
    <row r="186" spans="1:13" s="31" customFormat="1" x14ac:dyDescent="0.2">
      <c r="A186" s="106" t="s">
        <v>151</v>
      </c>
      <c r="B186" s="107" t="s">
        <v>152</v>
      </c>
      <c r="C186" s="103"/>
      <c r="D186" s="104"/>
      <c r="E186" s="103"/>
      <c r="F186" s="103"/>
      <c r="G186"/>
      <c r="H186"/>
      <c r="I186"/>
      <c r="J186"/>
      <c r="K186"/>
      <c r="L186"/>
      <c r="M186"/>
    </row>
    <row r="187" spans="1:13" s="31" customFormat="1" x14ac:dyDescent="0.2">
      <c r="A187" s="101"/>
      <c r="B187" s="108"/>
      <c r="C187" s="103"/>
      <c r="D187" s="104"/>
      <c r="E187" s="103"/>
      <c r="F187" s="103"/>
      <c r="G187"/>
      <c r="H187"/>
      <c r="I187"/>
      <c r="J187"/>
      <c r="K187"/>
      <c r="L187"/>
      <c r="M187"/>
    </row>
    <row r="188" spans="1:13" s="31" customFormat="1" x14ac:dyDescent="0.2">
      <c r="A188" s="109">
        <v>1</v>
      </c>
      <c r="B188" s="110" t="s">
        <v>153</v>
      </c>
      <c r="C188" s="111"/>
      <c r="D188" s="112"/>
      <c r="E188" s="113"/>
      <c r="F188" s="111"/>
      <c r="G188"/>
      <c r="H188"/>
      <c r="I188"/>
      <c r="J188"/>
      <c r="K188"/>
      <c r="L188"/>
      <c r="M188"/>
    </row>
    <row r="189" spans="1:13" s="31" customFormat="1" x14ac:dyDescent="0.2">
      <c r="A189" s="114">
        <v>1.1000000000000001</v>
      </c>
      <c r="B189" s="78" t="s">
        <v>154</v>
      </c>
      <c r="C189" s="68">
        <v>80</v>
      </c>
      <c r="D189" s="115" t="s">
        <v>155</v>
      </c>
      <c r="E189" s="116">
        <v>417.83</v>
      </c>
      <c r="F189" s="117">
        <f>ROUND(E189*C189,2)</f>
        <v>33426.400000000001</v>
      </c>
      <c r="G189"/>
      <c r="H189"/>
      <c r="I189"/>
      <c r="J189"/>
      <c r="K189"/>
      <c r="L189"/>
      <c r="M189"/>
    </row>
    <row r="190" spans="1:13" s="31" customFormat="1" x14ac:dyDescent="0.2">
      <c r="A190" s="101"/>
      <c r="B190" s="108"/>
      <c r="C190" s="103"/>
      <c r="D190" s="104"/>
      <c r="E190" s="103"/>
      <c r="F190" s="103"/>
      <c r="G190"/>
      <c r="H190"/>
      <c r="I190"/>
      <c r="J190"/>
      <c r="K190"/>
      <c r="L190"/>
      <c r="M190"/>
    </row>
    <row r="191" spans="1:13" s="31" customFormat="1" x14ac:dyDescent="0.2">
      <c r="A191" s="118">
        <v>2.1</v>
      </c>
      <c r="B191" s="79" t="s">
        <v>156</v>
      </c>
      <c r="C191" s="119"/>
      <c r="D191" s="120"/>
      <c r="E191" s="121"/>
      <c r="F191" s="117"/>
      <c r="G191"/>
      <c r="H191"/>
      <c r="I191"/>
      <c r="J191"/>
      <c r="K191"/>
      <c r="L191"/>
      <c r="M191"/>
    </row>
    <row r="192" spans="1:13" s="31" customFormat="1" x14ac:dyDescent="0.2">
      <c r="A192" s="114" t="s">
        <v>157</v>
      </c>
      <c r="B192" s="78" t="s">
        <v>158</v>
      </c>
      <c r="C192" s="68">
        <v>150</v>
      </c>
      <c r="D192" s="115" t="s">
        <v>17</v>
      </c>
      <c r="E192" s="116">
        <v>32.06</v>
      </c>
      <c r="F192" s="117">
        <f t="shared" ref="F192:F207" si="3">ROUND(E192*C192,2)</f>
        <v>4809</v>
      </c>
      <c r="G192"/>
      <c r="H192"/>
      <c r="I192"/>
      <c r="J192"/>
      <c r="K192"/>
      <c r="L192"/>
      <c r="M192"/>
    </row>
    <row r="193" spans="1:13" s="31" customFormat="1" x14ac:dyDescent="0.2">
      <c r="A193" s="114" t="s">
        <v>159</v>
      </c>
      <c r="B193" s="78" t="s">
        <v>160</v>
      </c>
      <c r="C193" s="68">
        <v>150</v>
      </c>
      <c r="D193" s="115" t="s">
        <v>17</v>
      </c>
      <c r="E193" s="116">
        <v>42.59</v>
      </c>
      <c r="F193" s="117">
        <f t="shared" si="3"/>
        <v>6388.5</v>
      </c>
      <c r="G193"/>
      <c r="H193"/>
      <c r="I193"/>
      <c r="J193"/>
      <c r="K193"/>
      <c r="L193"/>
      <c r="M193"/>
    </row>
    <row r="194" spans="1:13" s="31" customFormat="1" x14ac:dyDescent="0.2">
      <c r="A194" s="114" t="s">
        <v>161</v>
      </c>
      <c r="B194" s="78" t="s">
        <v>162</v>
      </c>
      <c r="C194" s="68">
        <v>50</v>
      </c>
      <c r="D194" s="115" t="s">
        <v>17</v>
      </c>
      <c r="E194" s="116">
        <v>63.22</v>
      </c>
      <c r="F194" s="117">
        <f t="shared" si="3"/>
        <v>3161</v>
      </c>
      <c r="G194"/>
      <c r="H194"/>
      <c r="I194"/>
      <c r="J194"/>
      <c r="K194"/>
      <c r="L194"/>
      <c r="M194"/>
    </row>
    <row r="195" spans="1:13" s="31" customFormat="1" x14ac:dyDescent="0.2">
      <c r="A195" s="114" t="s">
        <v>163</v>
      </c>
      <c r="B195" s="78" t="s">
        <v>164</v>
      </c>
      <c r="C195" s="68">
        <v>50</v>
      </c>
      <c r="D195" s="115" t="s">
        <v>17</v>
      </c>
      <c r="E195" s="116">
        <v>130.66999999999999</v>
      </c>
      <c r="F195" s="117">
        <f t="shared" si="3"/>
        <v>6533.5</v>
      </c>
      <c r="G195"/>
      <c r="H195"/>
      <c r="I195"/>
      <c r="J195"/>
      <c r="K195"/>
      <c r="L195"/>
      <c r="M195"/>
    </row>
    <row r="196" spans="1:13" s="31" customFormat="1" x14ac:dyDescent="0.2">
      <c r="A196" s="114" t="s">
        <v>165</v>
      </c>
      <c r="B196" s="78" t="s">
        <v>166</v>
      </c>
      <c r="C196" s="68">
        <v>50</v>
      </c>
      <c r="D196" s="115" t="s">
        <v>17</v>
      </c>
      <c r="E196" s="116">
        <v>252.73</v>
      </c>
      <c r="F196" s="117">
        <f t="shared" si="3"/>
        <v>12636.5</v>
      </c>
      <c r="G196"/>
      <c r="H196"/>
      <c r="I196"/>
      <c r="J196"/>
      <c r="K196"/>
      <c r="L196"/>
      <c r="M196"/>
    </row>
    <row r="197" spans="1:13" s="31" customFormat="1" x14ac:dyDescent="0.2">
      <c r="A197" s="114"/>
      <c r="B197" s="78"/>
      <c r="C197" s="68"/>
      <c r="D197" s="115"/>
      <c r="E197" s="116"/>
      <c r="F197" s="117"/>
      <c r="G197"/>
      <c r="H197"/>
      <c r="I197"/>
      <c r="J197"/>
      <c r="K197"/>
      <c r="L197"/>
      <c r="M197"/>
    </row>
    <row r="198" spans="1:13" s="31" customFormat="1" x14ac:dyDescent="0.2">
      <c r="A198" s="118">
        <v>2.2000000000000002</v>
      </c>
      <c r="B198" s="79" t="s">
        <v>167</v>
      </c>
      <c r="C198" s="119"/>
      <c r="D198" s="120"/>
      <c r="E198" s="121"/>
      <c r="F198" s="117"/>
      <c r="G198"/>
      <c r="H198"/>
      <c r="I198"/>
      <c r="J198"/>
      <c r="K198"/>
      <c r="L198"/>
      <c r="M198"/>
    </row>
    <row r="199" spans="1:13" s="31" customFormat="1" x14ac:dyDescent="0.2">
      <c r="A199" s="114" t="s">
        <v>157</v>
      </c>
      <c r="B199" s="78" t="s">
        <v>168</v>
      </c>
      <c r="C199" s="68">
        <v>150</v>
      </c>
      <c r="D199" s="115" t="s">
        <v>39</v>
      </c>
      <c r="E199" s="116">
        <v>5.26</v>
      </c>
      <c r="F199" s="117">
        <f t="shared" si="3"/>
        <v>789</v>
      </c>
      <c r="G199"/>
      <c r="H199"/>
      <c r="I199"/>
      <c r="J199"/>
      <c r="K199"/>
      <c r="L199"/>
      <c r="M199"/>
    </row>
    <row r="200" spans="1:13" s="31" customFormat="1" x14ac:dyDescent="0.2">
      <c r="A200" s="114" t="s">
        <v>159</v>
      </c>
      <c r="B200" s="78" t="s">
        <v>169</v>
      </c>
      <c r="C200" s="68">
        <v>150</v>
      </c>
      <c r="D200" s="115" t="s">
        <v>39</v>
      </c>
      <c r="E200" s="116">
        <v>6.49</v>
      </c>
      <c r="F200" s="117">
        <f t="shared" si="3"/>
        <v>973.5</v>
      </c>
      <c r="G200"/>
      <c r="H200"/>
      <c r="I200"/>
      <c r="J200"/>
      <c r="K200"/>
      <c r="L200"/>
      <c r="M200"/>
    </row>
    <row r="201" spans="1:13" s="31" customFormat="1" x14ac:dyDescent="0.2">
      <c r="A201" s="114" t="s">
        <v>161</v>
      </c>
      <c r="B201" s="78" t="s">
        <v>170</v>
      </c>
      <c r="C201" s="68">
        <v>50</v>
      </c>
      <c r="D201" s="115" t="s">
        <v>39</v>
      </c>
      <c r="E201" s="116">
        <v>15</v>
      </c>
      <c r="F201" s="117">
        <f t="shared" si="3"/>
        <v>750</v>
      </c>
      <c r="G201"/>
      <c r="H201"/>
      <c r="I201"/>
      <c r="J201"/>
      <c r="K201"/>
      <c r="L201"/>
      <c r="M201"/>
    </row>
    <row r="202" spans="1:13" s="31" customFormat="1" x14ac:dyDescent="0.2">
      <c r="A202" s="114" t="s">
        <v>163</v>
      </c>
      <c r="B202" s="78" t="s">
        <v>171</v>
      </c>
      <c r="C202" s="68">
        <v>50</v>
      </c>
      <c r="D202" s="115" t="s">
        <v>39</v>
      </c>
      <c r="E202" s="116">
        <v>32</v>
      </c>
      <c r="F202" s="117">
        <f t="shared" si="3"/>
        <v>1600</v>
      </c>
      <c r="G202"/>
      <c r="H202"/>
      <c r="I202"/>
      <c r="J202"/>
      <c r="K202"/>
      <c r="L202"/>
      <c r="M202"/>
    </row>
    <row r="203" spans="1:13" s="31" customFormat="1" x14ac:dyDescent="0.2">
      <c r="A203" s="114" t="s">
        <v>165</v>
      </c>
      <c r="B203" s="78" t="s">
        <v>172</v>
      </c>
      <c r="C203" s="68">
        <v>100</v>
      </c>
      <c r="D203" s="115" t="s">
        <v>39</v>
      </c>
      <c r="E203" s="116">
        <v>1326.07</v>
      </c>
      <c r="F203" s="117">
        <f t="shared" si="3"/>
        <v>132607</v>
      </c>
      <c r="G203"/>
      <c r="H203"/>
      <c r="I203"/>
      <c r="J203"/>
      <c r="K203"/>
      <c r="L203"/>
      <c r="M203"/>
    </row>
    <row r="204" spans="1:13" s="31" customFormat="1" x14ac:dyDescent="0.2">
      <c r="A204" s="114"/>
      <c r="B204" s="78"/>
      <c r="C204" s="68"/>
      <c r="D204" s="115"/>
      <c r="E204" s="116"/>
      <c r="F204" s="117"/>
      <c r="G204"/>
      <c r="H204"/>
      <c r="I204"/>
      <c r="J204"/>
      <c r="K204"/>
      <c r="L204"/>
      <c r="M204"/>
    </row>
    <row r="205" spans="1:13" s="31" customFormat="1" x14ac:dyDescent="0.2">
      <c r="A205" s="118">
        <v>2.2999999999999998</v>
      </c>
      <c r="B205" s="79" t="s">
        <v>173</v>
      </c>
      <c r="C205" s="119"/>
      <c r="D205" s="120"/>
      <c r="E205" s="121"/>
      <c r="F205" s="117"/>
      <c r="G205"/>
      <c r="H205"/>
      <c r="I205"/>
      <c r="J205"/>
      <c r="K205"/>
      <c r="L205"/>
      <c r="M205"/>
    </row>
    <row r="206" spans="1:13" s="31" customFormat="1" x14ac:dyDescent="0.2">
      <c r="A206" s="114" t="s">
        <v>174</v>
      </c>
      <c r="B206" s="78" t="s">
        <v>175</v>
      </c>
      <c r="C206" s="68">
        <v>10</v>
      </c>
      <c r="D206" s="115" t="s">
        <v>176</v>
      </c>
      <c r="E206" s="116">
        <v>1977</v>
      </c>
      <c r="F206" s="117">
        <f t="shared" si="3"/>
        <v>19770</v>
      </c>
      <c r="G206"/>
      <c r="H206"/>
      <c r="I206"/>
      <c r="J206"/>
      <c r="K206"/>
      <c r="L206"/>
      <c r="M206"/>
    </row>
    <row r="207" spans="1:13" s="31" customFormat="1" x14ac:dyDescent="0.2">
      <c r="A207" s="114" t="s">
        <v>177</v>
      </c>
      <c r="B207" s="78" t="s">
        <v>178</v>
      </c>
      <c r="C207" s="68">
        <v>10</v>
      </c>
      <c r="D207" s="115" t="s">
        <v>176</v>
      </c>
      <c r="E207" s="116">
        <v>1318</v>
      </c>
      <c r="F207" s="117">
        <f t="shared" si="3"/>
        <v>13180</v>
      </c>
      <c r="G207"/>
      <c r="H207"/>
      <c r="I207"/>
      <c r="J207"/>
      <c r="K207"/>
      <c r="L207"/>
      <c r="M207"/>
    </row>
    <row r="208" spans="1:13" s="31" customFormat="1" x14ac:dyDescent="0.2">
      <c r="A208" s="114"/>
      <c r="B208" s="78"/>
      <c r="C208" s="68"/>
      <c r="D208" s="115"/>
      <c r="E208" s="116"/>
      <c r="F208" s="117"/>
      <c r="G208"/>
      <c r="H208"/>
      <c r="I208"/>
      <c r="J208"/>
      <c r="K208"/>
      <c r="L208"/>
      <c r="M208"/>
    </row>
    <row r="209" spans="1:13" s="31" customFormat="1" x14ac:dyDescent="0.2">
      <c r="A209" s="101"/>
      <c r="B209" s="102" t="s">
        <v>179</v>
      </c>
      <c r="C209" s="103"/>
      <c r="D209" s="104"/>
      <c r="E209" s="103"/>
      <c r="F209" s="105">
        <f>SUM(F189:F207)</f>
        <v>236624.4</v>
      </c>
      <c r="G209"/>
      <c r="H209"/>
      <c r="I209"/>
      <c r="J209"/>
      <c r="K209"/>
      <c r="L209"/>
      <c r="M209"/>
    </row>
    <row r="210" spans="1:13" s="27" customFormat="1" ht="12.75" customHeight="1" x14ac:dyDescent="0.2">
      <c r="A210" s="19"/>
      <c r="B210" s="26"/>
      <c r="C210" s="21"/>
      <c r="D210" s="22"/>
      <c r="E210" s="23"/>
      <c r="F210" s="24"/>
      <c r="G210"/>
      <c r="H210"/>
      <c r="I210"/>
      <c r="J210"/>
      <c r="K210"/>
      <c r="L210"/>
      <c r="M210"/>
    </row>
    <row r="211" spans="1:13" s="18" customFormat="1" x14ac:dyDescent="0.2">
      <c r="A211" s="122" t="s">
        <v>180</v>
      </c>
      <c r="B211" s="123" t="s">
        <v>181</v>
      </c>
      <c r="C211" s="124"/>
      <c r="D211" s="125"/>
      <c r="E211" s="126"/>
      <c r="F211" s="127"/>
      <c r="G211"/>
      <c r="H211"/>
      <c r="I211"/>
      <c r="J211"/>
      <c r="K211"/>
      <c r="L211"/>
      <c r="M211"/>
    </row>
    <row r="212" spans="1:13" s="18" customFormat="1" ht="58.5" customHeight="1" x14ac:dyDescent="0.2">
      <c r="A212" s="128">
        <v>1</v>
      </c>
      <c r="B212" s="39" t="s">
        <v>182</v>
      </c>
      <c r="C212" s="124">
        <v>1</v>
      </c>
      <c r="D212" s="22" t="s">
        <v>39</v>
      </c>
      <c r="E212" s="126">
        <v>42316.79</v>
      </c>
      <c r="F212" s="129">
        <f>+C212*E212</f>
        <v>42316.79</v>
      </c>
      <c r="G212"/>
      <c r="H212"/>
      <c r="I212"/>
      <c r="J212"/>
      <c r="K212"/>
      <c r="L212"/>
      <c r="M212"/>
    </row>
    <row r="213" spans="1:13" s="18" customFormat="1" ht="25.5" x14ac:dyDescent="0.2">
      <c r="A213" s="130">
        <v>2</v>
      </c>
      <c r="B213" s="131" t="s">
        <v>183</v>
      </c>
      <c r="C213" s="124">
        <v>8</v>
      </c>
      <c r="D213" s="132" t="s">
        <v>184</v>
      </c>
      <c r="E213" s="133">
        <v>35500</v>
      </c>
      <c r="F213" s="133">
        <f>+C213*E213</f>
        <v>284000</v>
      </c>
      <c r="G213"/>
      <c r="H213"/>
      <c r="I213"/>
      <c r="J213"/>
      <c r="K213"/>
      <c r="L213"/>
      <c r="M213"/>
    </row>
    <row r="214" spans="1:13" s="135" customFormat="1" x14ac:dyDescent="0.2">
      <c r="A214" s="124"/>
      <c r="B214" s="134" t="s">
        <v>185</v>
      </c>
      <c r="C214" s="124"/>
      <c r="D214" s="125"/>
      <c r="E214" s="126"/>
      <c r="F214" s="127">
        <f>SUM(F212:F213)</f>
        <v>326316.78999999998</v>
      </c>
      <c r="G214"/>
      <c r="H214"/>
      <c r="I214"/>
      <c r="J214"/>
      <c r="K214"/>
      <c r="L214"/>
      <c r="M214"/>
    </row>
    <row r="215" spans="1:13" s="18" customFormat="1" x14ac:dyDescent="0.2">
      <c r="A215" s="124"/>
      <c r="B215" s="134"/>
      <c r="C215" s="124"/>
      <c r="D215" s="125"/>
      <c r="E215" s="126"/>
      <c r="F215" s="127"/>
      <c r="G215"/>
      <c r="H215"/>
      <c r="I215"/>
      <c r="J215"/>
      <c r="K215"/>
      <c r="L215"/>
      <c r="M215"/>
    </row>
    <row r="216" spans="1:13" s="136" customFormat="1" x14ac:dyDescent="0.2">
      <c r="A216" s="207"/>
      <c r="B216" s="208" t="s">
        <v>186</v>
      </c>
      <c r="C216" s="209"/>
      <c r="D216" s="210"/>
      <c r="E216" s="211"/>
      <c r="F216" s="212">
        <f>+F214+F209+F184+F83</f>
        <v>12836080.33</v>
      </c>
      <c r="G216"/>
      <c r="H216"/>
      <c r="I216"/>
      <c r="J216"/>
      <c r="K216"/>
      <c r="L216"/>
      <c r="M216"/>
    </row>
    <row r="217" spans="1:13" s="135" customFormat="1" x14ac:dyDescent="0.2">
      <c r="A217" s="213"/>
      <c r="B217" s="214" t="s">
        <v>186</v>
      </c>
      <c r="C217" s="215"/>
      <c r="D217" s="216"/>
      <c r="E217" s="217"/>
      <c r="F217" s="218">
        <f>F216</f>
        <v>12836080.33</v>
      </c>
      <c r="G217"/>
      <c r="H217"/>
      <c r="I217"/>
      <c r="J217"/>
      <c r="K217"/>
      <c r="L217"/>
      <c r="M217"/>
    </row>
    <row r="218" spans="1:13" s="18" customFormat="1" x14ac:dyDescent="0.2">
      <c r="A218" s="137"/>
      <c r="B218" s="140" t="s">
        <v>187</v>
      </c>
      <c r="C218" s="21"/>
      <c r="D218" s="22"/>
      <c r="E218" s="30"/>
      <c r="F218" s="139"/>
      <c r="G218"/>
      <c r="H218"/>
      <c r="I218"/>
      <c r="J218"/>
      <c r="K218"/>
      <c r="L218"/>
      <c r="M218"/>
    </row>
    <row r="219" spans="1:13" s="18" customFormat="1" x14ac:dyDescent="0.2">
      <c r="A219" s="137"/>
      <c r="B219" s="141" t="s">
        <v>188</v>
      </c>
      <c r="C219" s="142">
        <v>0.03</v>
      </c>
      <c r="D219" s="143"/>
      <c r="E219" s="30"/>
      <c r="F219" s="21">
        <f>ROUND(F217*C219,2)</f>
        <v>385082.41</v>
      </c>
      <c r="G219"/>
      <c r="H219"/>
      <c r="I219"/>
      <c r="J219"/>
      <c r="K219"/>
      <c r="L219"/>
      <c r="M219"/>
    </row>
    <row r="220" spans="1:13" s="18" customFormat="1" x14ac:dyDescent="0.2">
      <c r="A220" s="137"/>
      <c r="B220" s="141" t="s">
        <v>189</v>
      </c>
      <c r="C220" s="142">
        <v>0.1</v>
      </c>
      <c r="D220" s="143"/>
      <c r="E220" s="30"/>
      <c r="F220" s="21">
        <f>ROUND(F217*C220,)</f>
        <v>1283608</v>
      </c>
      <c r="G220"/>
      <c r="H220"/>
      <c r="I220"/>
      <c r="J220"/>
      <c r="K220"/>
      <c r="L220"/>
      <c r="M220"/>
    </row>
    <row r="221" spans="1:13" s="18" customFormat="1" x14ac:dyDescent="0.2">
      <c r="A221" s="137"/>
      <c r="B221" s="141" t="s">
        <v>190</v>
      </c>
      <c r="C221" s="142">
        <v>0.04</v>
      </c>
      <c r="D221" s="143"/>
      <c r="E221" s="30"/>
      <c r="F221" s="21">
        <f>ROUND(F217*C221,2)</f>
        <v>513443.21</v>
      </c>
      <c r="G221"/>
      <c r="H221"/>
      <c r="I221"/>
      <c r="J221"/>
      <c r="K221"/>
      <c r="L221"/>
      <c r="M221"/>
    </row>
    <row r="222" spans="1:13" s="18" customFormat="1" x14ac:dyDescent="0.2">
      <c r="A222" s="137"/>
      <c r="B222" s="141" t="s">
        <v>191</v>
      </c>
      <c r="C222" s="142">
        <v>0.05</v>
      </c>
      <c r="D222" s="143"/>
      <c r="E222" s="30"/>
      <c r="F222" s="21">
        <f>ROUND(F217*C222,2)</f>
        <v>641804.02</v>
      </c>
      <c r="G222"/>
      <c r="H222"/>
      <c r="I222"/>
      <c r="J222"/>
      <c r="K222"/>
      <c r="L222"/>
      <c r="M222"/>
    </row>
    <row r="223" spans="1:13" s="18" customFormat="1" x14ac:dyDescent="0.2">
      <c r="A223" s="137"/>
      <c r="B223" s="141" t="s">
        <v>192</v>
      </c>
      <c r="C223" s="142">
        <v>0.03</v>
      </c>
      <c r="D223" s="143"/>
      <c r="E223" s="30"/>
      <c r="F223" s="21">
        <f>ROUND(F217*C223,2)</f>
        <v>385082.41</v>
      </c>
      <c r="G223"/>
      <c r="H223"/>
      <c r="I223"/>
      <c r="J223"/>
      <c r="K223"/>
      <c r="L223"/>
      <c r="M223"/>
    </row>
    <row r="224" spans="1:13" s="18" customFormat="1" x14ac:dyDescent="0.2">
      <c r="A224" s="137"/>
      <c r="B224" s="141" t="s">
        <v>193</v>
      </c>
      <c r="C224" s="142">
        <v>0.01</v>
      </c>
      <c r="D224" s="143"/>
      <c r="E224" s="30"/>
      <c r="F224" s="21">
        <f>ROUND(F$217*C224,2)</f>
        <v>128360.8</v>
      </c>
      <c r="G224"/>
      <c r="H224"/>
      <c r="I224"/>
      <c r="J224"/>
      <c r="K224"/>
      <c r="L224"/>
      <c r="M224"/>
    </row>
    <row r="225" spans="1:13" s="18" customFormat="1" x14ac:dyDescent="0.2">
      <c r="A225" s="137"/>
      <c r="B225" s="141" t="s">
        <v>194</v>
      </c>
      <c r="C225" s="142">
        <v>1E-3</v>
      </c>
      <c r="D225" s="143"/>
      <c r="E225" s="30"/>
      <c r="F225" s="21">
        <f>ROUND(F$217*C225,2)</f>
        <v>12836.08</v>
      </c>
      <c r="G225"/>
      <c r="H225"/>
      <c r="I225"/>
      <c r="J225"/>
      <c r="K225"/>
      <c r="L225"/>
      <c r="M225"/>
    </row>
    <row r="226" spans="1:13" s="18" customFormat="1" x14ac:dyDescent="0.2">
      <c r="A226" s="137"/>
      <c r="B226" s="144" t="s">
        <v>195</v>
      </c>
      <c r="C226" s="145">
        <v>0.18</v>
      </c>
      <c r="D226" s="143"/>
      <c r="E226" s="30"/>
      <c r="F226" s="21">
        <f>ROUND(F$220*C226,2)</f>
        <v>231049.44</v>
      </c>
      <c r="G226"/>
      <c r="H226"/>
      <c r="I226"/>
      <c r="J226"/>
      <c r="K226"/>
      <c r="L226"/>
      <c r="M226"/>
    </row>
    <row r="227" spans="1:13" s="18" customFormat="1" x14ac:dyDescent="0.2">
      <c r="A227" s="137"/>
      <c r="B227" s="141" t="s">
        <v>196</v>
      </c>
      <c r="C227" s="142">
        <v>0.1</v>
      </c>
      <c r="D227" s="143"/>
      <c r="E227" s="30"/>
      <c r="F227" s="21">
        <f>ROUND(F$217*C227,2)</f>
        <v>1283608.03</v>
      </c>
      <c r="G227"/>
      <c r="H227"/>
      <c r="I227"/>
      <c r="J227"/>
      <c r="K227"/>
      <c r="L227"/>
      <c r="M227"/>
    </row>
    <row r="228" spans="1:13" s="18" customFormat="1" ht="25.5" x14ac:dyDescent="0.2">
      <c r="A228" s="137"/>
      <c r="B228" s="146" t="s">
        <v>197</v>
      </c>
      <c r="C228" s="147">
        <v>0.03</v>
      </c>
      <c r="D228" s="143"/>
      <c r="E228" s="30"/>
      <c r="F228" s="21">
        <f>ROUND(F$217*C228,2)</f>
        <v>385082.41</v>
      </c>
      <c r="G228"/>
      <c r="H228"/>
      <c r="I228"/>
      <c r="J228"/>
      <c r="K228"/>
      <c r="L228"/>
      <c r="M228"/>
    </row>
    <row r="229" spans="1:13" s="18" customFormat="1" x14ac:dyDescent="0.2">
      <c r="A229" s="137"/>
      <c r="B229" s="146" t="s">
        <v>198</v>
      </c>
      <c r="C229" s="147">
        <v>1.4999999999999999E-2</v>
      </c>
      <c r="D229" s="143"/>
      <c r="E229" s="30"/>
      <c r="F229" s="21">
        <f>ROUND(F$217*C229,2)</f>
        <v>192541.2</v>
      </c>
      <c r="G229"/>
      <c r="H229"/>
      <c r="I229"/>
      <c r="J229"/>
      <c r="K229"/>
      <c r="L229"/>
      <c r="M229"/>
    </row>
    <row r="230" spans="1:13" s="18" customFormat="1" x14ac:dyDescent="0.2">
      <c r="A230" s="137"/>
      <c r="B230" s="141" t="s">
        <v>199</v>
      </c>
      <c r="C230" s="142">
        <v>0.05</v>
      </c>
      <c r="D230" s="143"/>
      <c r="E230" s="30"/>
      <c r="F230" s="21">
        <f>ROUND(F$217*C230,2)</f>
        <v>641804.02</v>
      </c>
      <c r="G230"/>
      <c r="H230"/>
      <c r="I230"/>
      <c r="J230"/>
      <c r="K230"/>
      <c r="L230"/>
      <c r="M230"/>
    </row>
    <row r="231" spans="1:13" s="18" customFormat="1" x14ac:dyDescent="0.2">
      <c r="A231" s="138"/>
      <c r="B231" s="140" t="s">
        <v>200</v>
      </c>
      <c r="C231" s="148"/>
      <c r="D231" s="149"/>
      <c r="E231" s="44"/>
      <c r="F231" s="139">
        <f>SUM(F219:F230)</f>
        <v>6084302.0300000012</v>
      </c>
      <c r="G231"/>
      <c r="H231"/>
      <c r="I231"/>
      <c r="J231"/>
      <c r="K231"/>
      <c r="L231"/>
      <c r="M231"/>
    </row>
    <row r="232" spans="1:13" s="18" customFormat="1" ht="8.25" customHeight="1" x14ac:dyDescent="0.2">
      <c r="A232" s="138"/>
      <c r="B232" s="140"/>
      <c r="C232" s="148"/>
      <c r="D232" s="149"/>
      <c r="E232" s="44"/>
      <c r="F232" s="139"/>
      <c r="G232"/>
      <c r="H232"/>
      <c r="I232"/>
      <c r="J232"/>
      <c r="K232"/>
      <c r="L232"/>
      <c r="M232"/>
    </row>
    <row r="233" spans="1:13" s="135" customFormat="1" x14ac:dyDescent="0.2">
      <c r="A233" s="150"/>
      <c r="B233" s="151" t="s">
        <v>201</v>
      </c>
      <c r="C233" s="152"/>
      <c r="D233" s="153"/>
      <c r="E233" s="154"/>
      <c r="F233" s="155">
        <f>F216+F231</f>
        <v>18920382.359999999</v>
      </c>
      <c r="G233"/>
      <c r="H233"/>
      <c r="I233"/>
      <c r="J233"/>
      <c r="K233"/>
      <c r="L233"/>
      <c r="M233"/>
    </row>
    <row r="234" spans="1:13" s="18" customFormat="1" ht="9.75" customHeight="1" x14ac:dyDescent="0.2">
      <c r="A234" s="138"/>
      <c r="B234" s="140"/>
      <c r="C234" s="148"/>
      <c r="D234" s="149"/>
      <c r="E234" s="44"/>
      <c r="F234" s="139"/>
      <c r="G234"/>
      <c r="H234"/>
      <c r="I234"/>
      <c r="J234"/>
      <c r="K234"/>
      <c r="L234"/>
      <c r="M234"/>
    </row>
    <row r="235" spans="1:13" s="18" customFormat="1" ht="6.75" customHeight="1" x14ac:dyDescent="0.2">
      <c r="A235" s="137"/>
      <c r="B235" s="156"/>
      <c r="C235" s="157"/>
      <c r="D235" s="143"/>
      <c r="E235" s="30"/>
      <c r="F235" s="21"/>
      <c r="G235"/>
      <c r="H235"/>
      <c r="I235"/>
      <c r="J235"/>
      <c r="K235"/>
      <c r="L235"/>
      <c r="M235"/>
    </row>
    <row r="236" spans="1:13" s="135" customFormat="1" x14ac:dyDescent="0.2">
      <c r="A236" s="158"/>
      <c r="B236" s="159" t="s">
        <v>202</v>
      </c>
      <c r="C236" s="160"/>
      <c r="D236" s="161"/>
      <c r="E236" s="162"/>
      <c r="F236" s="163">
        <f>+F233</f>
        <v>18920382.359999999</v>
      </c>
      <c r="G236"/>
      <c r="H236"/>
      <c r="I236"/>
      <c r="J236"/>
      <c r="K236"/>
      <c r="L236"/>
      <c r="M236"/>
    </row>
    <row r="237" spans="1:13" x14ac:dyDescent="0.2">
      <c r="A237" s="228"/>
      <c r="B237" s="4"/>
      <c r="C237" s="4"/>
      <c r="D237" s="164"/>
      <c r="E237" s="4"/>
      <c r="F237" s="4"/>
    </row>
    <row r="238" spans="1:13" x14ac:dyDescent="0.2">
      <c r="A238" s="228"/>
      <c r="B238" s="4"/>
      <c r="C238" s="4"/>
      <c r="D238" s="164"/>
      <c r="E238" s="4"/>
      <c r="F238" s="4"/>
    </row>
    <row r="239" spans="1:13" x14ac:dyDescent="0.2">
      <c r="A239" s="228"/>
      <c r="B239" s="4"/>
      <c r="C239" s="4"/>
      <c r="D239" s="164"/>
      <c r="E239" s="4"/>
      <c r="F239" s="4"/>
    </row>
    <row r="240" spans="1:13" x14ac:dyDescent="0.2">
      <c r="A240" s="4"/>
      <c r="B240" s="4"/>
      <c r="C240" s="238"/>
      <c r="D240" s="238"/>
      <c r="E240" s="238"/>
      <c r="F240" s="238"/>
    </row>
    <row r="241" spans="1:6" x14ac:dyDescent="0.2">
      <c r="A241" s="227" t="s">
        <v>203</v>
      </c>
      <c r="B241" s="227"/>
      <c r="C241" s="240" t="s">
        <v>204</v>
      </c>
      <c r="D241" s="240"/>
      <c r="E241" s="240"/>
      <c r="F241" s="240"/>
    </row>
    <row r="242" spans="1:6" x14ac:dyDescent="0.2">
      <c r="A242" s="227"/>
      <c r="B242" s="227"/>
      <c r="C242" s="230"/>
      <c r="D242" s="165"/>
      <c r="E242" s="166"/>
      <c r="F242" s="166"/>
    </row>
    <row r="243" spans="1:6" x14ac:dyDescent="0.2">
      <c r="A243" s="227"/>
      <c r="B243" s="227"/>
      <c r="C243" s="227"/>
      <c r="D243" s="167"/>
      <c r="E243" s="168"/>
      <c r="F243" s="168"/>
    </row>
    <row r="244" spans="1:6" x14ac:dyDescent="0.2">
      <c r="A244" s="227"/>
      <c r="B244" s="227"/>
      <c r="C244" s="227"/>
      <c r="D244" s="167"/>
      <c r="E244" s="166"/>
      <c r="F244" s="166"/>
    </row>
    <row r="245" spans="1:6" x14ac:dyDescent="0.2">
      <c r="A245" s="241" t="s">
        <v>205</v>
      </c>
      <c r="B245" s="241"/>
      <c r="C245" s="240" t="s">
        <v>206</v>
      </c>
      <c r="D245" s="240"/>
      <c r="E245" s="240"/>
      <c r="F245" s="240"/>
    </row>
    <row r="246" spans="1:6" x14ac:dyDescent="0.2">
      <c r="A246" s="169" t="s">
        <v>207</v>
      </c>
      <c r="B246" s="169"/>
      <c r="C246" s="227" t="s">
        <v>208</v>
      </c>
      <c r="D246" s="167"/>
      <c r="E246" s="170"/>
      <c r="F246" s="170"/>
    </row>
    <row r="247" spans="1:6" x14ac:dyDescent="0.2">
      <c r="A247" s="171"/>
      <c r="B247" s="169"/>
      <c r="C247" s="169"/>
      <c r="D247" s="172"/>
      <c r="E247" s="170"/>
      <c r="F247" s="170"/>
    </row>
    <row r="248" spans="1:6" x14ac:dyDescent="0.2">
      <c r="A248" s="173"/>
      <c r="B248" s="231"/>
      <c r="C248" s="231"/>
      <c r="D248" s="174"/>
      <c r="E248" s="175"/>
      <c r="F248" s="175"/>
    </row>
    <row r="249" spans="1:6" x14ac:dyDescent="0.2">
      <c r="A249" s="173"/>
      <c r="B249" s="176"/>
      <c r="C249" s="177" t="s">
        <v>209</v>
      </c>
      <c r="D249" s="178"/>
      <c r="E249" s="179"/>
      <c r="F249" s="179"/>
    </row>
    <row r="250" spans="1:6" x14ac:dyDescent="0.2">
      <c r="A250" s="180" t="s">
        <v>210</v>
      </c>
      <c r="B250" s="176"/>
      <c r="C250" s="242" t="s">
        <v>211</v>
      </c>
      <c r="D250" s="242"/>
      <c r="E250" s="242"/>
      <c r="F250" s="242"/>
    </row>
    <row r="251" spans="1:6" x14ac:dyDescent="0.2">
      <c r="A251" s="180"/>
      <c r="B251" s="176"/>
      <c r="C251" s="231"/>
      <c r="D251" s="174"/>
      <c r="E251" s="175"/>
      <c r="F251" s="175"/>
    </row>
    <row r="252" spans="1:6" x14ac:dyDescent="0.2">
      <c r="A252" s="173"/>
      <c r="B252" s="176"/>
      <c r="C252" s="177"/>
      <c r="D252" s="178"/>
      <c r="E252" s="179"/>
      <c r="F252" s="179"/>
    </row>
    <row r="253" spans="1:6" x14ac:dyDescent="0.2">
      <c r="A253" s="173"/>
      <c r="B253" s="176"/>
      <c r="C253" s="177"/>
      <c r="D253" s="178"/>
      <c r="E253" s="179"/>
      <c r="F253" s="179"/>
    </row>
    <row r="254" spans="1:6" x14ac:dyDescent="0.2">
      <c r="A254" s="181"/>
      <c r="B254" s="182" t="s">
        <v>212</v>
      </c>
      <c r="C254" s="236" t="s">
        <v>213</v>
      </c>
      <c r="D254" s="236"/>
      <c r="E254" s="236"/>
      <c r="F254" s="236"/>
    </row>
    <row r="255" spans="1:6" x14ac:dyDescent="0.2">
      <c r="A255" s="227" t="s">
        <v>214</v>
      </c>
      <c r="B255" s="183"/>
      <c r="C255" s="236" t="s">
        <v>215</v>
      </c>
      <c r="D255" s="236"/>
      <c r="E255" s="236"/>
      <c r="F255" s="236"/>
    </row>
    <row r="256" spans="1:6" x14ac:dyDescent="0.2">
      <c r="A256" s="181"/>
      <c r="B256" s="227"/>
      <c r="C256" s="227"/>
      <c r="D256" s="167"/>
      <c r="E256" s="168"/>
      <c r="F256" s="168"/>
    </row>
    <row r="257" spans="1:6" ht="8.25" customHeight="1" x14ac:dyDescent="0.2"/>
    <row r="258" spans="1:6" ht="50.25" customHeight="1" x14ac:dyDescent="0.2">
      <c r="A258" s="186"/>
      <c r="B258" s="237"/>
      <c r="C258" s="237"/>
      <c r="D258" s="237"/>
      <c r="E258" s="237"/>
      <c r="F258" s="237"/>
    </row>
    <row r="259" spans="1:6" ht="9.75" customHeight="1" x14ac:dyDescent="0.2">
      <c r="A259" s="187"/>
      <c r="B259" s="187"/>
      <c r="C259" s="187"/>
      <c r="D259" s="188"/>
      <c r="E259" s="189"/>
      <c r="F259" s="187"/>
    </row>
    <row r="260" spans="1:6" x14ac:dyDescent="0.2">
      <c r="A260" s="186"/>
      <c r="B260" s="190"/>
      <c r="C260" s="191"/>
      <c r="D260" s="192"/>
      <c r="E260" s="193"/>
      <c r="F260" s="193"/>
    </row>
    <row r="261" spans="1:6" ht="8.25" customHeight="1" x14ac:dyDescent="0.2">
      <c r="A261" s="194"/>
      <c r="B261" s="7"/>
      <c r="C261" s="191"/>
      <c r="D261" s="192"/>
      <c r="E261" s="193"/>
      <c r="F261" s="193"/>
    </row>
    <row r="262" spans="1:6" ht="16.5" customHeight="1" x14ac:dyDescent="0.2">
      <c r="A262" s="186"/>
      <c r="B262" s="238"/>
      <c r="C262" s="238"/>
      <c r="D262" s="238"/>
      <c r="E262" s="238"/>
      <c r="F262" s="238"/>
    </row>
    <row r="263" spans="1:6" ht="11.25" customHeight="1" x14ac:dyDescent="0.2">
      <c r="A263" s="195"/>
      <c r="B263" s="7"/>
      <c r="C263" s="196"/>
      <c r="D263" s="197"/>
      <c r="E263" s="198"/>
      <c r="F263" s="198"/>
    </row>
    <row r="600" spans="231:237" x14ac:dyDescent="0.2">
      <c r="HW600" s="186" t="s">
        <v>216</v>
      </c>
      <c r="HX600" s="199" t="s">
        <v>217</v>
      </c>
      <c r="HY600" s="200" t="s">
        <v>218</v>
      </c>
      <c r="IB600" s="186" t="s">
        <v>219</v>
      </c>
    </row>
    <row r="601" spans="231:237" x14ac:dyDescent="0.2">
      <c r="HW601" s="201" t="s">
        <v>220</v>
      </c>
      <c r="HX601" s="202" t="s">
        <v>221</v>
      </c>
      <c r="HY601" s="203">
        <v>0.03</v>
      </c>
    </row>
    <row r="602" spans="231:237" x14ac:dyDescent="0.2">
      <c r="HW602" s="201" t="s">
        <v>222</v>
      </c>
      <c r="HX602" s="202" t="s">
        <v>223</v>
      </c>
      <c r="HY602" s="203">
        <v>0.04</v>
      </c>
      <c r="HZ602" s="8" t="s">
        <v>224</v>
      </c>
      <c r="IB602" s="201"/>
      <c r="IC602" s="1" t="s">
        <v>225</v>
      </c>
    </row>
    <row r="603" spans="231:237" x14ac:dyDescent="0.2">
      <c r="HW603" s="201" t="s">
        <v>226</v>
      </c>
      <c r="HX603" s="202" t="s">
        <v>223</v>
      </c>
      <c r="HY603" s="203">
        <v>0.03</v>
      </c>
      <c r="HZ603" s="8" t="s">
        <v>227</v>
      </c>
      <c r="IB603" s="201"/>
      <c r="IC603" s="1" t="s">
        <v>228</v>
      </c>
    </row>
    <row r="604" spans="231:237" x14ac:dyDescent="0.2">
      <c r="HW604" s="201" t="s">
        <v>229</v>
      </c>
      <c r="HX604" s="202" t="s">
        <v>230</v>
      </c>
      <c r="HY604" s="203">
        <v>4.4999999999999998E-2</v>
      </c>
      <c r="HZ604" s="8" t="s">
        <v>231</v>
      </c>
      <c r="IB604" s="201"/>
      <c r="IC604" s="1" t="s">
        <v>225</v>
      </c>
    </row>
    <row r="605" spans="231:237" x14ac:dyDescent="0.2">
      <c r="HW605" s="201" t="s">
        <v>232</v>
      </c>
      <c r="HX605" s="202" t="s">
        <v>221</v>
      </c>
      <c r="HY605" s="203">
        <v>1.4999999999999999E-2</v>
      </c>
      <c r="HZ605" s="8" t="s">
        <v>233</v>
      </c>
      <c r="IB605" s="201"/>
      <c r="IC605" s="1" t="s">
        <v>234</v>
      </c>
    </row>
    <row r="606" spans="231:237" x14ac:dyDescent="0.2">
      <c r="HW606" s="201" t="s">
        <v>235</v>
      </c>
      <c r="HX606" s="202" t="s">
        <v>236</v>
      </c>
      <c r="HY606" s="203">
        <v>0.03</v>
      </c>
      <c r="HZ606" s="8" t="s">
        <v>237</v>
      </c>
      <c r="IB606" s="201"/>
      <c r="IC606" s="1" t="s">
        <v>234</v>
      </c>
    </row>
    <row r="607" spans="231:237" x14ac:dyDescent="0.2">
      <c r="HW607" s="201" t="s">
        <v>238</v>
      </c>
      <c r="HX607" s="202" t="s">
        <v>239</v>
      </c>
      <c r="HY607" s="203">
        <v>0.04</v>
      </c>
      <c r="HZ607" s="8" t="s">
        <v>240</v>
      </c>
      <c r="IB607" s="201"/>
      <c r="IC607" s="1" t="s">
        <v>234</v>
      </c>
    </row>
    <row r="608" spans="231:237" x14ac:dyDescent="0.2">
      <c r="HW608" s="201" t="s">
        <v>241</v>
      </c>
      <c r="HX608" s="202" t="s">
        <v>221</v>
      </c>
      <c r="HY608" s="203">
        <v>4.4999999999999998E-2</v>
      </c>
      <c r="HZ608" s="8" t="s">
        <v>242</v>
      </c>
      <c r="IB608" s="201"/>
      <c r="IC608" s="1" t="s">
        <v>234</v>
      </c>
    </row>
    <row r="609" spans="231:237" x14ac:dyDescent="0.2">
      <c r="HW609" s="201" t="s">
        <v>243</v>
      </c>
      <c r="HX609" s="202" t="s">
        <v>244</v>
      </c>
      <c r="HY609" s="203">
        <v>0.04</v>
      </c>
      <c r="HZ609" s="8" t="s">
        <v>245</v>
      </c>
      <c r="IB609" s="201"/>
      <c r="IC609" s="1" t="s">
        <v>234</v>
      </c>
    </row>
    <row r="610" spans="231:237" x14ac:dyDescent="0.2">
      <c r="HW610" s="201" t="s">
        <v>246</v>
      </c>
      <c r="HX610" s="202" t="s">
        <v>247</v>
      </c>
      <c r="HZ610" s="8" t="s">
        <v>248</v>
      </c>
      <c r="IB610" s="201"/>
      <c r="IC610" s="1" t="s">
        <v>234</v>
      </c>
    </row>
    <row r="611" spans="231:237" x14ac:dyDescent="0.2">
      <c r="HW611" s="201" t="s">
        <v>249</v>
      </c>
      <c r="HX611" s="202" t="s">
        <v>239</v>
      </c>
      <c r="HY611" s="203">
        <v>0.03</v>
      </c>
      <c r="HZ611" s="8" t="s">
        <v>250</v>
      </c>
      <c r="IB611" s="201"/>
      <c r="IC611" s="1" t="s">
        <v>234</v>
      </c>
    </row>
    <row r="612" spans="231:237" x14ac:dyDescent="0.2">
      <c r="HW612" s="201" t="s">
        <v>251</v>
      </c>
      <c r="HX612" s="202" t="s">
        <v>236</v>
      </c>
      <c r="HY612" s="203">
        <v>0.03</v>
      </c>
      <c r="HZ612" s="8" t="s">
        <v>252</v>
      </c>
      <c r="IB612" s="201"/>
      <c r="IC612" s="1" t="s">
        <v>234</v>
      </c>
    </row>
    <row r="613" spans="231:237" x14ac:dyDescent="0.2">
      <c r="HW613" s="201" t="s">
        <v>253</v>
      </c>
      <c r="HX613" s="202" t="s">
        <v>223</v>
      </c>
      <c r="HY613" s="203">
        <v>4.4999999999999998E-2</v>
      </c>
      <c r="HZ613" s="8" t="s">
        <v>254</v>
      </c>
      <c r="IB613" s="201"/>
      <c r="IC613" s="1" t="s">
        <v>228</v>
      </c>
    </row>
    <row r="614" spans="231:237" x14ac:dyDescent="0.2">
      <c r="HW614" s="201" t="s">
        <v>255</v>
      </c>
      <c r="HX614" s="202" t="s">
        <v>239</v>
      </c>
      <c r="HY614" s="203">
        <v>0.04</v>
      </c>
      <c r="HZ614" s="8" t="s">
        <v>256</v>
      </c>
      <c r="IB614" s="201"/>
      <c r="IC614" s="1" t="s">
        <v>234</v>
      </c>
    </row>
    <row r="615" spans="231:237" x14ac:dyDescent="0.2">
      <c r="HW615" s="201" t="s">
        <v>257</v>
      </c>
      <c r="HX615" s="202" t="s">
        <v>239</v>
      </c>
      <c r="HY615" s="203">
        <v>0.03</v>
      </c>
      <c r="HZ615" s="8" t="s">
        <v>258</v>
      </c>
      <c r="IB615" s="201"/>
      <c r="IC615" s="1" t="s">
        <v>234</v>
      </c>
    </row>
    <row r="616" spans="231:237" x14ac:dyDescent="0.2">
      <c r="HW616" s="201" t="s">
        <v>259</v>
      </c>
      <c r="HX616" s="202" t="s">
        <v>244</v>
      </c>
      <c r="HY616" s="203">
        <v>0.03</v>
      </c>
      <c r="HZ616" s="8" t="s">
        <v>260</v>
      </c>
      <c r="IB616" s="201"/>
      <c r="IC616" s="1" t="s">
        <v>234</v>
      </c>
    </row>
    <row r="617" spans="231:237" x14ac:dyDescent="0.2">
      <c r="HW617" s="201" t="s">
        <v>261</v>
      </c>
      <c r="HX617" s="202" t="s">
        <v>236</v>
      </c>
      <c r="HY617" s="203">
        <v>0.04</v>
      </c>
      <c r="HZ617" s="8" t="s">
        <v>262</v>
      </c>
      <c r="IB617" s="201"/>
      <c r="IC617" s="1" t="s">
        <v>234</v>
      </c>
    </row>
    <row r="618" spans="231:237" x14ac:dyDescent="0.2">
      <c r="HW618" s="201" t="s">
        <v>263</v>
      </c>
      <c r="HX618" s="202" t="s">
        <v>244</v>
      </c>
      <c r="HY618" s="203">
        <v>0.03</v>
      </c>
      <c r="HZ618" s="8" t="s">
        <v>264</v>
      </c>
      <c r="IB618" s="201"/>
      <c r="IC618" s="1" t="s">
        <v>265</v>
      </c>
    </row>
    <row r="619" spans="231:237" x14ac:dyDescent="0.2">
      <c r="HW619" s="201" t="s">
        <v>266</v>
      </c>
      <c r="HX619" s="202" t="s">
        <v>230</v>
      </c>
      <c r="HY619" s="203">
        <v>4.4999999999999998E-2</v>
      </c>
    </row>
    <row r="620" spans="231:237" x14ac:dyDescent="0.2">
      <c r="HW620" s="201" t="s">
        <v>267</v>
      </c>
      <c r="HX620" s="202" t="s">
        <v>268</v>
      </c>
      <c r="HY620" s="203">
        <v>0.03</v>
      </c>
    </row>
    <row r="621" spans="231:237" x14ac:dyDescent="0.2">
      <c r="HW621" s="201" t="s">
        <v>269</v>
      </c>
      <c r="HX621" s="202" t="s">
        <v>223</v>
      </c>
      <c r="HY621" s="203">
        <v>4.4999999999999998E-2</v>
      </c>
    </row>
    <row r="622" spans="231:237" x14ac:dyDescent="0.2">
      <c r="HW622" s="201" t="s">
        <v>270</v>
      </c>
      <c r="HX622" s="202" t="s">
        <v>268</v>
      </c>
      <c r="HY622" s="203">
        <v>0.03</v>
      </c>
    </row>
    <row r="623" spans="231:237" x14ac:dyDescent="0.2">
      <c r="HW623" s="201" t="s">
        <v>271</v>
      </c>
      <c r="HX623" s="202" t="s">
        <v>272</v>
      </c>
      <c r="HY623" s="203">
        <v>0.04</v>
      </c>
    </row>
    <row r="624" spans="231:237" x14ac:dyDescent="0.2">
      <c r="HW624" s="201" t="s">
        <v>273</v>
      </c>
      <c r="HX624" s="202" t="s">
        <v>236</v>
      </c>
      <c r="HY624" s="203">
        <v>0.04</v>
      </c>
      <c r="IA624" s="1" t="s">
        <v>274</v>
      </c>
    </row>
    <row r="625" spans="231:235" x14ac:dyDescent="0.2">
      <c r="HW625" s="201" t="s">
        <v>275</v>
      </c>
      <c r="HX625" s="202" t="s">
        <v>268</v>
      </c>
      <c r="HY625" s="203">
        <v>0.02</v>
      </c>
      <c r="IA625" s="1" t="s">
        <v>276</v>
      </c>
    </row>
    <row r="626" spans="231:235" x14ac:dyDescent="0.2">
      <c r="HW626" s="201" t="s">
        <v>277</v>
      </c>
      <c r="HX626" s="202" t="s">
        <v>268</v>
      </c>
      <c r="HY626" s="203">
        <v>0.03</v>
      </c>
      <c r="IA626" s="1" t="s">
        <v>278</v>
      </c>
    </row>
    <row r="627" spans="231:235" x14ac:dyDescent="0.2">
      <c r="HW627" s="201" t="s">
        <v>279</v>
      </c>
      <c r="HX627" s="202" t="s">
        <v>221</v>
      </c>
      <c r="HY627" s="203">
        <v>0.04</v>
      </c>
    </row>
    <row r="628" spans="231:235" x14ac:dyDescent="0.2">
      <c r="HW628" s="201" t="s">
        <v>280</v>
      </c>
      <c r="HX628" s="202" t="s">
        <v>239</v>
      </c>
      <c r="HY628" s="203">
        <v>2.5000000000000001E-2</v>
      </c>
    </row>
    <row r="629" spans="231:235" x14ac:dyDescent="0.2">
      <c r="HW629" s="201" t="s">
        <v>281</v>
      </c>
      <c r="HX629" s="202" t="s">
        <v>236</v>
      </c>
      <c r="HY629" s="203">
        <v>0.03</v>
      </c>
    </row>
    <row r="630" spans="231:235" x14ac:dyDescent="0.2">
      <c r="HW630" s="201" t="s">
        <v>282</v>
      </c>
      <c r="HX630" s="202" t="s">
        <v>244</v>
      </c>
      <c r="HY630" s="203">
        <v>0.03</v>
      </c>
    </row>
    <row r="631" spans="231:235" x14ac:dyDescent="0.2">
      <c r="HW631" s="201" t="s">
        <v>283</v>
      </c>
      <c r="HX631" s="202" t="s">
        <v>230</v>
      </c>
      <c r="HY631" s="203">
        <v>0.04</v>
      </c>
    </row>
    <row r="632" spans="231:235" x14ac:dyDescent="0.2">
      <c r="HW632" s="201" t="s">
        <v>284</v>
      </c>
      <c r="HX632" s="202" t="s">
        <v>221</v>
      </c>
      <c r="HY632" s="203">
        <v>1.4999999999999999E-2</v>
      </c>
    </row>
    <row r="633" spans="231:235" x14ac:dyDescent="0.2">
      <c r="HW633" s="201" t="s">
        <v>285</v>
      </c>
      <c r="HX633" s="202" t="s">
        <v>230</v>
      </c>
      <c r="HY633" s="203">
        <v>0.04</v>
      </c>
    </row>
  </sheetData>
  <mergeCells count="16">
    <mergeCell ref="A7:F7"/>
    <mergeCell ref="A1:F1"/>
    <mergeCell ref="A2:F2"/>
    <mergeCell ref="A3:F3"/>
    <mergeCell ref="A4:F4"/>
    <mergeCell ref="A6:F6"/>
    <mergeCell ref="C254:F254"/>
    <mergeCell ref="C255:F255"/>
    <mergeCell ref="B258:F258"/>
    <mergeCell ref="B262:F262"/>
    <mergeCell ref="A9:F9"/>
    <mergeCell ref="C240:F240"/>
    <mergeCell ref="C241:F241"/>
    <mergeCell ref="A245:B245"/>
    <mergeCell ref="C245:F245"/>
    <mergeCell ref="C250:F250"/>
  </mergeCells>
  <dataValidations count="2">
    <dataValidation type="list" allowBlank="1" showInputMessage="1" showErrorMessage="1" sqref="B8">
      <formula1>$HW$601:$HW$632</formula1>
    </dataValidation>
    <dataValidation type="list" allowBlank="1" showInputMessage="1" showErrorMessage="1" sqref="C243:F243">
      <formula1>$HZ$602:$HZ$618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 Valle (Paris La jaqueta) ok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Pascacio Vladimir Polanco Salce</dc:creator>
  <cp:lastModifiedBy>Franklin Xavier Morillo Duluc</cp:lastModifiedBy>
  <cp:lastPrinted>2021-06-18T18:42:59Z</cp:lastPrinted>
  <dcterms:created xsi:type="dcterms:W3CDTF">2021-06-18T16:59:35Z</dcterms:created>
  <dcterms:modified xsi:type="dcterms:W3CDTF">2023-01-17T15:08:07Z</dcterms:modified>
</cp:coreProperties>
</file>