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.terrero\Desktop\18.07.2023\DOC. INAPA\TRANSPARENCIA\INFO PROG. Y PROY\2023\3-JULIO-SEPTIEMBRE\ZONA VIII\MEJORAM. AC. BARAHONA SECTOR LOS MAESTRO\"/>
    </mc:Choice>
  </mc:AlternateContent>
  <bookViews>
    <workbookView xWindow="-105" yWindow="-105" windowWidth="23250" windowHeight="12450"/>
  </bookViews>
  <sheets>
    <sheet name="Presupuesto actualizado" sheetId="5" r:id="rId1"/>
    <sheet name="Hoja1" sheetId="12" state="hidden" r:id="rId2"/>
    <sheet name="Lista de Materiales" sheetId="1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T416">[1]MATERIALES!$C$59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">'Lista de Materiales'!$K$6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'Lista de Materiales'!$K$14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'Lista de Materiales'!$K$13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'Lista de Materiales'!$K$10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_1era">'Lista de Materiales'!$K$9</definedName>
    <definedName name="op_2da">'Lista de Materiales'!$K$8</definedName>
    <definedName name="Op_3era">'Lista de Materiales'!$K$7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">'Lista de Materiales'!$K$4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'Lista de Materiales'!$K$5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2" l="1"/>
  <c r="F8" i="12"/>
  <c r="F7" i="12"/>
  <c r="K14" i="11" l="1"/>
  <c r="K13" i="11"/>
  <c r="F14" i="11" l="1"/>
  <c r="F15" i="11"/>
  <c r="F16" i="11"/>
  <c r="F17" i="11"/>
  <c r="F18" i="11"/>
  <c r="F19" i="11"/>
  <c r="F20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8" i="11"/>
  <c r="F52" i="11"/>
  <c r="F53" i="11"/>
  <c r="F54" i="11"/>
  <c r="F67" i="11"/>
  <c r="F63" i="11"/>
  <c r="F51" i="11"/>
  <c r="F47" i="11"/>
  <c r="F44" i="11"/>
  <c r="F29" i="11"/>
  <c r="F24" i="11"/>
  <c r="F23" i="11"/>
  <c r="F13" i="11"/>
  <c r="F6" i="11"/>
  <c r="F7" i="11"/>
  <c r="F8" i="11"/>
  <c r="F5" i="11"/>
  <c r="E58" i="11"/>
  <c r="F58" i="11" s="1"/>
  <c r="E59" i="11"/>
  <c r="F59" i="11" s="1"/>
  <c r="E57" i="11"/>
  <c r="F57" i="11" s="1"/>
  <c r="E52" i="11"/>
  <c r="E53" i="11"/>
  <c r="E54" i="11"/>
  <c r="E51" i="11"/>
  <c r="D20" i="11"/>
  <c r="E20" i="11" s="1"/>
  <c r="D19" i="11"/>
  <c r="E19" i="11"/>
  <c r="D18" i="11"/>
  <c r="E18" i="11" s="1"/>
  <c r="D17" i="11"/>
  <c r="E17" i="11" s="1"/>
  <c r="E16" i="11"/>
  <c r="E15" i="11"/>
  <c r="E5" i="11"/>
</calcChain>
</file>

<file path=xl/sharedStrings.xml><?xml version="1.0" encoding="utf-8"?>
<sst xmlns="http://schemas.openxmlformats.org/spreadsheetml/2006/main" count="663" uniqueCount="239">
  <si>
    <t>PRESUPUESTO ORIGINAL</t>
  </si>
  <si>
    <t>Obra : MEJORAMIENTO ACUEDUCTO DE BARAHONA (SECTOR LOS MAESTROS)</t>
  </si>
  <si>
    <t>Ubicación : BARAHONA</t>
  </si>
  <si>
    <t>ZONA  VIII</t>
  </si>
  <si>
    <t xml:space="preserve">No. </t>
  </si>
  <si>
    <t>DESCRIPCIÓN</t>
  </si>
  <si>
    <t>CANTIDAD</t>
  </si>
  <si>
    <t>UD</t>
  </si>
  <si>
    <t>PRECIO</t>
  </si>
  <si>
    <t>VALOR</t>
  </si>
  <si>
    <t>A</t>
  </si>
  <si>
    <t>CATEO Y EMPALME EN TUBERÌA EXISTENTE DE Ø16" ASBESTO CEMENTO</t>
  </si>
  <si>
    <t xml:space="preserve">MOVIMIENTO DE TIERRA PARA CATEO DE TUBERÍA </t>
  </si>
  <si>
    <t>Corte, remoción y bote de asfalto</t>
  </si>
  <si>
    <t>PA</t>
  </si>
  <si>
    <t>Uso de equipo rectoexcavadora Cat-416 o similar</t>
  </si>
  <si>
    <t>Hr</t>
  </si>
  <si>
    <t>Relleno compactado</t>
  </si>
  <si>
    <t>USO BOMBA DE ACHIQUE</t>
  </si>
  <si>
    <t>Achique Ø4" (9 HP)</t>
  </si>
  <si>
    <t>PERSONAL DE APOYO</t>
  </si>
  <si>
    <t>Maestro (1 ud) @ RD$2,100.00</t>
  </si>
  <si>
    <t>Obrero (2 ud) @ RD$847.00</t>
  </si>
  <si>
    <t>SUMINISTRO Y COLOCACIÓN DE PIEZAS ESPECIALES, CON PROTECCIÒN ANTICORROSIVA</t>
  </si>
  <si>
    <t>Ud</t>
  </si>
  <si>
    <t xml:space="preserve">Tee 16" x  8" Acero SCH-30 </t>
  </si>
  <si>
    <t xml:space="preserve">Tee 8" x 8" Acero SCH-40 </t>
  </si>
  <si>
    <t xml:space="preserve">Reducción 8" x 4 Acero SCH-40 </t>
  </si>
  <si>
    <t xml:space="preserve">Niple Ø8" Acero SCH-40 </t>
  </si>
  <si>
    <t>Juntas mecánica tipo Dresser Ø16"(150 PSI)</t>
  </si>
  <si>
    <t>Juntas mecánica tipo Dresser Ø8"(150 PSI)</t>
  </si>
  <si>
    <t>Juntas mecánica tipo Dresser Ø4"(150 PSI)</t>
  </si>
  <si>
    <t>Anclaje de H.A piezas</t>
  </si>
  <si>
    <t>Control y manejo de tránsito (incluye uso de letreros, uso de  conos refractarios y hombres con banderolas)</t>
  </si>
  <si>
    <t xml:space="preserve">Reposición de asfalto </t>
  </si>
  <si>
    <t>Limpieza final</t>
  </si>
  <si>
    <t>SUB-TOTAL FASE A</t>
  </si>
  <si>
    <t>B</t>
  </si>
  <si>
    <t>RED DE DISTRIBUCIÓN</t>
  </si>
  <si>
    <t xml:space="preserve"> REPLANTEO  </t>
  </si>
  <si>
    <t>M</t>
  </si>
  <si>
    <t>CORTE Y EXTRACCIÒN DE ASFALTO (L=13,824.00 M)</t>
  </si>
  <si>
    <t>Corte de asfalto  c/disco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</si>
  <si>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</si>
  <si>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</si>
  <si>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</si>
  <si>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</si>
  <si>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</t>
  </si>
  <si>
    <r>
      <t>EXCAVACIÒN CON CLASIFICACIÒN V=16,004.37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</si>
  <si>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</si>
  <si>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 (70%)</t>
  </si>
  <si>
    <t>3.1.2</t>
  </si>
  <si>
    <t>Excavación en roca c/equipo (30%)</t>
  </si>
  <si>
    <t>3.1.3</t>
  </si>
  <si>
    <t>Nivelación de fondo de zanja</t>
  </si>
  <si>
    <t>3.1.4</t>
  </si>
  <si>
    <t>Asiento de arena</t>
  </si>
  <si>
    <t>3.1.5</t>
  </si>
  <si>
    <t>Suministro de material de mina distancia aproximada 20 km</t>
  </si>
  <si>
    <t>3.1.6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</si>
  <si>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</si>
  <si>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</si>
  <si>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3.1.7</t>
  </si>
  <si>
    <t xml:space="preserve">Bote de material con camión D= 5 km (incluye carguío y esparcimiento en botadero) </t>
  </si>
  <si>
    <t>SUMINISTRO DE TUBERÌAS</t>
  </si>
  <si>
    <t>De Ø8" PVC SDR 26 C/J.G  + 3% de pérdida</t>
  </si>
  <si>
    <t xml:space="preserve">De Ø6" PVC SDR 26 C/J.G  + 3% de pérdida </t>
  </si>
  <si>
    <t xml:space="preserve">De Ø4" PVC SDR 26 C/J.G  + 2% de pérdida </t>
  </si>
  <si>
    <t>De Ø3" PVC SDR 26 C/J.G  + 2% de pérdida</t>
  </si>
  <si>
    <t>COLOCACION DE TUBERÌAS</t>
  </si>
  <si>
    <t xml:space="preserve">De Ø8" PVC SDR 26 C/J.G  </t>
  </si>
  <si>
    <t xml:space="preserve">De Ø6" PVC SDR 26 C/J.G  </t>
  </si>
  <si>
    <t xml:space="preserve">DeØ4" PVC SDR 26 C/J.G  </t>
  </si>
  <si>
    <t xml:space="preserve">De Ø3" PVC SDR 26 C/J.G </t>
  </si>
  <si>
    <t>PRUEBA HIDROSTÁTICA</t>
  </si>
  <si>
    <t>SUMINISTRO Y COLOCACIÓN DE PIEZAS ESPECIALES</t>
  </si>
  <si>
    <t xml:space="preserve">ACERO C/PROTECCIÓN ANTICORROSIVA </t>
  </si>
  <si>
    <t>7.1.1</t>
  </si>
  <si>
    <t xml:space="preserve">Codo 8" x 20º Acero SCH-40 </t>
  </si>
  <si>
    <t>7.1.2</t>
  </si>
  <si>
    <t xml:space="preserve">Codo 8" x 15º Acero SCH-40 </t>
  </si>
  <si>
    <t>7.1.3</t>
  </si>
  <si>
    <t xml:space="preserve">Codo 6" x 90º Acero SCH-40 </t>
  </si>
  <si>
    <t>7.1.4</t>
  </si>
  <si>
    <t>7.1.5</t>
  </si>
  <si>
    <t xml:space="preserve">Tee 6" x 6" Acero SCH-40 </t>
  </si>
  <si>
    <t>7.1.6</t>
  </si>
  <si>
    <t xml:space="preserve">Tee 6" x 3" Acero SCH-40 </t>
  </si>
  <si>
    <t>7.1.7</t>
  </si>
  <si>
    <t xml:space="preserve">Reducción 8" x 3" Acero SCH-40 </t>
  </si>
  <si>
    <t>7.1.8</t>
  </si>
  <si>
    <t xml:space="preserve">Reducción 6" x 4" Acero SCH-40 </t>
  </si>
  <si>
    <t>7.1.9</t>
  </si>
  <si>
    <t xml:space="preserve">Reducción 6" x 3" Acero SCH-40 </t>
  </si>
  <si>
    <t>7.1.10</t>
  </si>
  <si>
    <t>Cruz  8" x 6" Acero SCH-40</t>
  </si>
  <si>
    <t>7.1.11</t>
  </si>
  <si>
    <t>Cruz  8" x 4" Acero SCH-40</t>
  </si>
  <si>
    <t>7.1.12</t>
  </si>
  <si>
    <t>Cruz  6" x 6" Acero SCH-40</t>
  </si>
  <si>
    <t>7.1.13</t>
  </si>
  <si>
    <t>Cruz  6" x 4" Acero SCH-40</t>
  </si>
  <si>
    <t>7.1.14</t>
  </si>
  <si>
    <t>Cruz  6" x 3" Acero SCH-40</t>
  </si>
  <si>
    <t>PVC CON ESPIGA Y CAMPANA</t>
  </si>
  <si>
    <t>7.2.1</t>
  </si>
  <si>
    <t xml:space="preserve">Codo 4" x 90º  SCH-40 </t>
  </si>
  <si>
    <t>7.2.2</t>
  </si>
  <si>
    <t xml:space="preserve">Codo 4" x 45º  SCH-40 </t>
  </si>
  <si>
    <t>7.2.5</t>
  </si>
  <si>
    <t>Codo 3" x 90º  SCH-40</t>
  </si>
  <si>
    <t>7.2.10</t>
  </si>
  <si>
    <t xml:space="preserve">Codo 3" x 45º  SCH-40 </t>
  </si>
  <si>
    <t>7.2.16</t>
  </si>
  <si>
    <t>Tee 4" x 4  SCH-40</t>
  </si>
  <si>
    <t>7.2.17</t>
  </si>
  <si>
    <t>Tee 4" x 3  SCH-40</t>
  </si>
  <si>
    <t>7.2.18</t>
  </si>
  <si>
    <t xml:space="preserve">Tee 3" x 3"  SCH-40 </t>
  </si>
  <si>
    <t>7.2.19</t>
  </si>
  <si>
    <t xml:space="preserve">Reducción 4" x 3"  SCH-40 </t>
  </si>
  <si>
    <t>7.2.20</t>
  </si>
  <si>
    <t>Cruz  4" x 4"  SCH-40</t>
  </si>
  <si>
    <t>7.2.21</t>
  </si>
  <si>
    <r>
      <t xml:space="preserve">Juntas tapón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SCH-40    </t>
    </r>
  </si>
  <si>
    <t>7.2.22</t>
  </si>
  <si>
    <t>Cemento PVC colocación de piezas</t>
  </si>
  <si>
    <t>7.2.23</t>
  </si>
  <si>
    <t>Anclaje de H.S.</t>
  </si>
  <si>
    <t>7.2.24</t>
  </si>
  <si>
    <t>Anclaje para juntas tapón</t>
  </si>
  <si>
    <t>SUMINISTRO Y COLOCACIÓN DE</t>
  </si>
  <si>
    <t>Juntas mecánicas tipo Dresser Ø8"(150 PSI)</t>
  </si>
  <si>
    <t>Juntas mecánicas tipo Dresser Ø6" 150 PSI</t>
  </si>
  <si>
    <t>Juntas mecánicas tipo Dresser Ø4"150 PSI</t>
  </si>
  <si>
    <t>Juntas mecánicas tipo Dresser Ø3"(150PSI)</t>
  </si>
  <si>
    <t xml:space="preserve">HIDRANTES EN TUBERÍA  </t>
  </si>
  <si>
    <t>De Ø4"</t>
  </si>
  <si>
    <t>De Ø6"</t>
  </si>
  <si>
    <t xml:space="preserve">SUMINISTRO Y COLOCACIÓN DE VÁLVULAS </t>
  </si>
  <si>
    <t xml:space="preserve">De compuerta ø8" H.F 200 PSI (incluye cuerpo de la válvula, junta de goma, tornillos, niples, junta mecánica tipo Dresser, Tee de acero, movimiento de tierra y mano de obra) </t>
  </si>
  <si>
    <t>De compuerta ø6" H.F 200 PSI (incluye cuerpo de la válvula, junta de goma, tornillos, niples, junta mecánica tipo Dresser, Tee de acero, movimiento de tierra y mano de obra)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</si>
  <si>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</si>
  <si>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</si>
  <si>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Cajas telescópicos de H.F.</t>
  </si>
  <si>
    <t>Registro p/válvula de Ø8"</t>
  </si>
  <si>
    <t>ACOMETIDAS EN  POLIETILENO</t>
  </si>
  <si>
    <t>Urbanas Ø3" (incluye caja registro en PPR, valvula de paso y levantamiento para informacion del catastro de usuario)</t>
  </si>
  <si>
    <t>SEÑALIZACIÓN Y MANEJO DE TRÁNSITO</t>
  </si>
  <si>
    <t xml:space="preserve">Señalización, control y seguridad en la obra (incluye pasarelas, letreros metálicos con base en angulares, postes para cintas refractaria, luces intermitentes color ambar de recarga solar, barreras de peligro naranja). </t>
  </si>
  <si>
    <t xml:space="preserve">REPOSICIÓN CARPETA ASFÁLTICA </t>
  </si>
  <si>
    <r>
      <t>Riego de imprimación con gravilla 0.30 gls./m</t>
    </r>
    <r>
      <rPr>
        <sz val="10"/>
        <rFont val="Calibri"/>
        <family val="2"/>
      </rPr>
      <t>²</t>
    </r>
  </si>
  <si>
    <r>
      <t>M</t>
    </r>
    <r>
      <rPr>
        <vertAlign val="superscript"/>
        <sz val="10"/>
        <rFont val="Arial"/>
        <family val="2"/>
      </rPr>
      <t>2</t>
    </r>
  </si>
  <si>
    <t>Suministro y colocación de asfalto e=2" incluye riego de adherencia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</si>
  <si>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</si>
  <si>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</si>
  <si>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</si>
  <si>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B</t>
  </si>
  <si>
    <t>C</t>
  </si>
  <si>
    <t>REPARACION DE SERVICIOS EXISTENTES</t>
  </si>
  <si>
    <t>DEMOLICION Y REPOSICION DE CONTENES Y ACERAS</t>
  </si>
  <si>
    <t xml:space="preserve">DEMOLICION: </t>
  </si>
  <si>
    <t>1.1.1</t>
  </si>
  <si>
    <t>De contenes y aceras</t>
  </si>
  <si>
    <t>M3</t>
  </si>
  <si>
    <t>1.1..2</t>
  </si>
  <si>
    <t>Bote de material c/camión distancia 5 km (incluye esparcimiento en botadero)</t>
  </si>
  <si>
    <t>REPOSICION DE:</t>
  </si>
  <si>
    <t>1.2.1</t>
  </si>
  <si>
    <t>Contenes</t>
  </si>
  <si>
    <t>1.2.2</t>
  </si>
  <si>
    <t>Acera perimetral 0.80 M</t>
  </si>
  <si>
    <t>M2</t>
  </si>
  <si>
    <t>SUB-TOTAL C</t>
  </si>
  <si>
    <t>D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</si>
  <si>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</si>
  <si>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</si>
  <si>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</si>
  <si>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</si>
  <si>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SUB-TOTAL D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</si>
  <si>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</si>
  <si>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</si>
  <si>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</si>
  <si>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</si>
  <si>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</si>
  <si>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</si>
  <si>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</si>
  <si>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</si>
  <si>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</si>
  <si>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</si>
  <si>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</si>
  <si>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</si>
  <si>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</si>
  <si>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</si>
  <si>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CONTRATAR RD$</t>
  </si>
  <si>
    <t>Bomba de achique de 4''</t>
  </si>
  <si>
    <t>ITBIS</t>
  </si>
  <si>
    <t>HR</t>
  </si>
  <si>
    <t>Renta Retropala CAT416E con operador</t>
  </si>
  <si>
    <t xml:space="preserve">Tee de 16 pulg </t>
  </si>
  <si>
    <t>Pulg</t>
  </si>
  <si>
    <t xml:space="preserve">Tee de 8pulg </t>
  </si>
  <si>
    <t>DIA</t>
  </si>
  <si>
    <t>Camion cisterna</t>
  </si>
  <si>
    <t>Cortadora de Pavimento</t>
  </si>
  <si>
    <t>Excavadora CAT320D Martillo Todo Costo</t>
  </si>
  <si>
    <t>Suministro de material de mina (Sujeto a aprobación por la supervisión)</t>
  </si>
  <si>
    <t>Rodillo Vibrador (12 Ton)</t>
  </si>
  <si>
    <t>hr</t>
  </si>
  <si>
    <t>Motoniveladora</t>
  </si>
  <si>
    <t>Tuberia 8" PVC SDR-26</t>
  </si>
  <si>
    <t>Tuberia 6" PVC SDR-26</t>
  </si>
  <si>
    <t>Tuberia 4" PVC SDR-26</t>
  </si>
  <si>
    <t>Tuberia 3" PVC SDR-26</t>
  </si>
  <si>
    <t>Peon</t>
  </si>
  <si>
    <t>ud</t>
  </si>
  <si>
    <t>Varilla de soldadura ( 1,5 Libs / cordon )</t>
  </si>
  <si>
    <t>lb</t>
  </si>
  <si>
    <t>Motosoldadora(Inc. Combustible y Operador)</t>
  </si>
  <si>
    <t>dia</t>
  </si>
  <si>
    <t>Pintura exposica</t>
  </si>
  <si>
    <t>gl</t>
  </si>
  <si>
    <t>PRESUPUESTO POR EQUILIBRIO ECONOMICO</t>
  </si>
  <si>
    <t>SUB-TOTAL GENERAL PRESUPUESTO BASE+EQUILIBRIO ECONOMICO</t>
  </si>
  <si>
    <t xml:space="preserve">Suministro de material de asiento Arena </t>
  </si>
  <si>
    <t>Siministro de Asfalto</t>
  </si>
  <si>
    <t>precio +itbis</t>
  </si>
  <si>
    <t>SUB-TOTAL GENERAL PRESUPUESTO BASE</t>
  </si>
  <si>
    <t>SUB-TOTAL GENERAL EQUILIBRIO ECONOMICO</t>
  </si>
  <si>
    <t>Trabajador calificado</t>
  </si>
  <si>
    <t>Ayudante</t>
  </si>
  <si>
    <t>Operador 3era</t>
  </si>
  <si>
    <t>Operador 2da</t>
  </si>
  <si>
    <t>Oeprador 1era</t>
  </si>
  <si>
    <t>Maestro</t>
  </si>
  <si>
    <t>Gasolina Premium</t>
  </si>
  <si>
    <t>Gasoil Optimo</t>
  </si>
  <si>
    <t>NO INCLUYE COMBUSTIBLE</t>
  </si>
  <si>
    <t>SI INCUYE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</si>
</sst>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0.000"/>
    <numFmt numFmtId="167" formatCode="_-* #,##0.00\ _€_-;\-* #,##0.00\ _€_-;_-* &quot;-&quot;??\ _€_-;_-@_-"/>
    <numFmt numFmtId="168" formatCode="#,##0.0;\-#,##0.0"/>
    <numFmt numFmtId="169" formatCode="0.0"/>
    <numFmt numFmtId="170" formatCode="#,##0.0_);\(#,##0.0\)"/>
    <numFmt numFmtId="171" formatCode="_(* #,##0.0_);_(* \(#,##0.0\);_(* &quot;-&quot;??_);_(@_)"/>
    <numFmt numFmtId="172" formatCode="0.0%"/>
    <numFmt numFmtId="173" formatCode="&quot;RD$&quot;#,##0.00"/>
    <numFmt numFmtId="174" formatCode="#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9" fontId="9" fillId="0" borderId="0"/>
    <xf numFmtId="164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247">
    <xf numFmtId="0" fontId="0" fillId="0" borderId="0" xfId="0"/>
    <xf numFmtId="165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0" xfId="3" quotePrefix="1" applyFill="1" applyAlignment="1" applyProtection="1">
      <alignment horizontal="left" vertical="top"/>
      <protection locked="0"/>
    </xf>
    <xf numFmtId="0" fontId="4" fillId="2" borderId="0" xfId="3" applyFill="1" applyAlignment="1" applyProtection="1">
      <alignment vertical="top"/>
      <protection locked="0"/>
    </xf>
    <xf numFmtId="43" fontId="4" fillId="2" borderId="0" xfId="1" quotePrefix="1" applyFont="1" applyFill="1" applyBorder="1" applyAlignment="1" applyProtection="1">
      <alignment horizontal="left" vertical="top"/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6" fillId="2" borderId="0" xfId="3" applyFont="1" applyFill="1" applyAlignment="1" applyProtection="1">
      <alignment vertical="top"/>
      <protection locked="0"/>
    </xf>
    <xf numFmtId="0" fontId="7" fillId="2" borderId="0" xfId="3" applyFont="1" applyFill="1" applyAlignment="1" applyProtection="1">
      <alignment vertical="top"/>
      <protection locked="0"/>
    </xf>
    <xf numFmtId="4" fontId="6" fillId="2" borderId="0" xfId="3" applyNumberFormat="1" applyFont="1" applyFill="1" applyAlignment="1" applyProtection="1">
      <alignment vertical="top"/>
      <protection locked="0"/>
    </xf>
    <xf numFmtId="43" fontId="6" fillId="2" borderId="0" xfId="1" applyFont="1" applyFill="1" applyBorder="1" applyAlignment="1" applyProtection="1">
      <alignment vertical="top"/>
      <protection locked="0"/>
    </xf>
    <xf numFmtId="4" fontId="7" fillId="2" borderId="0" xfId="3" applyNumberFormat="1" applyFont="1" applyFill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horizontal="center" vertical="top"/>
      <protection locked="0"/>
    </xf>
    <xf numFmtId="43" fontId="5" fillId="3" borderId="1" xfId="1" applyFont="1" applyFill="1" applyBorder="1" applyAlignment="1" applyProtection="1">
      <alignment horizontal="center" vertical="top"/>
      <protection locked="0"/>
    </xf>
    <xf numFmtId="4" fontId="5" fillId="2" borderId="2" xfId="3" applyNumberFormat="1" applyFont="1" applyFill="1" applyBorder="1" applyAlignment="1" applyProtection="1">
      <alignment horizontal="center" vertical="top"/>
      <protection locked="0"/>
    </xf>
    <xf numFmtId="43" fontId="5" fillId="2" borderId="2" xfId="1" applyFont="1" applyFill="1" applyBorder="1" applyAlignment="1" applyProtection="1">
      <alignment horizontal="center" vertical="top"/>
      <protection locked="0"/>
    </xf>
    <xf numFmtId="43" fontId="7" fillId="2" borderId="2" xfId="1" applyFont="1" applyFill="1" applyBorder="1" applyAlignment="1" applyProtection="1">
      <alignment horizontal="center" vertical="top"/>
      <protection locked="0"/>
    </xf>
    <xf numFmtId="4" fontId="7" fillId="2" borderId="2" xfId="3" applyNumberFormat="1" applyFont="1" applyFill="1" applyBorder="1" applyAlignment="1" applyProtection="1">
      <alignment horizontal="center" vertical="top"/>
      <protection locked="0"/>
    </xf>
    <xf numFmtId="4" fontId="8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7" applyNumberFormat="1" applyFont="1" applyFill="1" applyBorder="1" applyAlignment="1" applyProtection="1">
      <alignment vertical="top"/>
      <protection locked="0"/>
    </xf>
    <xf numFmtId="4" fontId="4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11" applyNumberFormat="1" applyFont="1" applyFill="1" applyBorder="1" applyAlignment="1" applyProtection="1">
      <alignment horizontal="right" vertical="top"/>
      <protection locked="0"/>
    </xf>
    <xf numFmtId="43" fontId="4" fillId="2" borderId="2" xfId="12" applyFont="1" applyFill="1" applyBorder="1" applyAlignment="1" applyProtection="1">
      <alignment vertical="top"/>
      <protection locked="0"/>
    </xf>
    <xf numFmtId="43" fontId="4" fillId="5" borderId="2" xfId="0" applyNumberFormat="1" applyFont="1" applyFill="1" applyBorder="1" applyAlignment="1" applyProtection="1">
      <alignment vertical="top"/>
      <protection locked="0"/>
    </xf>
    <xf numFmtId="4" fontId="4" fillId="2" borderId="3" xfId="6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top"/>
      <protection locked="0"/>
    </xf>
    <xf numFmtId="4" fontId="15" fillId="2" borderId="2" xfId="6" applyNumberFormat="1" applyFont="1" applyFill="1" applyBorder="1" applyAlignment="1" applyProtection="1">
      <alignment vertical="top"/>
      <protection locked="0"/>
    </xf>
    <xf numFmtId="4" fontId="15" fillId="2" borderId="2" xfId="6" applyNumberFormat="1" applyFont="1" applyFill="1" applyBorder="1" applyAlignment="1" applyProtection="1">
      <alignment vertical="center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165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1" xfId="7" applyNumberFormat="1" applyFont="1" applyFill="1" applyBorder="1" applyAlignment="1" applyProtection="1">
      <alignment horizontal="right" vertical="top"/>
      <protection locked="0"/>
    </xf>
    <xf numFmtId="43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center"/>
      <protection locked="0"/>
    </xf>
    <xf numFmtId="43" fontId="4" fillId="2" borderId="2" xfId="1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horizontal="right" vertical="top"/>
      <protection locked="0"/>
    </xf>
    <xf numFmtId="165" fontId="4" fillId="2" borderId="2" xfId="20" applyNumberFormat="1" applyFont="1" applyFill="1" applyBorder="1" applyAlignment="1" applyProtection="1">
      <alignment vertical="top"/>
      <protection locked="0"/>
    </xf>
    <xf numFmtId="4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vertical="top"/>
      <protection locked="0"/>
    </xf>
    <xf numFmtId="4" fontId="5" fillId="3" borderId="2" xfId="4" applyNumberFormat="1" applyFont="1" applyFill="1" applyBorder="1" applyAlignment="1" applyProtection="1">
      <alignment vertical="top"/>
      <protection locked="0"/>
    </xf>
    <xf numFmtId="165" fontId="5" fillId="2" borderId="2" xfId="3" applyNumberFormat="1" applyFont="1" applyFill="1" applyBorder="1" applyAlignment="1" applyProtection="1">
      <alignment vertical="top"/>
      <protection locked="0"/>
    </xf>
    <xf numFmtId="166" fontId="4" fillId="2" borderId="2" xfId="7" applyFont="1" applyFill="1" applyBorder="1" applyAlignment="1" applyProtection="1">
      <alignment vertical="top"/>
      <protection locked="0"/>
    </xf>
    <xf numFmtId="0" fontId="5" fillId="3" borderId="1" xfId="3" applyFont="1" applyFill="1" applyBorder="1" applyAlignment="1">
      <alignment horizontal="center" vertical="top"/>
    </xf>
    <xf numFmtId="4" fontId="5" fillId="3" borderId="1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center" vertical="top"/>
    </xf>
    <xf numFmtId="4" fontId="5" fillId="2" borderId="2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 wrapText="1"/>
    </xf>
    <xf numFmtId="49" fontId="5" fillId="2" borderId="2" xfId="5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/>
    </xf>
    <xf numFmtId="4" fontId="8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right" vertical="top" wrapText="1"/>
    </xf>
    <xf numFmtId="49" fontId="4" fillId="2" borderId="2" xfId="5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center" vertical="top"/>
    </xf>
    <xf numFmtId="0" fontId="5" fillId="2" borderId="2" xfId="4" applyFont="1" applyFill="1" applyBorder="1" applyAlignment="1">
      <alignment vertical="top" wrapText="1"/>
    </xf>
    <xf numFmtId="4" fontId="4" fillId="2" borderId="2" xfId="4" applyNumberFormat="1" applyFill="1" applyBorder="1" applyAlignment="1">
      <alignment vertical="top"/>
    </xf>
    <xf numFmtId="4" fontId="4" fillId="2" borderId="2" xfId="4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 wrapText="1"/>
    </xf>
    <xf numFmtId="1" fontId="5" fillId="2" borderId="2" xfId="5" applyNumberFormat="1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vertical="top"/>
    </xf>
    <xf numFmtId="169" fontId="4" fillId="2" borderId="2" xfId="5" applyNumberFormat="1" applyFont="1" applyFill="1" applyBorder="1" applyAlignment="1">
      <alignment horizontal="right" vertical="top" wrapText="1"/>
    </xf>
    <xf numFmtId="2" fontId="4" fillId="2" borderId="2" xfId="7" applyNumberFormat="1" applyFont="1" applyFill="1" applyBorder="1" applyAlignment="1" applyProtection="1">
      <alignment vertical="top" wrapText="1"/>
    </xf>
    <xf numFmtId="4" fontId="4" fillId="2" borderId="2" xfId="7" applyNumberFormat="1" applyFont="1" applyFill="1" applyBorder="1" applyAlignment="1" applyProtection="1">
      <alignment vertical="top"/>
    </xf>
    <xf numFmtId="49" fontId="4" fillId="2" borderId="2" xfId="5" applyNumberFormat="1" applyFont="1" applyFill="1" applyBorder="1" applyAlignment="1">
      <alignment vertical="top" wrapText="1"/>
    </xf>
    <xf numFmtId="1" fontId="4" fillId="2" borderId="2" xfId="5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4" fontId="10" fillId="5" borderId="2" xfId="0" applyNumberFormat="1" applyFont="1" applyFill="1" applyBorder="1" applyAlignment="1">
      <alignment vertical="top"/>
    </xf>
    <xf numFmtId="2" fontId="10" fillId="5" borderId="2" xfId="0" applyNumberFormat="1" applyFont="1" applyFill="1" applyBorder="1" applyAlignment="1">
      <alignment horizontal="center" vertical="top"/>
    </xf>
    <xf numFmtId="0" fontId="4" fillId="2" borderId="2" xfId="3" applyFill="1" applyBorder="1" applyAlignment="1">
      <alignment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1" fontId="5" fillId="2" borderId="2" xfId="3" applyNumberFormat="1" applyFont="1" applyFill="1" applyBorder="1" applyAlignment="1">
      <alignment vertical="top"/>
    </xf>
    <xf numFmtId="0" fontId="5" fillId="2" borderId="2" xfId="3" applyFont="1" applyFill="1" applyBorder="1" applyAlignment="1">
      <alignment vertical="top"/>
    </xf>
    <xf numFmtId="43" fontId="4" fillId="2" borderId="2" xfId="1" applyFont="1" applyFill="1" applyBorder="1" applyAlignment="1" applyProtection="1">
      <alignment horizontal="center" vertical="top"/>
    </xf>
    <xf numFmtId="1" fontId="4" fillId="2" borderId="2" xfId="3" applyNumberFormat="1" applyFill="1" applyBorder="1" applyAlignment="1">
      <alignment vertical="top"/>
    </xf>
    <xf numFmtId="37" fontId="11" fillId="2" borderId="2" xfId="0" applyNumberFormat="1" applyFont="1" applyFill="1" applyBorder="1" applyAlignment="1">
      <alignment horizontal="right" vertical="top"/>
    </xf>
    <xf numFmtId="0" fontId="5" fillId="2" borderId="2" xfId="10" applyFont="1" applyFill="1" applyBorder="1" applyAlignment="1">
      <alignment horizontal="left" vertical="top" wrapText="1"/>
    </xf>
    <xf numFmtId="43" fontId="10" fillId="2" borderId="2" xfId="1" applyFont="1" applyFill="1" applyBorder="1" applyAlignment="1" applyProtection="1">
      <alignment horizontal="center" vertical="top"/>
    </xf>
    <xf numFmtId="168" fontId="4" fillId="2" borderId="2" xfId="16" applyNumberFormat="1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/>
    </xf>
    <xf numFmtId="43" fontId="10" fillId="2" borderId="3" xfId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top"/>
    </xf>
    <xf numFmtId="4" fontId="15" fillId="2" borderId="2" xfId="0" applyNumberFormat="1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169" fontId="4" fillId="2" borderId="2" xfId="3" applyNumberFormat="1" applyFill="1" applyBorder="1" applyAlignment="1">
      <alignment vertical="top"/>
    </xf>
    <xf numFmtId="43" fontId="4" fillId="2" borderId="2" xfId="1" applyFont="1" applyFill="1" applyBorder="1" applyAlignment="1" applyProtection="1">
      <alignment horizontal="right" vertical="top"/>
    </xf>
    <xf numFmtId="1" fontId="5" fillId="2" borderId="2" xfId="3" applyNumberFormat="1" applyFont="1" applyFill="1" applyBorder="1" applyAlignment="1">
      <alignment horizontal="right" vertical="top"/>
    </xf>
    <xf numFmtId="0" fontId="4" fillId="2" borderId="2" xfId="3" applyFill="1" applyBorder="1" applyAlignment="1">
      <alignment horizontal="right" vertical="top" wrapText="1"/>
    </xf>
    <xf numFmtId="0" fontId="4" fillId="2" borderId="2" xfId="3" applyFill="1" applyBorder="1" applyAlignment="1">
      <alignment vertical="top" wrapText="1"/>
    </xf>
    <xf numFmtId="0" fontId="4" fillId="2" borderId="2" xfId="3" applyFill="1" applyBorder="1" applyAlignment="1">
      <alignment horizontal="right" vertical="top"/>
    </xf>
    <xf numFmtId="0" fontId="5" fillId="2" borderId="2" xfId="3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right" vertical="top"/>
    </xf>
    <xf numFmtId="169" fontId="4" fillId="2" borderId="2" xfId="0" applyNumberFormat="1" applyFont="1" applyFill="1" applyBorder="1" applyAlignment="1">
      <alignment horizontal="right" vertical="top" wrapText="1"/>
    </xf>
    <xf numFmtId="169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top"/>
    </xf>
    <xf numFmtId="169" fontId="5" fillId="2" borderId="2" xfId="0" applyNumberFormat="1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vertical="top" wrapText="1"/>
    </xf>
    <xf numFmtId="0" fontId="4" fillId="2" borderId="2" xfId="14" applyFill="1" applyBorder="1" applyAlignment="1">
      <alignment horizontal="right" vertical="top"/>
    </xf>
    <xf numFmtId="0" fontId="4" fillId="2" borderId="2" xfId="14" applyFill="1" applyBorder="1" applyAlignment="1">
      <alignment horizontal="left" vertical="top"/>
    </xf>
    <xf numFmtId="43" fontId="10" fillId="2" borderId="2" xfId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top" wrapText="1"/>
    </xf>
    <xf numFmtId="165" fontId="4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4" fillId="2" borderId="1" xfId="7" applyNumberFormat="1" applyFont="1" applyFill="1" applyBorder="1" applyAlignment="1" applyProtection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vertical="top" wrapText="1"/>
    </xf>
    <xf numFmtId="0" fontId="4" fillId="2" borderId="2" xfId="17" applyFill="1" applyBorder="1" applyAlignment="1">
      <alignment horizontal="left" vertical="top" wrapText="1"/>
    </xf>
    <xf numFmtId="4" fontId="4" fillId="2" borderId="2" xfId="18" applyNumberFormat="1" applyFont="1" applyFill="1" applyBorder="1" applyAlignment="1" applyProtection="1">
      <alignment horizontal="righ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71" fontId="4" fillId="2" borderId="2" xfId="1" applyNumberFormat="1" applyFont="1" applyFill="1" applyBorder="1" applyAlignment="1" applyProtection="1">
      <alignment horizontal="right" vertical="top" wrapText="1"/>
    </xf>
    <xf numFmtId="43" fontId="4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vertical="top" wrapText="1"/>
    </xf>
    <xf numFmtId="0" fontId="5" fillId="4" borderId="2" xfId="0" applyFont="1" applyFill="1" applyBorder="1" applyAlignment="1">
      <alignment vertical="top" wrapText="1"/>
    </xf>
    <xf numFmtId="43" fontId="4" fillId="2" borderId="2" xfId="1" applyFont="1" applyFill="1" applyBorder="1" applyAlignment="1" applyProtection="1">
      <alignment vertical="top"/>
    </xf>
    <xf numFmtId="4" fontId="4" fillId="2" borderId="2" xfId="3" applyNumberFormat="1" applyFill="1" applyBorder="1" applyAlignment="1">
      <alignment horizontal="right" vertical="top"/>
    </xf>
    <xf numFmtId="2" fontId="4" fillId="4" borderId="2" xfId="1" applyNumberFormat="1" applyFont="1" applyFill="1" applyBorder="1" applyAlignment="1" applyProtection="1">
      <alignment horizontal="center" vertical="top"/>
    </xf>
    <xf numFmtId="4" fontId="4" fillId="2" borderId="2" xfId="0" applyNumberFormat="1" applyFont="1" applyFill="1" applyBorder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</xf>
    <xf numFmtId="2" fontId="4" fillId="2" borderId="2" xfId="3" applyNumberFormat="1" applyFill="1" applyBorder="1" applyAlignment="1">
      <alignment horizontal="center" vertical="top"/>
    </xf>
    <xf numFmtId="0" fontId="4" fillId="3" borderId="2" xfId="3" applyFill="1" applyBorder="1" applyAlignment="1">
      <alignment vertical="top"/>
    </xf>
    <xf numFmtId="0" fontId="5" fillId="3" borderId="2" xfId="3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horizontal="right" vertical="top"/>
    </xf>
    <xf numFmtId="43" fontId="4" fillId="3" borderId="2" xfId="1" applyFont="1" applyFill="1" applyBorder="1" applyAlignment="1" applyProtection="1">
      <alignment horizontal="center" vertical="top"/>
    </xf>
    <xf numFmtId="0" fontId="5" fillId="2" borderId="2" xfId="4" applyFont="1" applyFill="1" applyBorder="1" applyAlignment="1">
      <alignment horizontal="center" vertical="top"/>
    </xf>
    <xf numFmtId="37" fontId="5" fillId="2" borderId="2" xfId="20" applyNumberFormat="1" applyFont="1" applyFill="1" applyBorder="1" applyAlignment="1">
      <alignment horizontal="center" vertical="top" wrapText="1"/>
    </xf>
    <xf numFmtId="39" fontId="5" fillId="2" borderId="2" xfId="20" applyFont="1" applyFill="1" applyBorder="1" applyAlignment="1">
      <alignment vertical="top" wrapText="1"/>
    </xf>
    <xf numFmtId="4" fontId="4" fillId="2" borderId="2" xfId="21" applyNumberFormat="1" applyFont="1" applyFill="1" applyBorder="1" applyAlignment="1" applyProtection="1">
      <alignment vertical="top"/>
    </xf>
    <xf numFmtId="4" fontId="4" fillId="2" borderId="2" xfId="20" applyNumberFormat="1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4" fontId="4" fillId="2" borderId="2" xfId="13" applyNumberFormat="1" applyFont="1" applyFill="1" applyBorder="1" applyAlignment="1" applyProtection="1">
      <alignment horizontal="right" vertical="top" wrapText="1"/>
    </xf>
    <xf numFmtId="4" fontId="4" fillId="2" borderId="2" xfId="13" applyNumberFormat="1" applyFont="1" applyFill="1" applyBorder="1" applyAlignment="1" applyProtection="1">
      <alignment horizontal="center" vertical="top"/>
    </xf>
    <xf numFmtId="168" fontId="5" fillId="2" borderId="2" xfId="0" applyNumberFormat="1" applyFont="1" applyFill="1" applyBorder="1" applyAlignment="1">
      <alignment horizontal="right" vertical="top"/>
    </xf>
    <xf numFmtId="168" fontId="4" fillId="2" borderId="2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justify" vertical="center" wrapText="1"/>
    </xf>
    <xf numFmtId="0" fontId="5" fillId="3" borderId="2" xfId="4" applyFont="1" applyFill="1" applyBorder="1" applyAlignment="1">
      <alignment horizontal="right" vertical="top"/>
    </xf>
    <xf numFmtId="0" fontId="5" fillId="3" borderId="2" xfId="4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vertical="top"/>
    </xf>
    <xf numFmtId="0" fontId="4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horizontal="right" vertical="center"/>
    </xf>
    <xf numFmtId="172" fontId="10" fillId="2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center"/>
    </xf>
    <xf numFmtId="172" fontId="4" fillId="2" borderId="2" xfId="2" applyNumberFormat="1" applyFont="1" applyFill="1" applyBorder="1" applyAlignment="1" applyProtection="1">
      <alignment vertical="top"/>
    </xf>
    <xf numFmtId="0" fontId="4" fillId="4" borderId="2" xfId="0" applyFont="1" applyFill="1" applyBorder="1" applyAlignment="1">
      <alignment horizontal="right" vertical="center" wrapText="1"/>
    </xf>
    <xf numFmtId="10" fontId="4" fillId="2" borderId="2" xfId="2" applyNumberFormat="1" applyFont="1" applyFill="1" applyBorder="1" applyAlignment="1" applyProtection="1">
      <alignment vertical="top"/>
    </xf>
    <xf numFmtId="10" fontId="4" fillId="2" borderId="2" xfId="3" applyNumberFormat="1" applyFill="1" applyBorder="1" applyAlignment="1">
      <alignment horizontal="right" vertical="top"/>
    </xf>
    <xf numFmtId="10" fontId="4" fillId="2" borderId="2" xfId="3" applyNumberFormat="1" applyFill="1" applyBorder="1" applyAlignment="1">
      <alignment horizontal="center" vertical="top"/>
    </xf>
    <xf numFmtId="4" fontId="0" fillId="0" borderId="0" xfId="0" applyNumberFormat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7" xfId="3" applyFill="1" applyBorder="1" applyAlignment="1">
      <alignment vertical="top"/>
    </xf>
    <xf numFmtId="0" fontId="4" fillId="3" borderId="9" xfId="3" applyFill="1" applyBorder="1" applyAlignment="1">
      <alignment horizontal="right" vertical="top"/>
    </xf>
    <xf numFmtId="0" fontId="5" fillId="3" borderId="10" xfId="3" applyFont="1" applyFill="1" applyBorder="1" applyAlignment="1">
      <alignment horizontal="center" vertical="top"/>
    </xf>
    <xf numFmtId="165" fontId="4" fillId="3" borderId="10" xfId="3" applyNumberFormat="1" applyFill="1" applyBorder="1" applyAlignment="1">
      <alignment horizontal="right" vertical="top"/>
    </xf>
    <xf numFmtId="165" fontId="4" fillId="3" borderId="10" xfId="3" applyNumberFormat="1" applyFill="1" applyBorder="1" applyAlignment="1">
      <alignment horizontal="center" vertical="top"/>
    </xf>
    <xf numFmtId="43" fontId="5" fillId="3" borderId="10" xfId="1" applyFont="1" applyFill="1" applyBorder="1" applyAlignment="1" applyProtection="1">
      <alignment horizontal="right" vertical="top"/>
      <protection locked="0"/>
    </xf>
    <xf numFmtId="4" fontId="5" fillId="3" borderId="11" xfId="3" applyNumberFormat="1" applyFont="1" applyFill="1" applyBorder="1" applyAlignment="1" applyProtection="1">
      <alignment vertical="top"/>
      <protection locked="0"/>
    </xf>
    <xf numFmtId="0" fontId="4" fillId="3" borderId="12" xfId="3" applyFill="1" applyBorder="1" applyAlignment="1">
      <alignment horizontal="right" vertical="top"/>
    </xf>
    <xf numFmtId="0" fontId="5" fillId="3" borderId="13" xfId="3" applyFont="1" applyFill="1" applyBorder="1" applyAlignment="1">
      <alignment horizontal="center" vertical="top"/>
    </xf>
    <xf numFmtId="165" fontId="4" fillId="3" borderId="13" xfId="3" applyNumberFormat="1" applyFill="1" applyBorder="1" applyAlignment="1">
      <alignment horizontal="right" vertical="top"/>
    </xf>
    <xf numFmtId="165" fontId="4" fillId="3" borderId="13" xfId="3" applyNumberFormat="1" applyFill="1" applyBorder="1" applyAlignment="1">
      <alignment horizontal="center" vertical="top"/>
    </xf>
    <xf numFmtId="43" fontId="5" fillId="3" borderId="13" xfId="1" applyFont="1" applyFill="1" applyBorder="1" applyAlignment="1" applyProtection="1">
      <alignment horizontal="right" vertical="top"/>
      <protection locked="0"/>
    </xf>
    <xf numFmtId="4" fontId="5" fillId="3" borderId="6" xfId="3" applyNumberFormat="1" applyFont="1" applyFill="1" applyBorder="1" applyAlignment="1" applyProtection="1">
      <alignment vertical="top"/>
      <protection locked="0"/>
    </xf>
    <xf numFmtId="0" fontId="4" fillId="2" borderId="4" xfId="3" applyFill="1" applyBorder="1" applyAlignment="1">
      <alignment horizontal="right" vertical="top"/>
    </xf>
    <xf numFmtId="0" fontId="5" fillId="2" borderId="5" xfId="3" applyFont="1" applyFill="1" applyBorder="1" applyAlignment="1">
      <alignment horizontal="center" vertical="top"/>
    </xf>
    <xf numFmtId="165" fontId="4" fillId="2" borderId="5" xfId="3" applyNumberFormat="1" applyFill="1" applyBorder="1" applyAlignment="1">
      <alignment horizontal="right" vertical="top"/>
    </xf>
    <xf numFmtId="165" fontId="4" fillId="2" borderId="5" xfId="3" applyNumberFormat="1" applyFill="1" applyBorder="1" applyAlignment="1">
      <alignment horizontal="center" vertical="top"/>
    </xf>
    <xf numFmtId="43" fontId="5" fillId="2" borderId="5" xfId="1" applyFont="1" applyFill="1" applyBorder="1" applyAlignment="1" applyProtection="1">
      <alignment horizontal="right" vertical="top"/>
      <protection locked="0"/>
    </xf>
    <xf numFmtId="4" fontId="5" fillId="2" borderId="6" xfId="3" applyNumberFormat="1" applyFont="1" applyFill="1" applyBorder="1" applyAlignment="1" applyProtection="1">
      <alignment vertical="top"/>
      <protection locked="0"/>
    </xf>
    <xf numFmtId="171" fontId="10" fillId="2" borderId="7" xfId="23" applyNumberFormat="1" applyFont="1" applyFill="1" applyBorder="1" applyAlignment="1" applyProtection="1">
      <alignment horizontal="right" vertical="top"/>
    </xf>
    <xf numFmtId="0" fontId="4" fillId="2" borderId="8" xfId="0" applyFont="1" applyFill="1" applyBorder="1" applyAlignment="1" applyProtection="1">
      <alignment vertical="top"/>
      <protection locked="0"/>
    </xf>
    <xf numFmtId="43" fontId="4" fillId="2" borderId="8" xfId="23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>
      <alignment vertical="top"/>
    </xf>
    <xf numFmtId="171" fontId="4" fillId="2" borderId="7" xfId="23" applyNumberFormat="1" applyFont="1" applyFill="1" applyBorder="1" applyAlignment="1" applyProtection="1">
      <alignment horizontal="right" vertical="top"/>
    </xf>
    <xf numFmtId="4" fontId="5" fillId="2" borderId="8" xfId="13" applyNumberFormat="1" applyFont="1" applyFill="1" applyBorder="1" applyAlignment="1" applyProtection="1">
      <alignment horizontal="right" vertical="top" wrapText="1"/>
      <protection locked="0"/>
    </xf>
    <xf numFmtId="4" fontId="5" fillId="2" borderId="8" xfId="3" applyNumberFormat="1" applyFont="1" applyFill="1" applyBorder="1" applyAlignment="1" applyProtection="1">
      <alignment vertical="top"/>
      <protection locked="0"/>
    </xf>
    <xf numFmtId="0" fontId="4" fillId="3" borderId="9" xfId="3" applyFill="1" applyBorder="1" applyAlignment="1">
      <alignment vertical="top"/>
    </xf>
    <xf numFmtId="0" fontId="11" fillId="3" borderId="10" xfId="0" applyFont="1" applyFill="1" applyBorder="1" applyAlignment="1">
      <alignment horizontal="right" vertical="top"/>
    </xf>
    <xf numFmtId="10" fontId="4" fillId="3" borderId="10" xfId="3" applyNumberFormat="1" applyFill="1" applyBorder="1" applyAlignment="1">
      <alignment horizontal="right" vertical="top"/>
    </xf>
    <xf numFmtId="10" fontId="4" fillId="3" borderId="10" xfId="3" applyNumberFormat="1" applyFill="1" applyBorder="1" applyAlignment="1">
      <alignment horizontal="center" vertical="top"/>
    </xf>
    <xf numFmtId="43" fontId="4" fillId="3" borderId="10" xfId="1" applyFont="1" applyFill="1" applyBorder="1" applyAlignment="1" applyProtection="1">
      <alignment horizontal="right" vertical="top"/>
      <protection locked="0"/>
    </xf>
    <xf numFmtId="0" fontId="4" fillId="2" borderId="9" xfId="3" applyFill="1" applyBorder="1" applyAlignment="1">
      <alignment horizontal="right" vertical="top"/>
    </xf>
    <xf numFmtId="0" fontId="5" fillId="2" borderId="10" xfId="3" applyFont="1" applyFill="1" applyBorder="1" applyAlignment="1">
      <alignment horizontal="center" vertical="top"/>
    </xf>
    <xf numFmtId="165" fontId="4" fillId="2" borderId="10" xfId="3" applyNumberFormat="1" applyFill="1" applyBorder="1" applyAlignment="1">
      <alignment horizontal="right" vertical="top"/>
    </xf>
    <xf numFmtId="165" fontId="4" fillId="2" borderId="10" xfId="3" applyNumberFormat="1" applyFill="1" applyBorder="1" applyAlignment="1">
      <alignment horizontal="center" vertical="top"/>
    </xf>
    <xf numFmtId="43" fontId="5" fillId="2" borderId="10" xfId="1" applyFont="1" applyFill="1" applyBorder="1" applyAlignment="1" applyProtection="1">
      <alignment horizontal="right" vertical="top"/>
      <protection locked="0"/>
    </xf>
    <xf numFmtId="4" fontId="5" fillId="2" borderId="11" xfId="3" applyNumberFormat="1" applyFont="1" applyFill="1" applyBorder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3" fontId="20" fillId="0" borderId="0" xfId="1" applyFont="1" applyAlignment="1">
      <alignment horizontal="center"/>
    </xf>
    <xf numFmtId="2" fontId="2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43" fontId="0" fillId="0" borderId="0" xfId="0" applyNumberFormat="1"/>
    <xf numFmtId="43" fontId="0" fillId="0" borderId="0" xfId="1" applyFont="1"/>
    <xf numFmtId="43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10" fillId="0" borderId="2" xfId="0" applyNumberFormat="1" applyFont="1" applyFill="1" applyBorder="1" applyAlignment="1">
      <alignment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2" xfId="6" applyNumberFormat="1" applyFont="1" applyFill="1" applyBorder="1" applyAlignment="1" applyProtection="1">
      <alignment vertical="top"/>
      <protection locked="0"/>
    </xf>
    <xf numFmtId="165" fontId="4" fillId="0" borderId="2" xfId="11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/>
    <xf numFmtId="168" fontId="4" fillId="0" borderId="2" xfId="0" applyNumberFormat="1" applyFont="1" applyFill="1" applyBorder="1" applyAlignment="1">
      <alignment vertical="top" wrapText="1"/>
    </xf>
    <xf numFmtId="0" fontId="4" fillId="0" borderId="2" xfId="17" applyFill="1" applyBorder="1" applyAlignment="1">
      <alignment horizontal="left" vertical="top" wrapText="1"/>
    </xf>
    <xf numFmtId="4" fontId="4" fillId="0" borderId="2" xfId="18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4" fontId="4" fillId="0" borderId="2" xfId="18" applyNumberFormat="1" applyFont="1" applyFill="1" applyBorder="1" applyAlignment="1" applyProtection="1">
      <alignment horizontal="right" vertical="center" wrapText="1"/>
      <protection locked="0"/>
    </xf>
    <xf numFmtId="43" fontId="4" fillId="3" borderId="2" xfId="1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wrapText="1"/>
    </xf>
    <xf numFmtId="43" fontId="1" fillId="0" borderId="0" xfId="1" applyFont="1" applyAlignment="1">
      <alignment horizontal="center"/>
    </xf>
    <xf numFmtId="2" fontId="1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2" borderId="0" xfId="3" quotePrefix="1" applyFill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9" fillId="2" borderId="0" xfId="3" applyFont="1" applyFill="1" applyAlignment="1" applyProtection="1">
      <alignment horizontal="center" vertical="top"/>
      <protection locked="0"/>
    </xf>
  </cellXfs>
  <cellStyles count="32">
    <cellStyle name="Millares" xfId="1" builtinId="3"/>
    <cellStyle name="Millares 10 2" xfId="11"/>
    <cellStyle name="Millares 11 2" xfId="19"/>
    <cellStyle name="Millares 15" xfId="8"/>
    <cellStyle name="Millares 2" xfId="31"/>
    <cellStyle name="Millares 2 2" xfId="7"/>
    <cellStyle name="Millares 2 2 2 2" xfId="12"/>
    <cellStyle name="Millares 2 2 2 2 2" xfId="27"/>
    <cellStyle name="Millares 3 3" xfId="6"/>
    <cellStyle name="Millares 4" xfId="23"/>
    <cellStyle name="Millares 5 2" xfId="9"/>
    <cellStyle name="Millares 5 3" xfId="13"/>
    <cellStyle name="Millares 5 3 2" xfId="18"/>
    <cellStyle name="Millares 6 2" xfId="22"/>
    <cellStyle name="Millares_PRESUPUESTO" xfId="21"/>
    <cellStyle name="Normal" xfId="0" builtinId="0"/>
    <cellStyle name="Normal 10" xfId="3"/>
    <cellStyle name="Normal 11 2" xfId="25"/>
    <cellStyle name="Normal 2 2" xfId="15"/>
    <cellStyle name="Normal 2 2 2" xfId="26"/>
    <cellStyle name="Normal 2 3" xfId="24"/>
    <cellStyle name="Normal 3 2 2" xfId="29"/>
    <cellStyle name="Normal 4 2" xfId="28"/>
    <cellStyle name="Normal 5" xfId="10"/>
    <cellStyle name="Normal 5 2 2" xfId="17"/>
    <cellStyle name="Normal_158-09 TERMINACION AC. LA GINA" xfId="16"/>
    <cellStyle name="Normal_BOQ-ALC-RED-MCRISTI-QAQC_VINCI PRESUPUESTO UNIFICADO  LOS  ALCANTARILLADOS SANITARIOS PARA INAPA 02.09.11" xfId="14"/>
    <cellStyle name="Normal_Hoja1" xfId="5"/>
    <cellStyle name="Normal_Presupuesto" xfId="20"/>
    <cellStyle name="Normal_Presupuesto Terminaciones Edificio Mantenimiento Nave I " xfId="4"/>
    <cellStyle name="Porcentaje" xfId="2" builtinId="5"/>
    <cellStyle name="Porcentaje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E55BBE2-3C1B-4261-A377-E60A3C6173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11F14C5-1F0D-4F09-9D7A-9A4312691B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1171C06-0A0E-43B7-AEDD-AE6E7B64B0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9D5A297-CB79-49C4-A500-EA966937FA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CF3AF8-5CAD-4635-9954-20F34B729F9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5B05E24D-9CEB-4C77-BD99-DF12D9DABD1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C231FFAB-0F1E-4BB6-9839-42BB8D4775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2984A8F-B4F8-41E9-914B-0BCE85CD5AD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DC02F700-53C5-47EA-A4C4-FE3C7D9CC1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CAF847C-A1B5-4F18-9B6A-25B8793584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2D6B086A-4B54-4D63-91C2-EC077072241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39FD8CE-1F65-47DA-8E3B-FC67DC70E71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8669904-8F96-4FFE-838D-86E3ED78F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A99767-3A01-419B-8CA1-D1DA880472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3D56E3A-6950-4EC9-9EB3-F749FFBE7D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5B9619BC-0AFE-4C18-8747-C10886469FC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85C9971-5367-4031-8DDE-066F7EB79A8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06D7FEA-1076-4D09-9F94-C9EDA1F86F8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98E80BC4-F675-4436-8B29-52CBFFAF2CC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FB3FE25-FC51-48D6-A44A-B52C49C8591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7E0CCD1D-9B52-4535-ABE8-A2F3F4F63A9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78A96BE8-8BCF-4548-AF41-ADC8751C30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3440792-3678-42AF-837C-A8273C5B9D7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16362573-6EDF-4521-BCBB-B6C36C77DB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A144C7F-436B-4A8F-A80C-30ECF5E3732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95D1A9E-6AB0-4AB0-AFEE-BF45DDA0A6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D6F32DD9-DCEC-4944-BD7A-E2B8D1EDFA5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4E08809A-D1DB-4D3B-BCB0-C42F9956C73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4E3937E-711A-4656-8C40-F6716503F7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102954D-78B3-4F09-8A96-CB833A3B72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CE11867-4225-40DC-953F-B1A0E81322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DABA9D4-2E16-4F4A-9E9B-4EC4151237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A443B59-3AD1-45A8-8A19-4CC3D020680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91ACB79-89C8-473F-998E-161399533387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416849E-AF45-4540-83AE-45A51BD6C83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DAB13E7A-CFF6-4667-9496-0F257BAA4E7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01CFB56-A570-4403-A2C1-89E03774CD3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25D9CF00-5586-4891-ABC2-DCDCA533F4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BD079390-6377-424C-BFFE-F3C472287F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6340FE3-FACF-4E4A-9BE8-8DA84565C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4AA4420B-A1D2-4035-A1DA-8FF229CA22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D2AB4C4F-40F9-41E9-9682-74E464BD26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9DB2DF-E607-407F-847F-9435671E714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71C020C-55A9-4FCC-ADD0-A2B4C58CF93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87B6A914-B8A9-48E3-B0D8-B56014C125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71FEFF99-3297-4BD3-A9A2-CDE0BA4344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9088B04-4B52-49AC-9C90-C510B3E5A66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17BAC8B2-E1F7-4A66-A41C-C80FF37EC78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D0E72F69-661B-4F52-B1B1-72129F9E74B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A3DEFCE5-09BE-4C1A-AC97-4DE1D7FE8E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2ECB4BBC-7121-4AF8-9629-1A9A0B8642A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A0D4554-CF25-47EA-8F72-1CB22F579C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A46D917D-15E2-49D6-A6EC-12FE67A9C6F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76F249F-84BE-485E-80B1-C7181A1C39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C73B6F8-3303-460A-BD5B-9FA319A4053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58492110-42D5-4C8B-8902-C8B4677B9A6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AED81E1-C6E0-42D3-9414-1C91C8EC65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391B7FE-7FD4-4E11-A537-C0C51E5FFD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59CFDD6-226A-419E-9159-8FB9C78FC2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907A6FD-0723-4D00-BD64-5EA60677CB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6AAB8FE1-1A5F-4A73-A523-B103C906917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D9B2677-526A-4681-81C2-17756612E95E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7A99FFAC-C8FC-4D05-B372-9AAE67133B2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9417FD1F-3401-49CC-97DE-080B39E3AB2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8250530-0F9B-4A52-AD27-185A13F5E8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2FD98F9-B6C1-41F8-8E69-DD3CB7CD18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3043A8CD-28A4-48B1-BAAA-CC86F6B94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D4926C9-34EC-4614-9DBF-9575E093E6D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FA36B480-A6AB-41E4-900C-01AC969C72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8518ADD8-5033-4634-98CF-13DE186FEA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B13E8DB6-6DA4-4FB5-A565-78EC396F19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08F92F7-4630-4CC8-95D7-D490AAE78A6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7BEEDE98-8824-4A46-A494-C2D0FB0B1CA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2B5E1FE-72B5-4D81-89D7-A068F1BB2C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13FB4B8E-3225-4358-AEB3-FB31561E4ED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EEB42B8-5332-49C1-B1C5-D75BE9908EC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F572B067-8386-47AC-8D99-45F7BF6977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46159735-F4A2-4B28-8E10-5C1B8A5BE1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D8A58F77-9326-4AF0-83C3-BF52E893B3F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76B05686-5386-4B10-BEA8-3DA4F40C5B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B3AAFE3-E107-4829-8D93-EC5A0FC7891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CF9664B1-273F-45EE-91AB-95BD491D3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27678-2F77-4C78-AA7E-F3C5AE93968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2E37199-EBC3-4EC1-A759-64B0EC8A584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83BB3C8-B798-49ED-96AC-D6AF9C78F1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4B81FC0-DE67-4FD2-9E39-21242FCA2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609EB87C-7BF7-4EDF-B3F3-030A81614F3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2CBA439-1FD1-4DEB-BECD-39336A6B97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7C208F9-CE04-4B3E-92A4-F00C492FF2D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C80B10F8-119E-4CAF-A98D-9C12D05674E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0935D39-369F-4CB6-8F88-6E16598DF27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80B3AD3-BBDE-437D-A0E2-E19892C3B4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2C2004AC-89A5-4319-A49A-A7F836ED5DD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3C5BA4D-1951-46A1-90C8-485B338CCD0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13457E0-0F00-464E-9255-8714861DFC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2F91B09F-7C31-43CB-9070-BBDFD64A384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76C9073C-C2DD-48C2-9424-A514645BB0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7416CAD-5828-4FF7-8243-A7FAE7B710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2AF9481-4766-45AD-9EFF-53376B9949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834963B-B826-42EF-A04A-5CAD1D0FA61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B21BF042-7C4D-496A-8C79-FED27457CFA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81001FC-283C-4D07-88FA-3173740975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D307208-255B-4B61-97B5-61686FAA355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A91ACD3E-3BB1-405A-B765-5E3920E8C1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7238AC-0860-4AF6-A1C5-D54659C1BB3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5816CB3-41C4-442C-938F-943C8137757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1FA0048E-3B99-434F-BCB0-376E113C0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475142B-62DB-4C10-AFD0-0D6A8F181E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8CB39CEA-5FB4-4D9D-94FE-8768F4CEEB8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7CF2DA3-6369-48F2-8636-FCE11299B6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CC3D0A4B-5C73-4C05-92BC-DB3483BBD25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D5AA239-7051-4441-AD22-F57F70075F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EABE5F0-A77A-4D9B-8A8B-39E1B1A16A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89E35B1-AE6A-4728-BC53-170D703E103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E13A8F5-0EE2-4FA8-8DFF-2F9C94D9ED4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5ECCBFF-F0A7-4B2B-B1AB-DB406FCDBB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281480FA-DDDF-42FA-88D0-1ED4886DD65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B995C26-D4A2-4AE8-BF69-633C0C03D07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0AEBD35-CEB8-4542-80B1-C21D7178E4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F49A8C8-FFE2-4CAD-8A96-DEC6BFAE59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F3095B6-4BA5-46A8-A8D4-8376FCD6F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BB37EAE-C5A9-4368-829C-EDDADF3F3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D7F769A-D50A-4DAB-A122-DF9FC93DD3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A665A91-6DDB-4697-9103-82415355B1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181C073C-ACA9-4A8D-A087-C907C7EF6F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01FBCE1-80C6-4B64-8370-BDC9130BB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6374501-9901-48D1-96D9-27F21B1C376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F38686F-66A4-443A-8A25-43D4C362690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121FA48-7F9E-4B7A-A350-33781EE092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2332C82-2232-4ECF-BB2D-45F44B8CFD8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1CA211F4-ACB9-4704-A9C0-EA8F59D2FBF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587163E8-4562-47DF-AE6C-C337A3A7F60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E4EED5C-6A3A-4A87-8941-5D70714B45A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B4EA6D62-48EE-4787-9D54-DAEA8E8433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3C1ED2B-3A40-4F94-887A-3676E15563C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612275FC-039D-4B6D-92F7-7051D3D0C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9D5CE003-381F-4814-9B07-DF854578805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3EA5F45F-D842-470F-91C6-5EBB3FF21DD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6015703-A78B-4D53-861F-F13F88BEBE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022E308-76A7-40EF-BCEC-6EDB16F9B2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C023D40-7A90-4402-8691-5C6E3AD510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9892B1D9-DABE-4625-8696-38FE3AF952C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1AA9F86C-0724-4D07-8ED9-680D6734E5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0F1ECDC-5C6A-4F43-8FBD-5643A6F0E9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54F49F1B-CEFC-462D-880B-D738946337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55B6046-2D0A-4BAB-86D5-4FE70E80792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499DA53-A30D-4FD4-B4B8-991DFF755A1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D927C62-2EEC-4F23-B26A-7C6F112DF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5A35CD2-8B40-42E6-912B-4BC2FCCCB3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BCA1049-3393-4C2B-9F24-D439939DD4A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E1050AB-538F-4946-A6A1-FF1728858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E85581-BD1A-4125-B0FD-2C8D901EED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97EA04FA-A082-4177-9025-E19658B85E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3AA98C9-8C02-4B72-981D-DF5BA2A96C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7472D68-53BA-4064-9084-EAD72F35EE8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15C71ABB-0A84-4A71-8F41-F10E7AFAF4E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673446-AC4A-4E9F-AADE-C2A8ACF972B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CC5888E6-2B9C-47B6-AE7B-641BEFD7C2E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353EF64-646C-4913-A600-999CC7B7C5E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3972D88-C0AF-4A05-898C-B70D3EAF44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BB3F885-FD1D-4D79-8E8E-7720D1E4C9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5DA67245-DB95-48D3-A6E0-03F6A719CE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B6BE529-1BCB-4BEC-8B0D-131169B97F6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8135EA1-C425-459D-B247-3408349240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C8AFC64B-73C5-4E74-A376-989552B4DB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EE2DDA9-6034-43C8-9FEF-0E048A3E3B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75889E7-63A5-4CEF-81A7-4CE8E298143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5B6A3AD-0E23-4375-BD4B-70A3E7BF794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847C6FF-DFCA-469E-8C85-0C908D2106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7EF2D9F5-DF18-4494-8FB7-AF2AB7F4A22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948C6B-4E7C-47A4-B1A4-273B2EFA23F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28CE2A5-44E5-4F72-BE0D-41B90A25337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9733FEA4-B7AE-4724-BA81-BF61AB3826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FAA04F3-2A0A-42AD-8034-B34A61B3B2D6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7B89190-57F4-48F5-9D65-76C0350C20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F1B4A3A-8885-4039-9624-F9C8C13421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8DB87F-5157-4F9B-B31D-5182CCA316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F9B96E9-8C55-4255-9CFD-B3E129D33F4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18C52506-A6A1-42EB-93D1-74F01140F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14F48EE-C8D7-4C57-8B05-57459346DA4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F5D3EF4-BD36-468F-AA36-2B74D9D6B5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DDA75EA-D089-46F1-8E53-9E03E29C25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30D8486-C2DC-4064-9332-FF5EDEF41B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479F8A09-2717-414B-9525-86F46CD8C66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2BCC280-121B-4F26-BC79-8CC836D202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C90A6C2-C98A-4F68-B861-6EE6BB3D58D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9FC2B77-E091-426E-BFBA-CCCF5B0D691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410481B-35F7-4050-8BC2-547C1D52B0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49376E1-2660-469E-AC8D-AC8F7B08C5B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83EA6827-B619-4F5C-A55C-336782F3BB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5446B0-BBCF-43E7-8B1E-A67C085B3B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C173E79-E179-4184-BAAE-D73140C31C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9B86F3-B525-4558-BB8B-937D7C2165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6FEDDDB8-4ACD-447C-9CA7-F1D0B07D20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E2C0BB3-61EF-494A-B7E6-BF5ABC93508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11168C5-D7EF-4250-9736-52AE336D5F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75928F5B-FF9B-48F3-A94F-916A2F3728A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69C2F21-28D8-46E1-8874-7FF563F61F1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C8559CA-D8AD-468B-ABCC-6713ACDAF79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D3DA37E-F8FB-4A0E-88B7-846A8FE084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8DC53BE1-AC33-4B11-8122-704B3CCD5C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0966213-09B1-40AE-A2C2-77037672906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616D851-B25F-458E-A6DC-318FAB0AE1C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5A7693-AC64-482B-BBE2-343AB049512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BA4B5B3-63C9-411B-9C23-63B102E212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5BA28CA-FB60-4A0D-A456-8D72CB666F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3272E15-010D-4DF4-B03C-D245C837C0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7174864-9213-46C3-8AB7-33ACE25B53D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DC2855BC-2A13-462F-B282-F316D43215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FB4533B-D37D-4F1D-8947-B630DAF59A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6A89DAD-7B3F-403D-9D57-326488048E3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80ACC52-C54F-4EAA-A1DE-B4F719652C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F709D2C-E7DB-4CF0-814B-619ED78A94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DAC7F645-4F27-4E75-BCDB-192D86B0CDD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E5E9F01B-2126-479C-8162-8AEC318CB80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C7F314AA-C869-453A-AB3F-57E54D99325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3708BE3-F7E3-4E18-AD32-0A75C2512F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CA1392F2-F4DB-4613-8F0D-193BC896DE7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DFFCE7FD-FE8C-41AB-97C5-365D138123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CB72351-F77E-4F9A-BDF8-F9ABC881B0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D6ECF009-0769-4377-8827-703C54DBD54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55728F1-EB8F-4236-A259-003409BF05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9F7F9A42-41E1-45AF-91BD-124E0147C372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EABA8C3E-D6E7-47CC-9157-2E621F3FD6D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B4FDEE5C-BF9F-429A-833F-0ABAB72240F4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CE9F4920-6122-4BC8-B2FF-6692432CBE4F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093FC46-FA47-48BB-AB95-9F595FC7F8C8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533E8E6-FA5B-4A87-A7FB-9F50077586B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47B46EF-4844-4DDA-BF4A-9EFEFEEF569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6FF90C8-EAA1-4E80-B05A-C54BE923C56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0747545-09E6-4372-92E1-D10FD1DC59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9C29A44-F8BA-4244-9F6C-03574AEA31C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9BD1B2FC-AC19-4CBB-B595-FAD6E2AB0AF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4F8B97E7-AEF6-41CD-9C1D-35B58689363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149BE46-D554-4617-B8FA-C9FAC204C8A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4D2E7DD-A58B-4550-A763-4B643F53D13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C34450B0-1F26-4958-A3FB-399C3BA4E9E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E240F06-9962-4B7F-9708-A0FC0C30A5B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1E3580F-3F46-4300-9C7C-FBEDF6904B2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A1C9B7-FDA1-4C11-BCD4-EC7CF36B347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E43F28D-42D2-4CCD-9BD4-A5C7BB84BCC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F255A2B8-9FB6-4D54-BD33-6668DDD8C7A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5158071-C65D-4441-933D-D32907715BB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B2AC96BC-5E14-4741-AB07-92BBD130FC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6963229-B806-4D7F-B2B9-8F9ACFB140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6F1C67-9533-4DAD-B8E0-5086A24E7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85133969-6266-479B-A538-079CDE35AB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2CDB7EB-E779-4AB2-8FF1-2B8C514961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7EBB46B-D7C3-412E-8DE3-7BA8703263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E959822-1FA5-45A2-A9A5-C31834021C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6901226B-8738-4514-87DC-580033FD42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3F3C1C4B-8AFE-436D-9FBE-366F0D3524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964531E-0B2E-4CB5-9DB3-00C2957F3F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8B88C605-2234-43D4-B22E-720CDA247B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D08297A2-F3EC-42F7-9697-3209863305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A505979D-C370-4292-8236-BD209181B8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F27BFB8E-F21E-42DB-9C78-2C469CA573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27A19A4A-D85D-49FD-A3FA-D5C8AC1B14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947DFAB-615A-4732-8B8E-4EA0B67188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9851F79-B8B6-4BDA-89D6-1B8C58F4FD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E88A1A39-D2CC-4150-8B52-FD689B2D0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0A9186B-0F89-4284-BCE6-9A85E2EAC96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9DEEFC0-92CE-4AA7-8B92-A9AF192A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62D5AC86-2C97-474F-A219-CBF9BD686A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12A0A919-DA40-441E-AB01-2DD1B3AB8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52359432-5F9A-4DA7-A940-181F25AA8E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2EBC7EDF-47A6-44D5-942E-CDD060783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EF490446-A4E8-493F-8593-C9968E6EF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4CE976B-D5BE-420C-9569-8944DEFDB0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AA92633D-DAE9-4782-9A3C-F9463496C8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1679854B-7E90-48A4-BF11-9BA0E758F0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26700696-9F15-4E79-8802-EDEC281070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18672C-83BE-47E1-9C2A-AAB3544627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9BA73361-EDBB-4058-885E-48E146E610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6C0164C0-5F39-4315-B061-CB30896365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32393B5A-F9F6-4482-81E6-ED5C80B456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B20018BA-B539-4BEC-A1DF-DBB5147A3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5F468BA-A0D8-411B-911C-A56AD89F39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5E3EF834-5227-4088-8E6D-8C2E0A701C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EA42E76-679B-4F9E-B567-EA2FE318B7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DC5BE99C-BCD6-48BF-BA51-F25F79CEF2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7FD48667-D87C-4E8E-9F01-45B61DFF4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E40F4B33-45A7-4984-808D-FD3CCCF454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E928AD2-1402-49AE-B597-754136736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0CAF534-59AB-40D1-8CBA-BFAEBCF9E0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239357CB-5CDA-4512-8191-175FF5F7B9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8B078183-DA31-4D38-BE9C-49E5CDA57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1F833C58-B63E-4476-A826-EE1DA56C7B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9544C63D-F743-4927-AA75-C82CD7F68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4845476-7E71-4394-A303-313FA7BC90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8A7B86DD-60E3-475D-9A32-337C9A7881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A0A4C3A2-1A51-4DF9-9B9D-89A2BCCFAE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289BD3EC-8C82-41A6-AD14-D376670711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4A3A08A-AB82-4101-A845-07BF792F98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D0D6D181-2553-4170-8628-DAFF4794DD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7ECF2AD-971D-4603-9889-21095FCB36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4F7D6462-06F3-46A8-87D7-582E141FD2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CEB1913-D560-457A-B78B-DC21DA3464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5F4D50B3-FF38-4C53-9A68-59D576ACA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3436BB9-9361-4DB0-85AD-511BA3AFB8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933AB02F-7FB6-4DE1-AF52-7696BAA8E5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89CB5BCD-0D35-461F-BFC1-F6101CFF51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3ECE34D-0D16-43BE-A8AF-B93810423B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2E33ECBD-806C-4335-AD78-AE6529668A8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4521DCC8-B628-4289-9F1E-171B7A1F28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491A4EC-729A-46CA-88DC-BE0FE26E264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E05E1CCA-25C1-4F93-819F-71988F3BD1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814A6C8E-1D8B-4EDD-B010-9DE1680999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1B0F4FD-296E-478D-BF25-F5695FCD2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461B715-2F5E-4F6B-9A44-893330D5D8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5889659F-2824-44E2-B078-01FB72A60E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CF5F3356-BE59-47FF-95B7-926C861FEE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23945FF8-3A4E-42AC-A7A8-254240DE5B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F051A82-E069-4EE9-B33A-9D0554F18A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DCFE23B-08C0-4BBE-994C-F43B2039A4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70966314-5DC7-40A3-8823-B464C0E4E7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90351A2A-720B-4363-8FCE-B493B50A4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723D319-C005-44D6-AA66-E76F0AE314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AFF973A6-E311-4940-B6DB-715B42F378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A2B2FDC9-9C56-46CC-83E6-8B3F0B400B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98569880-0D44-4BFC-9AC4-CC7E412F33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17290282-E853-4B76-92B7-57B222C6DF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641F9A21-B52C-439F-A37F-38706854BF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4D1E0DC-AFD3-4763-81E0-EA844F84A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FD1B6983-EB27-4337-A384-99AD24052E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3F8C3FF3-AD42-445E-A78F-764F22E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17FC7C8-4F6F-46D8-9F53-5B73BE0242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49F511EA-0C8E-4291-9636-AE62D42FD7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2191714-212F-4E2C-A01A-AB67D030F5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5BC7A1D6-66B4-40DF-9BD6-5E863610D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EDDC97A6-7C03-4953-973F-FC28448C74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D2EAAF4-FD9B-49ED-9A22-390A63328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5E6AA85-0307-413B-B6A8-55F373495A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B897ED08-A031-4A2A-9AEB-1EACBF91D1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27D44240-4ECD-45FE-B28F-8980420FC9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49CF1EB5-1A5D-4480-B4A8-493E1E879C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A162F04D-3FAA-48D1-9E23-3CF9D54339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84B3CB0-5A7C-4F6C-90D4-14E771F5FD7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BC4E3F9D-CFA1-4A17-A141-53F875BFC0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6CD4B28C-12CF-4168-9E2F-5173C6BEC1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EBC9D4E-AAD0-4FD4-AE97-805DA7F93B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E36DCCCB-54B2-418A-9D35-EE904B84CE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BF271F0-47A9-4550-9892-0D4EAD4AF8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3B2B148-DC44-443B-90BF-C2CF3E2E7D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B0AE2683-87EA-47F8-AE9D-6384570BBA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B6D97311-3C36-4027-BBD3-DE4E565C9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5084714-8688-4C7D-8C4B-36EB6BAEF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2762EC03-06A9-44CA-96CE-C95E053ED7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86CB695-94E4-452E-861E-09F45F403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9EB07026-5827-4040-BC56-E1C98C038B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E09E3533-53EA-4168-9F8B-A706A93044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F5A5B04B-A772-41BA-963F-8F23DA1351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FF3F2B41-13BE-4877-B4DC-E96020EB43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82201218-F469-4F10-A71A-F8F6F43386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D4A986B1-5837-4471-A3E4-1F2041D85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A573231F-154D-4F70-9A94-325169C1FA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C01BD355-5EDB-4F50-8275-458FA8DE9E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2F916BEC-4B01-48A0-8EF3-CC2452CF3D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A3366AFC-1424-477E-B70B-038D48ADE8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1268AFF8-1249-4DB2-95E3-D24EF94FBC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47EA44F5-DD10-4D7B-9261-B5F87027FB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A033F693-5FAE-494F-B3BE-B8BB05EE2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917F82B-C188-4841-8445-354FCB2512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8A0B01DB-A56C-4402-A39A-CBE8AB7045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E586641-1F5B-40FC-98C2-47DA9612A3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60D02AD1-850D-4CF1-8D57-229BDF25BDA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17B722A-83CB-489E-9120-2394789BE1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159224D3-5908-4FC9-8F4E-6D9405AF1B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E73E291D-81DC-4129-8892-A7AA840361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48EEC7C6-DF24-497C-86C6-1DFE37E7EB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3F642610-04D9-453E-B1A0-422E6E241A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46E61D50-D702-43BE-8C40-4B1AE75989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16C92309-9058-4D65-A8DF-E58BCCEA8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525C9C27-F133-4BEF-9421-CAAEBD3DE0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97DFB074-694D-49BD-8100-DE7A3E1D57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92A6C0C4-3FED-421C-8C78-7F3BA9E64C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3B5E372-08EC-46F3-A131-1C64505DF1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61308BB1-1BDE-441A-A721-F28413D5A6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1045F17-9069-4B85-A819-B6AA048280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E6AA107B-0F2C-4712-BB5E-787ACAA2F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AB685171-33F2-4430-B47E-EB7F06DF07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90E8F4A2-D78E-4D7A-8CCD-49013EA48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1EE9FDE8-69CD-40BE-8536-EA230063AC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6706855-A0F1-42BD-BA69-799AC42DF8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7164D1C1-C79A-4E92-A384-37D3ED36E3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29B6A9C4-1BC1-44E3-A912-5228C9F254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40528F5C-3326-4412-AD71-FD9E370B72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4C9B21BE-104A-4260-A45A-FD094E4B61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62D31F0-F6F9-468B-9A56-8CDF038CC5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C1C3B101-2CC6-498D-9B26-B96A4525E7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DF5970A0-A57F-44F0-9B79-C3EC64C982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E177F8BD-7CA9-402F-9C54-A6473508ED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2900A41B-B1BC-4FC6-AFF5-3B6C50A570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1ADDECEC-3365-4218-BE44-4729D964B2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C9A6978A-7C75-4E7B-BB5D-AC044E3517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E97C097D-6DBE-4947-BC34-B98FB4465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ECA64F25-5264-4BA7-8DEA-50AB7887B4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C1BEAC37-5D09-470A-9594-833EDF4E7A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EF790B30-A96A-4FBC-B087-CD6FB498C5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4706662A-DEA0-49F0-A2B3-71C3E83247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AA40742-2624-4007-B090-1B5969927A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BD2C1C6-5F42-4C2B-A28C-060972212C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AC0187F6-BC53-4C32-984F-8FFB01FED7A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6FE9A46-17EA-4815-9803-3152A0EA6C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01C0359-BEF8-4EE7-9D18-559F8F5281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18FC776E-43F2-4DFA-8FF4-957A04C6A0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D8509C1D-B093-4A9B-BE14-C014D7D906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8C8C244F-0AF6-45B0-ABFD-D467AB8788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344718F-1B7C-46BF-8CD8-EBF6F8CED2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FE9993AA-D71B-4219-B17F-CCB6CAE98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5DA86BE4-FCD6-4EEF-83AE-FF140F71F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1217744D-25CA-47F8-B1C2-6402E8A36E0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7B75A035-D03A-41BE-9AB9-24C36EBD09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AF5839E0-1C51-4C3B-ACA9-6B21B7E06B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EEE73A4D-AB60-47CB-834C-8939FA3F56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A07128E-FDF4-4691-A8A9-01281ADCEA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5A76F736-380C-4735-A07F-BF9EE6CA1B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82EEA123-3ED9-4478-9F36-079D28D4D7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D0D538B-40CD-464E-9D1C-6EFF5F6512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11567C92-4475-435F-8B2B-B013EE80B3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36339FB-5C6B-4556-BECC-9705B64407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C641EE1D-00CC-4AE1-9048-55D287DDA6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39381860-3BEF-40FB-97C4-FED31D0326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C9AFC82-25E1-41EF-9E69-A3BAAD8D85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3164D2D-4162-4E79-A617-246FA212A1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1F3D1421-0374-4ACD-891C-42381616BC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6273493C-E25D-4E27-8E76-FE8AD88AAE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C2B194B-7BEC-4C4E-AE23-DC23A7CDFC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41FE8F07-B4B4-494B-A359-E0684C650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1C2D64D0-D571-47BD-9DC8-6F2600C99C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4E581A9-0CE7-48EF-9EEF-BF28D57093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CD4C8A51-EA05-43A6-9077-B5395A1484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49F002A9-F318-415C-84F7-D640B1047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B1FB294C-C0BC-48C8-8A63-0BAD6FB02C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41E0E6F-7EE2-454D-A9B1-62F1B9FF8A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BFCFE5C3-E2A4-43BB-A0E3-81ADE46367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21EBE4A-8458-4BA5-92C4-B317CAD26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16C713F-93E3-456E-B3C9-D7141EF188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AEB8BC8C-B78A-4F0A-95D8-C82D37CC18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FEB4C6DB-6F0B-4B58-861F-F78357755E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6D42DE5A-2CD7-4258-AE5D-42DE15E21F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48F094A9-9776-4CA9-9A63-E8B0EF4DF9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E553060-C250-4E33-ACB4-D5675F3F755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80A98639-8DFD-4B16-B4F3-C4C04DFC0F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5252006D-DA0A-4A5C-B277-A59028F10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EEACF2E-0A8D-479A-9F79-693B0687F8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E0E4229F-8C63-4870-AC1E-1ADD9E8955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64B328D4-FB62-4CFF-BCFB-6E12F09A70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BDEDC2A5-8DE5-41EA-A76B-EE4D89E193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CE0AB2EA-D4B5-48A2-B282-0BC897825B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926E3E36-506A-4F73-9F65-E3BE2B902E5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6745524-BFD2-4386-9EC7-6E9ED6A194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72289804-AA5B-4569-9C58-8C86D564F7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D93CF2DE-9CA1-4FBA-9BC8-3CD1B104D9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C0B5064F-7E01-459E-A36A-7C1AEE7F94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7C4A369A-1D97-4134-8880-87D61DB7F3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BF9F1D7E-2647-4453-BC5F-8D1667C28B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3633724D-6502-49FC-AA3D-6CFF0E869F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930DE20E-AAE0-4ACA-9059-9DAABB98DF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327C8D4-79A1-4EBF-885E-E81CF46579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D51CC91F-263B-4395-8387-6B4F9EAEB4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A737EC2-089F-4CF7-B869-8BE2350436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BF431EA3-C773-4EA0-ADCF-97CAC64BCB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AD012B78-C550-4B83-8FDA-D74A6EDB61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CE9544-50BF-4801-BDF8-749EB1B2FD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641E9FBD-CDDD-4BCA-ABA7-041C73B428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2AFD299D-115F-4ADD-ACD5-7764479A15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B3E6F1F6-1D36-4947-9E43-4D186044DE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6F9ED3FC-CC0B-4244-BA46-7AAF709AA9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A5BBF0D-60A5-4072-AFFF-C215894E66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35FCC991-F14F-4530-B242-C587D62316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B4D7F82C-3503-4B55-BAAD-7A7B803F4B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2A8BB989-F27E-4838-A154-428771462E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26E6500C-EA0D-4691-996D-75038C81E5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7011D996-3AC5-4623-B847-D98B6C05C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99C94E-E7CB-4887-9383-F1925EC3D3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E1FBEF9F-9285-4755-B351-0979753329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7D2FFCE-39CE-445B-B5D9-43D66448E6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7BA80B70-47DD-45D5-A56C-4EF9A33992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A72FE3FD-3A2A-438E-B71B-CFADFD5079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8ECDFE2D-B4D2-4956-B693-B7009782D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52D4E03E-A5A2-4EAE-8C00-98C0FF9D89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3A04F3E5-FECC-4DD8-8DE0-26A268EB8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2A1C0D90-5838-4407-8AE5-25D52992FC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19B52368-D903-4E5E-85C4-5FE7627E96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7283357A-0B47-4B14-B242-08E3E2A540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DA73594-3685-4269-8ABD-9258795367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820FAA32-5CE2-487B-88EC-91E42B6A2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88240D10-2D2B-44FC-B402-B367C5005E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7D933F2-9D5E-4D29-91B8-041FB7DF72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1D7732A5-D311-414D-BDFB-5D59AD7943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7103C9AD-5ED4-415B-9A0A-63806FA9D4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3D5477F-997F-4F67-8F0F-95E982308A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DB682031-ECB0-456D-889E-0B684D1DB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94F5C59E-1A06-49E7-A099-7066BD0F11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324F656E-695B-4809-8C65-1225614CED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F350ADBE-59E2-44B7-B1BA-A628D895D8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1305B43E-531E-41F6-AA02-F0972BFA9C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BF4EFD28-99F7-49EE-A1A1-0008E1A5AF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827D8390-D2DD-4BC7-83D7-ED6073DEC3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716747A-3350-48A6-A996-8D7830BC85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DAF7B9D5-3BB3-4342-AFE6-CBFE6AA954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657AAAAE-1583-487C-904B-869CE4AA05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E3910A36-E595-42F4-95F2-FEF94CA2B1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293C4688-EE06-49CD-96AF-FC5A5EBF13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F5421C82-FB5C-4895-A711-8BE3A6B0C3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4E834986-5F42-47C7-B509-B960F9389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B7A28C23-758A-4145-AB96-2D1964CC2F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9AE355A9-7CDB-4B73-9071-DD4AB22AD4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EDE41239-8B4A-4D6B-BE81-FBE44C71B8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9E9B2220-DE22-4D47-AD21-8949B207A4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B39E496E-9542-4814-B4A0-39DB673727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78218D3D-DF65-4932-B6C9-7C3799AFE06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E6D6640E-EE67-4B6A-9AFD-0CC681EC23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45616EFB-20A6-472E-81FC-11C8B93D5D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F9B70044-7BEA-4609-B8C9-5ABC236F81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DE4930B7-2656-4FD3-8B33-78FEDE02C2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F7C96E4D-FA6B-4D8B-B086-0B5AE06F0C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274C938E-E10D-481E-857A-D57478F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993018DB-686E-4B9C-BBA1-348A9D7259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3454D0C3-BD9B-4462-95CB-92B163D8C7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B48024EA-56FD-46E1-9F4E-B326345A8F3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968BAF-55FA-43AE-A3C1-34D7213F9A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2D274E32-CC6D-4840-853F-BD58A2E4CE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F748907-6057-468F-A90F-2699744259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27744FF5-9E6A-4913-9967-04661D8EF9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E42F2E31-AC2E-40ED-9508-6FC3AB8323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D7AD99E1-02ED-49C5-967D-7704E1235D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FDED7FF0-057B-4A01-B5C5-A3D815FCDF4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82EA73D-717F-42BF-BFBC-408EA64425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75614DF0-B0E3-43B3-AC58-A55C52D365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5BDF33C0-BB21-42B6-A051-EB795B5CAB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FDC95545-543B-4646-8F23-7D3E2D4568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87C1E736-DADF-47D9-99C8-3E99FBB22E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F13B51DC-C370-43C0-ABCD-CEAB11A00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403A8CF8-C760-4352-9A9A-A7EC942B8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38358D31-44FF-4521-BBAD-AEAA93BD87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7E667E-D674-4AEE-B46F-437773056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404EAB3A-0A90-4050-869C-AB194C5F4F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DE514909-6C78-4C1D-BA83-8718B58D46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AFD434F-58E0-4C4B-B50F-17F9BE8899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2DDC5A9-6E4D-4A57-9158-AFEBE171A3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A2A9EC61-AF26-471A-9AF7-39B9FEEBDE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48F94D77-B217-4E1F-9458-E7A9078018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AA58FDF1-BFD9-4131-80A3-E9C17FEE5F9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371D3D9A-E831-4E1B-889D-B4729F692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AA8501BD-6FB8-45EA-AF22-32F72F4E64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BBADE0C9-2750-49A5-9D03-B06FF3A66D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95DE5572-E5C5-460A-8C08-CE22839E6D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67F69195-0704-486D-B7A7-A4DC7215F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803BE593-D0C1-4CC5-A6FF-020ED0370B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BB8B898B-7574-4220-AAB4-552148813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3A79B9F2-7448-478D-8A83-9570C171BA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59113BD-E9FC-48D5-8931-F9B80B871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98F0F5E2-17D9-4159-AF40-064901A6C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2632CDD9-7377-4D61-9DA7-ED3A2351DC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CF4D025B-61CE-4FE3-84B9-B4F204E4A6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F1742B31-A745-46DA-B3F3-8C7EF0DD1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77A0007E-E179-46F6-A64E-78A32D293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1307944A-EDA3-47A7-AF3F-EC7E45B672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5913408B-F2E2-4063-A2C6-231B1692D8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B76CABBB-DEA2-4B63-937B-9A2607C69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A0CAA04D-DF05-406C-81DF-5F3B5ADB61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CB7C14A0-B7B6-47AF-A560-0FF81E99CD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84F54C91-BFE0-4CB6-A917-9927E630F0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40E588A-0477-4639-B2CF-3FF45DF771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7FCF658-FB1A-47A1-8D2E-5027DA5021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BC86E9B4-0D85-45EF-A4EF-2D2308FB6C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DDF81FEA-F17A-4C6C-9F71-1CE02BB4AE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18FCA658-405E-490C-99FC-01D60E836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AB5A303-5C3C-444F-B44D-6C332835B9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191E3AFE-9E00-483C-B693-C0663AF8D0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F282E077-1B82-4513-A3F2-2B86121CA9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DC7CC9BD-9651-4F19-9C8F-D226E927D2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B4A20253-CBBF-4ED4-AA44-3937D23E0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D1F630B6-CF08-4677-AFFB-1DDF4FA4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CE938E98-427C-46B8-9F31-EC936AFA81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BF917358-A390-49BB-A4E9-ED41214E6B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7864D082-650A-4DA7-8C7F-3C4DC422E1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EA2F8634-464B-498D-8E48-DC85787E1B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B023F469-643B-4BA8-A416-4870CEE4C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14D3CF76-F22C-4368-BD3E-0123999C6D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13C84510-2CB9-48AE-9983-71D57C395A3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15917A3C-AFD8-4A46-A665-25202E9B9B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9C03D8E5-09BE-4D1F-9FFB-911AF917BD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E359571-A5FF-4383-8274-409F9390F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437E2383-B7B3-44CC-8B74-2ABDDC70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4AE8E2C8-9431-46E9-8D33-DF23FB5196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B7ACE64B-4771-4097-9846-B142F2F19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E8442F9B-85B1-460E-B5B4-B9AB447400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6791DE9C-E324-4EC3-B05D-0B7997BDAD2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8E617392-C5F9-4366-A506-9FF47A8B7D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20BED018-AB0D-4568-B9BF-E843D1A51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DC0A8B4-7052-4C10-BB7A-01A739C4D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56871D8D-DFC5-461C-8D46-3070468D73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110489F7-1EC7-40A8-AFFD-DDC443C7A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BB2564E4-1CC1-4A2F-9CE0-D139B6E601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51C2A494-EE12-440F-A697-6E163288CE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4F2CFEAA-9AED-4914-9458-CFAA711B36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30B8EBFD-9196-4028-8295-93D4A89123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26770425-E160-4F8A-9321-92359E800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86C62001-1F2D-40CE-A4E3-C4E0F0E382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3ECC609-FC7B-47E6-B81C-210D413515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9A472005-C70D-481C-985C-29168B1847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667EF790-82FC-4C10-942D-0BC6189AB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24B34A1C-9656-4508-B21A-43796E2F0D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8366677-BB29-459C-8FB9-9EC6F848E3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D3963385-3474-4DCC-8B62-C0B87E2DB1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0" name="Cuadro de texto 47652">
          <a:extLst>
            <a:ext uri="{FF2B5EF4-FFF2-40B4-BE49-F238E27FC236}">
              <a16:creationId xmlns:a16="http://schemas.microsoft.com/office/drawing/2014/main" id="{6F016E9C-B611-436A-975E-5334976F390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1" name="Cuadro de texto 47653">
          <a:extLst>
            <a:ext uri="{FF2B5EF4-FFF2-40B4-BE49-F238E27FC236}">
              <a16:creationId xmlns:a16="http://schemas.microsoft.com/office/drawing/2014/main" id="{67C14369-F425-49E3-BC32-F62E383F90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2" name="Cuadro de texto 47654">
          <a:extLst>
            <a:ext uri="{FF2B5EF4-FFF2-40B4-BE49-F238E27FC236}">
              <a16:creationId xmlns:a16="http://schemas.microsoft.com/office/drawing/2014/main" id="{A324EFD4-867D-434B-A465-BB193FC8CC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3" name="Cuadro de texto 47655">
          <a:extLst>
            <a:ext uri="{FF2B5EF4-FFF2-40B4-BE49-F238E27FC236}">
              <a16:creationId xmlns:a16="http://schemas.microsoft.com/office/drawing/2014/main" id="{B501D2AB-8E05-4FD0-9CCB-864D889D6E4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4" name="Cuadro de texto 47656">
          <a:extLst>
            <a:ext uri="{FF2B5EF4-FFF2-40B4-BE49-F238E27FC236}">
              <a16:creationId xmlns:a16="http://schemas.microsoft.com/office/drawing/2014/main" id="{BEC571E5-9FB5-4505-AFDD-ED96B102871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5" name="Cuadro de texto 47657">
          <a:extLst>
            <a:ext uri="{FF2B5EF4-FFF2-40B4-BE49-F238E27FC236}">
              <a16:creationId xmlns:a16="http://schemas.microsoft.com/office/drawing/2014/main" id="{CFCBDFF7-5436-4E6C-9637-9AC3920D75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6" name="Cuadro de texto 47658">
          <a:extLst>
            <a:ext uri="{FF2B5EF4-FFF2-40B4-BE49-F238E27FC236}">
              <a16:creationId xmlns:a16="http://schemas.microsoft.com/office/drawing/2014/main" id="{C217BCFC-7F11-4004-B671-834451B4009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7" name="Cuadro de texto 47659">
          <a:extLst>
            <a:ext uri="{FF2B5EF4-FFF2-40B4-BE49-F238E27FC236}">
              <a16:creationId xmlns:a16="http://schemas.microsoft.com/office/drawing/2014/main" id="{7203EC8D-517D-4A04-8A8F-FE4A0A3D8CA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8" name="Cuadro de texto 47660">
          <a:extLst>
            <a:ext uri="{FF2B5EF4-FFF2-40B4-BE49-F238E27FC236}">
              <a16:creationId xmlns:a16="http://schemas.microsoft.com/office/drawing/2014/main" id="{ECC46D53-1DB9-4B09-A1EA-6B62290113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9" name="Cuadro de texto 47661">
          <a:extLst>
            <a:ext uri="{FF2B5EF4-FFF2-40B4-BE49-F238E27FC236}">
              <a16:creationId xmlns:a16="http://schemas.microsoft.com/office/drawing/2014/main" id="{FE301FAF-50D5-421F-BFE3-D0623EDA84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0" name="Cuadro de texto 47662">
          <a:extLst>
            <a:ext uri="{FF2B5EF4-FFF2-40B4-BE49-F238E27FC236}">
              <a16:creationId xmlns:a16="http://schemas.microsoft.com/office/drawing/2014/main" id="{AEFF50D7-9502-4504-BABF-9A4B7A022F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1" name="Cuadro de texto 47663">
          <a:extLst>
            <a:ext uri="{FF2B5EF4-FFF2-40B4-BE49-F238E27FC236}">
              <a16:creationId xmlns:a16="http://schemas.microsoft.com/office/drawing/2014/main" id="{8958BE04-0351-404B-B2C8-8F41C7313A4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2" name="Cuadro de texto 47664">
          <a:extLst>
            <a:ext uri="{FF2B5EF4-FFF2-40B4-BE49-F238E27FC236}">
              <a16:creationId xmlns:a16="http://schemas.microsoft.com/office/drawing/2014/main" id="{C45D01A1-3F7B-449E-84D7-0B699D80DCF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3" name="Cuadro de texto 47665">
          <a:extLst>
            <a:ext uri="{FF2B5EF4-FFF2-40B4-BE49-F238E27FC236}">
              <a16:creationId xmlns:a16="http://schemas.microsoft.com/office/drawing/2014/main" id="{5A529719-717C-4A70-B093-F90B7F8DEBB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4" name="Cuadro de texto 47666">
          <a:extLst>
            <a:ext uri="{FF2B5EF4-FFF2-40B4-BE49-F238E27FC236}">
              <a16:creationId xmlns:a16="http://schemas.microsoft.com/office/drawing/2014/main" id="{AD51060F-6101-419C-B239-44248D7B433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5" name="Cuadro de texto 47667">
          <a:extLst>
            <a:ext uri="{FF2B5EF4-FFF2-40B4-BE49-F238E27FC236}">
              <a16:creationId xmlns:a16="http://schemas.microsoft.com/office/drawing/2014/main" id="{867DCF67-5D30-4689-9092-8280BA634A1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6" name="Cuadro de texto 47668">
          <a:extLst>
            <a:ext uri="{FF2B5EF4-FFF2-40B4-BE49-F238E27FC236}">
              <a16:creationId xmlns:a16="http://schemas.microsoft.com/office/drawing/2014/main" id="{2EA428D2-DD53-4D28-BCFE-C0BA15A855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7" name="Cuadro de texto 47669">
          <a:extLst>
            <a:ext uri="{FF2B5EF4-FFF2-40B4-BE49-F238E27FC236}">
              <a16:creationId xmlns:a16="http://schemas.microsoft.com/office/drawing/2014/main" id="{F0687A4E-8FB4-4D10-97FE-8583430439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8" name="Cuadro de texto 47670">
          <a:extLst>
            <a:ext uri="{FF2B5EF4-FFF2-40B4-BE49-F238E27FC236}">
              <a16:creationId xmlns:a16="http://schemas.microsoft.com/office/drawing/2014/main" id="{879A77A8-980C-43E9-A9AF-77CB565CAF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9" name="Cuadro de texto 47671">
          <a:extLst>
            <a:ext uri="{FF2B5EF4-FFF2-40B4-BE49-F238E27FC236}">
              <a16:creationId xmlns:a16="http://schemas.microsoft.com/office/drawing/2014/main" id="{9891594D-ECC1-491E-B95D-F08EBAF28D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0" name="Cuadro de texto 47672">
          <a:extLst>
            <a:ext uri="{FF2B5EF4-FFF2-40B4-BE49-F238E27FC236}">
              <a16:creationId xmlns:a16="http://schemas.microsoft.com/office/drawing/2014/main" id="{43DC4948-2C9C-4D89-9178-A10A69CFA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1" name="Cuadro de texto 47673">
          <a:extLst>
            <a:ext uri="{FF2B5EF4-FFF2-40B4-BE49-F238E27FC236}">
              <a16:creationId xmlns:a16="http://schemas.microsoft.com/office/drawing/2014/main" id="{5C7CBD0E-CF0C-48CE-9104-6CC74AAE5D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2" name="Cuadro de texto 47674">
          <a:extLst>
            <a:ext uri="{FF2B5EF4-FFF2-40B4-BE49-F238E27FC236}">
              <a16:creationId xmlns:a16="http://schemas.microsoft.com/office/drawing/2014/main" id="{86FB9FEF-76A4-48D3-9DB5-8F3C162F60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3" name="Cuadro de texto 47675">
          <a:extLst>
            <a:ext uri="{FF2B5EF4-FFF2-40B4-BE49-F238E27FC236}">
              <a16:creationId xmlns:a16="http://schemas.microsoft.com/office/drawing/2014/main" id="{B6A62D2D-EC52-4690-A29E-9DC7DA4F77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4" name="Cuadro de texto 47676">
          <a:extLst>
            <a:ext uri="{FF2B5EF4-FFF2-40B4-BE49-F238E27FC236}">
              <a16:creationId xmlns:a16="http://schemas.microsoft.com/office/drawing/2014/main" id="{E2464609-49A5-47E2-8BFD-B06FBA549B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5" name="Cuadro de texto 47677">
          <a:extLst>
            <a:ext uri="{FF2B5EF4-FFF2-40B4-BE49-F238E27FC236}">
              <a16:creationId xmlns:a16="http://schemas.microsoft.com/office/drawing/2014/main" id="{1525AFE3-2DE1-4EFE-8FAB-D61307A75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6" name="Cuadro de texto 47678">
          <a:extLst>
            <a:ext uri="{FF2B5EF4-FFF2-40B4-BE49-F238E27FC236}">
              <a16:creationId xmlns:a16="http://schemas.microsoft.com/office/drawing/2014/main" id="{21CE9E06-F0FA-4E23-AEED-4988576372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7" name="Cuadro de texto 47679">
          <a:extLst>
            <a:ext uri="{FF2B5EF4-FFF2-40B4-BE49-F238E27FC236}">
              <a16:creationId xmlns:a16="http://schemas.microsoft.com/office/drawing/2014/main" id="{0D7065FE-9F1E-427F-96C1-34AC9FDBBD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8" name="Cuadro de texto 47680">
          <a:extLst>
            <a:ext uri="{FF2B5EF4-FFF2-40B4-BE49-F238E27FC236}">
              <a16:creationId xmlns:a16="http://schemas.microsoft.com/office/drawing/2014/main" id="{38116F6C-F018-4B9C-9A68-84A2502EB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9" name="Cuadro de texto 47681">
          <a:extLst>
            <a:ext uri="{FF2B5EF4-FFF2-40B4-BE49-F238E27FC236}">
              <a16:creationId xmlns:a16="http://schemas.microsoft.com/office/drawing/2014/main" id="{21D5007A-EB09-4ADA-8CD5-375717DBD3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0" name="Cuadro de texto 47682">
          <a:extLst>
            <a:ext uri="{FF2B5EF4-FFF2-40B4-BE49-F238E27FC236}">
              <a16:creationId xmlns:a16="http://schemas.microsoft.com/office/drawing/2014/main" id="{C12727F3-243F-463E-9D79-80BEC0CF2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1" name="Cuadro de texto 47683">
          <a:extLst>
            <a:ext uri="{FF2B5EF4-FFF2-40B4-BE49-F238E27FC236}">
              <a16:creationId xmlns:a16="http://schemas.microsoft.com/office/drawing/2014/main" id="{4F5FC566-C60B-48B3-A804-60E52FEEC6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2" name="Cuadro de texto 47684">
          <a:extLst>
            <a:ext uri="{FF2B5EF4-FFF2-40B4-BE49-F238E27FC236}">
              <a16:creationId xmlns:a16="http://schemas.microsoft.com/office/drawing/2014/main" id="{06CC1105-9305-4115-99DE-35928160C3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3" name="Cuadro de texto 47685">
          <a:extLst>
            <a:ext uri="{FF2B5EF4-FFF2-40B4-BE49-F238E27FC236}">
              <a16:creationId xmlns:a16="http://schemas.microsoft.com/office/drawing/2014/main" id="{66C0AEC0-3AE3-4AF7-AFCF-2A40668E49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4" name="Cuadro de texto 47686">
          <a:extLst>
            <a:ext uri="{FF2B5EF4-FFF2-40B4-BE49-F238E27FC236}">
              <a16:creationId xmlns:a16="http://schemas.microsoft.com/office/drawing/2014/main" id="{60A930DA-9D56-4CA2-A6BC-3D01BA20EC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5" name="Cuadro de texto 47687">
          <a:extLst>
            <a:ext uri="{FF2B5EF4-FFF2-40B4-BE49-F238E27FC236}">
              <a16:creationId xmlns:a16="http://schemas.microsoft.com/office/drawing/2014/main" id="{7870168F-81C9-4057-8999-ED9B063AC0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6" name="Cuadro de texto 47688">
          <a:extLst>
            <a:ext uri="{FF2B5EF4-FFF2-40B4-BE49-F238E27FC236}">
              <a16:creationId xmlns:a16="http://schemas.microsoft.com/office/drawing/2014/main" id="{8F9F9112-52DA-4B67-A396-C4293F260F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7" name="Cuadro de texto 47689">
          <a:extLst>
            <a:ext uri="{FF2B5EF4-FFF2-40B4-BE49-F238E27FC236}">
              <a16:creationId xmlns:a16="http://schemas.microsoft.com/office/drawing/2014/main" id="{3D0867A6-2D03-4E5D-B7B3-B39B0AEE89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8" name="Cuadro de texto 47690">
          <a:extLst>
            <a:ext uri="{FF2B5EF4-FFF2-40B4-BE49-F238E27FC236}">
              <a16:creationId xmlns:a16="http://schemas.microsoft.com/office/drawing/2014/main" id="{2510F09F-87C9-4894-A46C-14A271EE3B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9" name="Cuadro de texto 47691">
          <a:extLst>
            <a:ext uri="{FF2B5EF4-FFF2-40B4-BE49-F238E27FC236}">
              <a16:creationId xmlns:a16="http://schemas.microsoft.com/office/drawing/2014/main" id="{51A79049-C5E7-476E-85E2-48054A0C08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0" name="Cuadro de texto 47692">
          <a:extLst>
            <a:ext uri="{FF2B5EF4-FFF2-40B4-BE49-F238E27FC236}">
              <a16:creationId xmlns:a16="http://schemas.microsoft.com/office/drawing/2014/main" id="{213A6EC1-D658-4E23-8D0E-27A0C0CCB6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1" name="Cuadro de texto 47693">
          <a:extLst>
            <a:ext uri="{FF2B5EF4-FFF2-40B4-BE49-F238E27FC236}">
              <a16:creationId xmlns:a16="http://schemas.microsoft.com/office/drawing/2014/main" id="{444050E3-6DED-4D6B-859A-560221D987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2" name="Cuadro de texto 47694">
          <a:extLst>
            <a:ext uri="{FF2B5EF4-FFF2-40B4-BE49-F238E27FC236}">
              <a16:creationId xmlns:a16="http://schemas.microsoft.com/office/drawing/2014/main" id="{3AA77AD3-DD93-4D92-AF17-2CCF19CB4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3" name="Cuadro de texto 47695">
          <a:extLst>
            <a:ext uri="{FF2B5EF4-FFF2-40B4-BE49-F238E27FC236}">
              <a16:creationId xmlns:a16="http://schemas.microsoft.com/office/drawing/2014/main" id="{E4DC3D67-6D35-4795-AC10-7C44576BB5B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4" name="Cuadro de texto 47696">
          <a:extLst>
            <a:ext uri="{FF2B5EF4-FFF2-40B4-BE49-F238E27FC236}">
              <a16:creationId xmlns:a16="http://schemas.microsoft.com/office/drawing/2014/main" id="{87A341A2-11B8-4862-B269-BE4A919E7A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5" name="Cuadro de texto 47697">
          <a:extLst>
            <a:ext uri="{FF2B5EF4-FFF2-40B4-BE49-F238E27FC236}">
              <a16:creationId xmlns:a16="http://schemas.microsoft.com/office/drawing/2014/main" id="{9175C662-3152-489C-9EE7-2D454B6C04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6" name="Cuadro de texto 47698">
          <a:extLst>
            <a:ext uri="{FF2B5EF4-FFF2-40B4-BE49-F238E27FC236}">
              <a16:creationId xmlns:a16="http://schemas.microsoft.com/office/drawing/2014/main" id="{2E9A618D-65E2-4774-9C0E-8CAF8D4DDA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7" name="Cuadro de texto 47699">
          <a:extLst>
            <a:ext uri="{FF2B5EF4-FFF2-40B4-BE49-F238E27FC236}">
              <a16:creationId xmlns:a16="http://schemas.microsoft.com/office/drawing/2014/main" id="{A4E63807-1D09-42B9-8FD0-57F134C85C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8" name="Cuadro de texto 47700">
          <a:extLst>
            <a:ext uri="{FF2B5EF4-FFF2-40B4-BE49-F238E27FC236}">
              <a16:creationId xmlns:a16="http://schemas.microsoft.com/office/drawing/2014/main" id="{669512FA-C0F4-41FB-B326-B9591E1514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9" name="Cuadro de texto 47701">
          <a:extLst>
            <a:ext uri="{FF2B5EF4-FFF2-40B4-BE49-F238E27FC236}">
              <a16:creationId xmlns:a16="http://schemas.microsoft.com/office/drawing/2014/main" id="{A052DE02-CAF6-45C1-8200-DDB4658027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0" name="Cuadro de texto 47702">
          <a:extLst>
            <a:ext uri="{FF2B5EF4-FFF2-40B4-BE49-F238E27FC236}">
              <a16:creationId xmlns:a16="http://schemas.microsoft.com/office/drawing/2014/main" id="{7771CB72-143A-4013-B19E-04585353414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1" name="Cuadro de texto 47703">
          <a:extLst>
            <a:ext uri="{FF2B5EF4-FFF2-40B4-BE49-F238E27FC236}">
              <a16:creationId xmlns:a16="http://schemas.microsoft.com/office/drawing/2014/main" id="{FDC524AC-205D-4C62-ABE2-8DFC878F6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2" name="Cuadro de texto 47708">
          <a:extLst>
            <a:ext uri="{FF2B5EF4-FFF2-40B4-BE49-F238E27FC236}">
              <a16:creationId xmlns:a16="http://schemas.microsoft.com/office/drawing/2014/main" id="{4DD91FD3-B3B5-45D5-A4DF-B551DE1FD6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3" name="Cuadro de texto 47709">
          <a:extLst>
            <a:ext uri="{FF2B5EF4-FFF2-40B4-BE49-F238E27FC236}">
              <a16:creationId xmlns:a16="http://schemas.microsoft.com/office/drawing/2014/main" id="{944F52DE-352F-45A0-9DD2-DF3F254187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4" name="Cuadro de texto 47710">
          <a:extLst>
            <a:ext uri="{FF2B5EF4-FFF2-40B4-BE49-F238E27FC236}">
              <a16:creationId xmlns:a16="http://schemas.microsoft.com/office/drawing/2014/main" id="{7F58131F-1887-41FB-99B1-1932970EC0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5" name="Cuadro de texto 47711">
          <a:extLst>
            <a:ext uri="{FF2B5EF4-FFF2-40B4-BE49-F238E27FC236}">
              <a16:creationId xmlns:a16="http://schemas.microsoft.com/office/drawing/2014/main" id="{E4B35C10-229B-414F-AC2C-BD658C936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6" name="Cuadro de texto 47712">
          <a:extLst>
            <a:ext uri="{FF2B5EF4-FFF2-40B4-BE49-F238E27FC236}">
              <a16:creationId xmlns:a16="http://schemas.microsoft.com/office/drawing/2014/main" id="{03D90D74-E8B8-4429-92E9-23BF6BD023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7" name="Cuadro de texto 47713">
          <a:extLst>
            <a:ext uri="{FF2B5EF4-FFF2-40B4-BE49-F238E27FC236}">
              <a16:creationId xmlns:a16="http://schemas.microsoft.com/office/drawing/2014/main" id="{0DE29D8C-92BD-4531-B072-00E82F6EF0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8" name="Cuadro de texto 47714">
          <a:extLst>
            <a:ext uri="{FF2B5EF4-FFF2-40B4-BE49-F238E27FC236}">
              <a16:creationId xmlns:a16="http://schemas.microsoft.com/office/drawing/2014/main" id="{875CD721-9C86-4005-B9DD-ABED3227C7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9" name="Cuadro de texto 47715">
          <a:extLst>
            <a:ext uri="{FF2B5EF4-FFF2-40B4-BE49-F238E27FC236}">
              <a16:creationId xmlns:a16="http://schemas.microsoft.com/office/drawing/2014/main" id="{2A3DBF5A-7C6B-453F-9550-4E1BBA4A82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0" name="Cuadro de texto 47716">
          <a:extLst>
            <a:ext uri="{FF2B5EF4-FFF2-40B4-BE49-F238E27FC236}">
              <a16:creationId xmlns:a16="http://schemas.microsoft.com/office/drawing/2014/main" id="{541D6F31-F911-47B2-99C4-1824008155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1" name="Cuadro de texto 47717">
          <a:extLst>
            <a:ext uri="{FF2B5EF4-FFF2-40B4-BE49-F238E27FC236}">
              <a16:creationId xmlns:a16="http://schemas.microsoft.com/office/drawing/2014/main" id="{680AE9BF-59FF-4A36-8766-EF0F9E8DAE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2" name="Cuadro de texto 47718">
          <a:extLst>
            <a:ext uri="{FF2B5EF4-FFF2-40B4-BE49-F238E27FC236}">
              <a16:creationId xmlns:a16="http://schemas.microsoft.com/office/drawing/2014/main" id="{4CCF6F0E-748D-405B-A182-496AA4D20D4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3" name="Cuadro de texto 47719">
          <a:extLst>
            <a:ext uri="{FF2B5EF4-FFF2-40B4-BE49-F238E27FC236}">
              <a16:creationId xmlns:a16="http://schemas.microsoft.com/office/drawing/2014/main" id="{95643E4F-3998-48ED-B221-283CCF887E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4" name="Cuadro de texto 47724">
          <a:extLst>
            <a:ext uri="{FF2B5EF4-FFF2-40B4-BE49-F238E27FC236}">
              <a16:creationId xmlns:a16="http://schemas.microsoft.com/office/drawing/2014/main" id="{7D736784-A898-4E46-90F8-EC2BA9DE81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5" name="Cuadro de texto 47725">
          <a:extLst>
            <a:ext uri="{FF2B5EF4-FFF2-40B4-BE49-F238E27FC236}">
              <a16:creationId xmlns:a16="http://schemas.microsoft.com/office/drawing/2014/main" id="{DF84E534-772B-4132-A217-2CEA4DB0BF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6" name="Cuadro de texto 47726">
          <a:extLst>
            <a:ext uri="{FF2B5EF4-FFF2-40B4-BE49-F238E27FC236}">
              <a16:creationId xmlns:a16="http://schemas.microsoft.com/office/drawing/2014/main" id="{371062A2-E5D8-453E-98E0-6641E9DC2B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7" name="Cuadro de texto 47727">
          <a:extLst>
            <a:ext uri="{FF2B5EF4-FFF2-40B4-BE49-F238E27FC236}">
              <a16:creationId xmlns:a16="http://schemas.microsoft.com/office/drawing/2014/main" id="{3C298B95-86D7-4FE5-B6AB-8663B282433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8" name="Cuadro de texto 47728">
          <a:extLst>
            <a:ext uri="{FF2B5EF4-FFF2-40B4-BE49-F238E27FC236}">
              <a16:creationId xmlns:a16="http://schemas.microsoft.com/office/drawing/2014/main" id="{B3707ED0-4B64-4A91-8E52-A9CD654BB5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9" name="Cuadro de texto 47729">
          <a:extLst>
            <a:ext uri="{FF2B5EF4-FFF2-40B4-BE49-F238E27FC236}">
              <a16:creationId xmlns:a16="http://schemas.microsoft.com/office/drawing/2014/main" id="{F5D93601-40C6-41D8-9C9F-B623A2689D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0" name="Cuadro de texto 47730">
          <a:extLst>
            <a:ext uri="{FF2B5EF4-FFF2-40B4-BE49-F238E27FC236}">
              <a16:creationId xmlns:a16="http://schemas.microsoft.com/office/drawing/2014/main" id="{F4F9C7E1-D4C2-4691-8AA0-D26F7C3EF6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1" name="Cuadro de texto 47731">
          <a:extLst>
            <a:ext uri="{FF2B5EF4-FFF2-40B4-BE49-F238E27FC236}">
              <a16:creationId xmlns:a16="http://schemas.microsoft.com/office/drawing/2014/main" id="{73B10048-296D-426D-BEE8-A014549054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2" name="Cuadro de texto 47732">
          <a:extLst>
            <a:ext uri="{FF2B5EF4-FFF2-40B4-BE49-F238E27FC236}">
              <a16:creationId xmlns:a16="http://schemas.microsoft.com/office/drawing/2014/main" id="{FA3F8B09-EDCE-4C8B-A085-5205E183AF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3" name="Cuadro de texto 47733">
          <a:extLst>
            <a:ext uri="{FF2B5EF4-FFF2-40B4-BE49-F238E27FC236}">
              <a16:creationId xmlns:a16="http://schemas.microsoft.com/office/drawing/2014/main" id="{34F6D36B-90BA-4A5E-B6DA-93C3CFE92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4" name="Cuadro de texto 47734">
          <a:extLst>
            <a:ext uri="{FF2B5EF4-FFF2-40B4-BE49-F238E27FC236}">
              <a16:creationId xmlns:a16="http://schemas.microsoft.com/office/drawing/2014/main" id="{5C27B2E9-580D-4D60-B29A-22F03E03C0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5" name="Cuadro de texto 47735">
          <a:extLst>
            <a:ext uri="{FF2B5EF4-FFF2-40B4-BE49-F238E27FC236}">
              <a16:creationId xmlns:a16="http://schemas.microsoft.com/office/drawing/2014/main" id="{26E7BA39-3951-474C-A2A7-E55CC92525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6" name="Cuadro de texto 47736">
          <a:extLst>
            <a:ext uri="{FF2B5EF4-FFF2-40B4-BE49-F238E27FC236}">
              <a16:creationId xmlns:a16="http://schemas.microsoft.com/office/drawing/2014/main" id="{433EDCC1-D0CE-4CC6-8134-C6418B332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7" name="Cuadro de texto 47737">
          <a:extLst>
            <a:ext uri="{FF2B5EF4-FFF2-40B4-BE49-F238E27FC236}">
              <a16:creationId xmlns:a16="http://schemas.microsoft.com/office/drawing/2014/main" id="{074EEFD5-4399-47A9-858A-D4CC4E62AA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8" name="Cuadro de texto 47738">
          <a:extLst>
            <a:ext uri="{FF2B5EF4-FFF2-40B4-BE49-F238E27FC236}">
              <a16:creationId xmlns:a16="http://schemas.microsoft.com/office/drawing/2014/main" id="{53878244-0D6A-4771-B5EB-A3D80C30FA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9" name="Cuadro de texto 47739">
          <a:extLst>
            <a:ext uri="{FF2B5EF4-FFF2-40B4-BE49-F238E27FC236}">
              <a16:creationId xmlns:a16="http://schemas.microsoft.com/office/drawing/2014/main" id="{7067C171-3E42-4828-9373-45B044ED7F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0" name="Cuadro de texto 47740">
          <a:extLst>
            <a:ext uri="{FF2B5EF4-FFF2-40B4-BE49-F238E27FC236}">
              <a16:creationId xmlns:a16="http://schemas.microsoft.com/office/drawing/2014/main" id="{5DFDE477-A932-4884-92BF-ACD91E1B1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1" name="Cuadro de texto 47741">
          <a:extLst>
            <a:ext uri="{FF2B5EF4-FFF2-40B4-BE49-F238E27FC236}">
              <a16:creationId xmlns:a16="http://schemas.microsoft.com/office/drawing/2014/main" id="{C673A446-9DEE-4438-89BD-1E837E2B6A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2" name="Cuadro de texto 47742">
          <a:extLst>
            <a:ext uri="{FF2B5EF4-FFF2-40B4-BE49-F238E27FC236}">
              <a16:creationId xmlns:a16="http://schemas.microsoft.com/office/drawing/2014/main" id="{417D0859-1559-43A3-8A57-DC050E16F2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3" name="Cuadro de texto 47743">
          <a:extLst>
            <a:ext uri="{FF2B5EF4-FFF2-40B4-BE49-F238E27FC236}">
              <a16:creationId xmlns:a16="http://schemas.microsoft.com/office/drawing/2014/main" id="{1F78CF3A-5D2F-425F-A535-3501CF424E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4" name="Cuadro de texto 47748">
          <a:extLst>
            <a:ext uri="{FF2B5EF4-FFF2-40B4-BE49-F238E27FC236}">
              <a16:creationId xmlns:a16="http://schemas.microsoft.com/office/drawing/2014/main" id="{A7673352-73E8-4592-8D19-2E4B112296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5" name="Cuadro de texto 47749">
          <a:extLst>
            <a:ext uri="{FF2B5EF4-FFF2-40B4-BE49-F238E27FC236}">
              <a16:creationId xmlns:a16="http://schemas.microsoft.com/office/drawing/2014/main" id="{91C5275D-7F4A-4BF8-8BC1-D1C40D79E0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6" name="Cuadro de texto 47750">
          <a:extLst>
            <a:ext uri="{FF2B5EF4-FFF2-40B4-BE49-F238E27FC236}">
              <a16:creationId xmlns:a16="http://schemas.microsoft.com/office/drawing/2014/main" id="{274C03C6-CC72-4157-A598-09EDD96C4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7" name="Cuadro de texto 47751">
          <a:extLst>
            <a:ext uri="{FF2B5EF4-FFF2-40B4-BE49-F238E27FC236}">
              <a16:creationId xmlns:a16="http://schemas.microsoft.com/office/drawing/2014/main" id="{8E8D7799-B52B-43F5-9BB0-C1E2EF7DE9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8" name="Cuadro de texto 47752">
          <a:extLst>
            <a:ext uri="{FF2B5EF4-FFF2-40B4-BE49-F238E27FC236}">
              <a16:creationId xmlns:a16="http://schemas.microsoft.com/office/drawing/2014/main" id="{169D177C-F47D-42A6-9CCD-98D21DD9E4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9" name="Cuadro de texto 47753">
          <a:extLst>
            <a:ext uri="{FF2B5EF4-FFF2-40B4-BE49-F238E27FC236}">
              <a16:creationId xmlns:a16="http://schemas.microsoft.com/office/drawing/2014/main" id="{350EC81F-FF14-426D-B98C-575F7FF1112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0" name="Cuadro de texto 47754">
          <a:extLst>
            <a:ext uri="{FF2B5EF4-FFF2-40B4-BE49-F238E27FC236}">
              <a16:creationId xmlns:a16="http://schemas.microsoft.com/office/drawing/2014/main" id="{F05735EC-BE9C-494D-9F16-F52E1F1274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1" name="Cuadro de texto 47755">
          <a:extLst>
            <a:ext uri="{FF2B5EF4-FFF2-40B4-BE49-F238E27FC236}">
              <a16:creationId xmlns:a16="http://schemas.microsoft.com/office/drawing/2014/main" id="{8ECD755E-108E-4F10-A54F-10BA1D1AA5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2" name="Cuadro de texto 47756">
          <a:extLst>
            <a:ext uri="{FF2B5EF4-FFF2-40B4-BE49-F238E27FC236}">
              <a16:creationId xmlns:a16="http://schemas.microsoft.com/office/drawing/2014/main" id="{2842B860-8137-4F03-B755-C7DEB47A19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3" name="Cuadro de texto 47757">
          <a:extLst>
            <a:ext uri="{FF2B5EF4-FFF2-40B4-BE49-F238E27FC236}">
              <a16:creationId xmlns:a16="http://schemas.microsoft.com/office/drawing/2014/main" id="{3EB6BF49-A26C-4796-8CAC-7ED6D2E5AD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4" name="Cuadro de texto 47758">
          <a:extLst>
            <a:ext uri="{FF2B5EF4-FFF2-40B4-BE49-F238E27FC236}">
              <a16:creationId xmlns:a16="http://schemas.microsoft.com/office/drawing/2014/main" id="{F5704920-7E42-4621-859D-4558D9F8E9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5" name="Cuadro de texto 47759">
          <a:extLst>
            <a:ext uri="{FF2B5EF4-FFF2-40B4-BE49-F238E27FC236}">
              <a16:creationId xmlns:a16="http://schemas.microsoft.com/office/drawing/2014/main" id="{34841300-B174-4743-9C08-94050D6127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6" name="Cuadro de texto 47764">
          <a:extLst>
            <a:ext uri="{FF2B5EF4-FFF2-40B4-BE49-F238E27FC236}">
              <a16:creationId xmlns:a16="http://schemas.microsoft.com/office/drawing/2014/main" id="{D5F1E29A-7EB6-46D8-BDA6-5611F23D0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7" name="Cuadro de texto 47765">
          <a:extLst>
            <a:ext uri="{FF2B5EF4-FFF2-40B4-BE49-F238E27FC236}">
              <a16:creationId xmlns:a16="http://schemas.microsoft.com/office/drawing/2014/main" id="{4C6A4922-909B-47FB-B575-95BC6D2C50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8" name="Cuadro de texto 47766">
          <a:extLst>
            <a:ext uri="{FF2B5EF4-FFF2-40B4-BE49-F238E27FC236}">
              <a16:creationId xmlns:a16="http://schemas.microsoft.com/office/drawing/2014/main" id="{2F0ED359-E915-40E3-A20A-FCE96F75B3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9" name="Cuadro de texto 47767">
          <a:extLst>
            <a:ext uri="{FF2B5EF4-FFF2-40B4-BE49-F238E27FC236}">
              <a16:creationId xmlns:a16="http://schemas.microsoft.com/office/drawing/2014/main" id="{09DAE4A5-BAF6-439A-B9AB-D1F5EBADA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0" name="Cuadro de texto 47768">
          <a:extLst>
            <a:ext uri="{FF2B5EF4-FFF2-40B4-BE49-F238E27FC236}">
              <a16:creationId xmlns:a16="http://schemas.microsoft.com/office/drawing/2014/main" id="{8E17D2B9-8E99-45FF-8A09-1E1FB26B0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1" name="Cuadro de texto 47769">
          <a:extLst>
            <a:ext uri="{FF2B5EF4-FFF2-40B4-BE49-F238E27FC236}">
              <a16:creationId xmlns:a16="http://schemas.microsoft.com/office/drawing/2014/main" id="{A30325BF-1296-48F6-8CD2-BA1D1941CD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2" name="Cuadro de texto 47770">
          <a:extLst>
            <a:ext uri="{FF2B5EF4-FFF2-40B4-BE49-F238E27FC236}">
              <a16:creationId xmlns:a16="http://schemas.microsoft.com/office/drawing/2014/main" id="{A99CA36B-A12E-42C0-B6E2-B2F6DC4513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3" name="Cuadro de texto 47771">
          <a:extLst>
            <a:ext uri="{FF2B5EF4-FFF2-40B4-BE49-F238E27FC236}">
              <a16:creationId xmlns:a16="http://schemas.microsoft.com/office/drawing/2014/main" id="{E0A7A83D-9960-40CF-9610-847F2575E3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4" name="Cuadro de texto 47772">
          <a:extLst>
            <a:ext uri="{FF2B5EF4-FFF2-40B4-BE49-F238E27FC236}">
              <a16:creationId xmlns:a16="http://schemas.microsoft.com/office/drawing/2014/main" id="{A3E302DA-085E-4D62-85C2-91F90AD050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5" name="Cuadro de texto 47773">
          <a:extLst>
            <a:ext uri="{FF2B5EF4-FFF2-40B4-BE49-F238E27FC236}">
              <a16:creationId xmlns:a16="http://schemas.microsoft.com/office/drawing/2014/main" id="{FC91350C-70DF-4FFA-BABC-B806942BC9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6" name="Cuadro de texto 47778">
          <a:extLst>
            <a:ext uri="{FF2B5EF4-FFF2-40B4-BE49-F238E27FC236}">
              <a16:creationId xmlns:a16="http://schemas.microsoft.com/office/drawing/2014/main" id="{7F4E4167-F308-4FFC-950B-E2C2174683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7" name="Cuadro de texto 47779">
          <a:extLst>
            <a:ext uri="{FF2B5EF4-FFF2-40B4-BE49-F238E27FC236}">
              <a16:creationId xmlns:a16="http://schemas.microsoft.com/office/drawing/2014/main" id="{0D755E13-11C8-4699-8C75-96CCBF6359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8" name="Cuadro de texto 47784">
          <a:extLst>
            <a:ext uri="{FF2B5EF4-FFF2-40B4-BE49-F238E27FC236}">
              <a16:creationId xmlns:a16="http://schemas.microsoft.com/office/drawing/2014/main" id="{ED3D5F80-AD6F-49CA-9EDC-87EA6C01AF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9" name="Cuadro de texto 47785">
          <a:extLst>
            <a:ext uri="{FF2B5EF4-FFF2-40B4-BE49-F238E27FC236}">
              <a16:creationId xmlns:a16="http://schemas.microsoft.com/office/drawing/2014/main" id="{AD3AD702-F690-4B7C-B146-D16864B548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0" name="Cuadro de texto 47790">
          <a:extLst>
            <a:ext uri="{FF2B5EF4-FFF2-40B4-BE49-F238E27FC236}">
              <a16:creationId xmlns:a16="http://schemas.microsoft.com/office/drawing/2014/main" id="{B8DF284A-E666-4B1B-BB05-C56DD415E2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1" name="Cuadro de texto 47791">
          <a:extLst>
            <a:ext uri="{FF2B5EF4-FFF2-40B4-BE49-F238E27FC236}">
              <a16:creationId xmlns:a16="http://schemas.microsoft.com/office/drawing/2014/main" id="{48B4C2E2-022A-4AF1-BD08-D032E70C6C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2" name="Cuadro de texto 47792">
          <a:extLst>
            <a:ext uri="{FF2B5EF4-FFF2-40B4-BE49-F238E27FC236}">
              <a16:creationId xmlns:a16="http://schemas.microsoft.com/office/drawing/2014/main" id="{95A31732-D700-4485-8E62-A1D366231F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3" name="Cuadro de texto 47793">
          <a:extLst>
            <a:ext uri="{FF2B5EF4-FFF2-40B4-BE49-F238E27FC236}">
              <a16:creationId xmlns:a16="http://schemas.microsoft.com/office/drawing/2014/main" id="{B3B83F2C-7A66-42B4-B133-9871F4F969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4" name="Cuadro de texto 47794">
          <a:extLst>
            <a:ext uri="{FF2B5EF4-FFF2-40B4-BE49-F238E27FC236}">
              <a16:creationId xmlns:a16="http://schemas.microsoft.com/office/drawing/2014/main" id="{0E7C99BA-51A4-4230-ADF6-02421BF984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5" name="Cuadro de texto 47795">
          <a:extLst>
            <a:ext uri="{FF2B5EF4-FFF2-40B4-BE49-F238E27FC236}">
              <a16:creationId xmlns:a16="http://schemas.microsoft.com/office/drawing/2014/main" id="{69E33C47-97D1-480F-A60E-86F9682B78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6" name="Cuadro de texto 47796">
          <a:extLst>
            <a:ext uri="{FF2B5EF4-FFF2-40B4-BE49-F238E27FC236}">
              <a16:creationId xmlns:a16="http://schemas.microsoft.com/office/drawing/2014/main" id="{F77B2D9C-9163-4735-A8A4-58E60D8AA9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7" name="Cuadro de texto 47797">
          <a:extLst>
            <a:ext uri="{FF2B5EF4-FFF2-40B4-BE49-F238E27FC236}">
              <a16:creationId xmlns:a16="http://schemas.microsoft.com/office/drawing/2014/main" id="{A966AF73-A631-4FA2-9948-A49EA23419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8" name="Cuadro de texto 47798">
          <a:extLst>
            <a:ext uri="{FF2B5EF4-FFF2-40B4-BE49-F238E27FC236}">
              <a16:creationId xmlns:a16="http://schemas.microsoft.com/office/drawing/2014/main" id="{811C130D-9596-4A91-AA7B-BDCA5F537C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9" name="Cuadro de texto 47799">
          <a:extLst>
            <a:ext uri="{FF2B5EF4-FFF2-40B4-BE49-F238E27FC236}">
              <a16:creationId xmlns:a16="http://schemas.microsoft.com/office/drawing/2014/main" id="{C003D962-6F65-43D0-9414-F42666F999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0" name="Cuadro de texto 47800">
          <a:extLst>
            <a:ext uri="{FF2B5EF4-FFF2-40B4-BE49-F238E27FC236}">
              <a16:creationId xmlns:a16="http://schemas.microsoft.com/office/drawing/2014/main" id="{728ED877-583E-4E54-BD5A-571D63419A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1" name="Cuadro de texto 47801">
          <a:extLst>
            <a:ext uri="{FF2B5EF4-FFF2-40B4-BE49-F238E27FC236}">
              <a16:creationId xmlns:a16="http://schemas.microsoft.com/office/drawing/2014/main" id="{E97B0243-3E59-4767-B1CE-8056157A38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2" name="Cuadro de texto 47802">
          <a:extLst>
            <a:ext uri="{FF2B5EF4-FFF2-40B4-BE49-F238E27FC236}">
              <a16:creationId xmlns:a16="http://schemas.microsoft.com/office/drawing/2014/main" id="{8BF9D60E-7A65-467E-9C25-95EF191062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3" name="Cuadro de texto 47803">
          <a:extLst>
            <a:ext uri="{FF2B5EF4-FFF2-40B4-BE49-F238E27FC236}">
              <a16:creationId xmlns:a16="http://schemas.microsoft.com/office/drawing/2014/main" id="{DB78E111-7CEF-496D-B286-E9F157F5B7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4" name="Cuadro de texto 47804">
          <a:extLst>
            <a:ext uri="{FF2B5EF4-FFF2-40B4-BE49-F238E27FC236}">
              <a16:creationId xmlns:a16="http://schemas.microsoft.com/office/drawing/2014/main" id="{A8CCF3EF-B2A7-481F-AAA3-25EB6CECB8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5" name="Cuadro de texto 47805">
          <a:extLst>
            <a:ext uri="{FF2B5EF4-FFF2-40B4-BE49-F238E27FC236}">
              <a16:creationId xmlns:a16="http://schemas.microsoft.com/office/drawing/2014/main" id="{E66999D2-B315-45AB-B495-5BFADAC41C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6" name="Cuadro de texto 47806">
          <a:extLst>
            <a:ext uri="{FF2B5EF4-FFF2-40B4-BE49-F238E27FC236}">
              <a16:creationId xmlns:a16="http://schemas.microsoft.com/office/drawing/2014/main" id="{E254B825-CC5A-466A-A333-49848FCF62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7" name="Cuadro de texto 47807">
          <a:extLst>
            <a:ext uri="{FF2B5EF4-FFF2-40B4-BE49-F238E27FC236}">
              <a16:creationId xmlns:a16="http://schemas.microsoft.com/office/drawing/2014/main" id="{704A6FB2-6F12-4D08-B079-4F18C84D7F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8" name="Cuadro de texto 47808">
          <a:extLst>
            <a:ext uri="{FF2B5EF4-FFF2-40B4-BE49-F238E27FC236}">
              <a16:creationId xmlns:a16="http://schemas.microsoft.com/office/drawing/2014/main" id="{F893E4F0-A75C-4726-952C-D1446C82C6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9" name="Cuadro de texto 47809">
          <a:extLst>
            <a:ext uri="{FF2B5EF4-FFF2-40B4-BE49-F238E27FC236}">
              <a16:creationId xmlns:a16="http://schemas.microsoft.com/office/drawing/2014/main" id="{BABDDFF0-FFBC-4521-A3CD-54AEC50828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0" name="Cuadro de texto 47810">
          <a:extLst>
            <a:ext uri="{FF2B5EF4-FFF2-40B4-BE49-F238E27FC236}">
              <a16:creationId xmlns:a16="http://schemas.microsoft.com/office/drawing/2014/main" id="{04135C6B-935F-4D01-AEC0-697378EED3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1" name="Cuadro de texto 47811">
          <a:extLst>
            <a:ext uri="{FF2B5EF4-FFF2-40B4-BE49-F238E27FC236}">
              <a16:creationId xmlns:a16="http://schemas.microsoft.com/office/drawing/2014/main" id="{3D199CB3-B8FC-41AF-87A5-BE9B741BD5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2" name="Cuadro de texto 47812">
          <a:extLst>
            <a:ext uri="{FF2B5EF4-FFF2-40B4-BE49-F238E27FC236}">
              <a16:creationId xmlns:a16="http://schemas.microsoft.com/office/drawing/2014/main" id="{DB71E6D8-2EE0-41D7-9D77-DE4383D1A0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3" name="Cuadro de texto 47813">
          <a:extLst>
            <a:ext uri="{FF2B5EF4-FFF2-40B4-BE49-F238E27FC236}">
              <a16:creationId xmlns:a16="http://schemas.microsoft.com/office/drawing/2014/main" id="{59B1F614-BB5F-42E5-A5BF-7F802D943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4" name="Cuadro de texto 47814">
          <a:extLst>
            <a:ext uri="{FF2B5EF4-FFF2-40B4-BE49-F238E27FC236}">
              <a16:creationId xmlns:a16="http://schemas.microsoft.com/office/drawing/2014/main" id="{D9FE1DEA-B2A3-4FE6-BE71-95074B5CCD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5" name="Cuadro de texto 47815">
          <a:extLst>
            <a:ext uri="{FF2B5EF4-FFF2-40B4-BE49-F238E27FC236}">
              <a16:creationId xmlns:a16="http://schemas.microsoft.com/office/drawing/2014/main" id="{A090970E-8908-4252-8FC3-61A5A86638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6" name="Cuadro de texto 47816">
          <a:extLst>
            <a:ext uri="{FF2B5EF4-FFF2-40B4-BE49-F238E27FC236}">
              <a16:creationId xmlns:a16="http://schemas.microsoft.com/office/drawing/2014/main" id="{F627ABAA-3E27-46E8-B000-6DF2EA5CAE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7" name="Cuadro de texto 47817">
          <a:extLst>
            <a:ext uri="{FF2B5EF4-FFF2-40B4-BE49-F238E27FC236}">
              <a16:creationId xmlns:a16="http://schemas.microsoft.com/office/drawing/2014/main" id="{75FA7B52-6C09-4114-AFA1-E4C85B558C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8" name="Cuadro de texto 47822">
          <a:extLst>
            <a:ext uri="{FF2B5EF4-FFF2-40B4-BE49-F238E27FC236}">
              <a16:creationId xmlns:a16="http://schemas.microsoft.com/office/drawing/2014/main" id="{9354E039-4263-4AE9-91D4-2FF27129B6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9" name="Cuadro de texto 47823">
          <a:extLst>
            <a:ext uri="{FF2B5EF4-FFF2-40B4-BE49-F238E27FC236}">
              <a16:creationId xmlns:a16="http://schemas.microsoft.com/office/drawing/2014/main" id="{73C6766F-E624-40F5-BFFD-833361D231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0" name="Cuadro de texto 47824">
          <a:extLst>
            <a:ext uri="{FF2B5EF4-FFF2-40B4-BE49-F238E27FC236}">
              <a16:creationId xmlns:a16="http://schemas.microsoft.com/office/drawing/2014/main" id="{64FEBCE2-423F-4287-9048-1DD2D0B36E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1" name="Cuadro de texto 47825">
          <a:extLst>
            <a:ext uri="{FF2B5EF4-FFF2-40B4-BE49-F238E27FC236}">
              <a16:creationId xmlns:a16="http://schemas.microsoft.com/office/drawing/2014/main" id="{2B05A85F-0703-47CE-9563-6554D9404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2" name="Cuadro de texto 47826">
          <a:extLst>
            <a:ext uri="{FF2B5EF4-FFF2-40B4-BE49-F238E27FC236}">
              <a16:creationId xmlns:a16="http://schemas.microsoft.com/office/drawing/2014/main" id="{D1097A7E-6536-486A-A8AB-20A67C9A29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3" name="Cuadro de texto 47827">
          <a:extLst>
            <a:ext uri="{FF2B5EF4-FFF2-40B4-BE49-F238E27FC236}">
              <a16:creationId xmlns:a16="http://schemas.microsoft.com/office/drawing/2014/main" id="{5F854E6F-1826-439F-9AD8-E2985C3F4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4" name="Cuadro de texto 47828">
          <a:extLst>
            <a:ext uri="{FF2B5EF4-FFF2-40B4-BE49-F238E27FC236}">
              <a16:creationId xmlns:a16="http://schemas.microsoft.com/office/drawing/2014/main" id="{F7FAF34E-F10B-4BFA-9045-75A72A61F7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5" name="Cuadro de texto 47829">
          <a:extLst>
            <a:ext uri="{FF2B5EF4-FFF2-40B4-BE49-F238E27FC236}">
              <a16:creationId xmlns:a16="http://schemas.microsoft.com/office/drawing/2014/main" id="{FFB94484-3E9F-4E86-9241-83B66CBE7E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6" name="Cuadro de texto 47830">
          <a:extLst>
            <a:ext uri="{FF2B5EF4-FFF2-40B4-BE49-F238E27FC236}">
              <a16:creationId xmlns:a16="http://schemas.microsoft.com/office/drawing/2014/main" id="{E8876A38-D294-4DB8-A3AA-4EB76AF5A9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7" name="Cuadro de texto 47831">
          <a:extLst>
            <a:ext uri="{FF2B5EF4-FFF2-40B4-BE49-F238E27FC236}">
              <a16:creationId xmlns:a16="http://schemas.microsoft.com/office/drawing/2014/main" id="{171EC2C9-48D5-4227-8F2F-FA8632C00B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8" name="Cuadro de texto 47840">
          <a:extLst>
            <a:ext uri="{FF2B5EF4-FFF2-40B4-BE49-F238E27FC236}">
              <a16:creationId xmlns:a16="http://schemas.microsoft.com/office/drawing/2014/main" id="{E60D9885-D812-42F7-8364-03689BC14D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9" name="Cuadro de texto 47841">
          <a:extLst>
            <a:ext uri="{FF2B5EF4-FFF2-40B4-BE49-F238E27FC236}">
              <a16:creationId xmlns:a16="http://schemas.microsoft.com/office/drawing/2014/main" id="{B8D9D7E2-C901-4BF0-B242-4EA3CD4CAA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0" name="Cuadro de texto 47842">
          <a:extLst>
            <a:ext uri="{FF2B5EF4-FFF2-40B4-BE49-F238E27FC236}">
              <a16:creationId xmlns:a16="http://schemas.microsoft.com/office/drawing/2014/main" id="{2E081D11-3B4B-4253-BFD4-D386054EFF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1" name="Cuadro de texto 47843">
          <a:extLst>
            <a:ext uri="{FF2B5EF4-FFF2-40B4-BE49-F238E27FC236}">
              <a16:creationId xmlns:a16="http://schemas.microsoft.com/office/drawing/2014/main" id="{567B4CB5-2AA2-4147-B478-4DE763D16B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2" name="Cuadro de texto 47844">
          <a:extLst>
            <a:ext uri="{FF2B5EF4-FFF2-40B4-BE49-F238E27FC236}">
              <a16:creationId xmlns:a16="http://schemas.microsoft.com/office/drawing/2014/main" id="{444A5D6D-0236-4E32-AB32-3E18BAD9A6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3" name="Cuadro de texto 47845">
          <a:extLst>
            <a:ext uri="{FF2B5EF4-FFF2-40B4-BE49-F238E27FC236}">
              <a16:creationId xmlns:a16="http://schemas.microsoft.com/office/drawing/2014/main" id="{E91F4D48-9A84-41DA-8729-A6A276A332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4" name="Cuadro de texto 47846">
          <a:extLst>
            <a:ext uri="{FF2B5EF4-FFF2-40B4-BE49-F238E27FC236}">
              <a16:creationId xmlns:a16="http://schemas.microsoft.com/office/drawing/2014/main" id="{3B9EA9F0-A9A6-4B9E-8B76-43D820E8E4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5" name="Cuadro de texto 47847">
          <a:extLst>
            <a:ext uri="{FF2B5EF4-FFF2-40B4-BE49-F238E27FC236}">
              <a16:creationId xmlns:a16="http://schemas.microsoft.com/office/drawing/2014/main" id="{BA768486-701F-4B97-8771-5C05BB19CA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6" name="Cuadro de texto 47848">
          <a:extLst>
            <a:ext uri="{FF2B5EF4-FFF2-40B4-BE49-F238E27FC236}">
              <a16:creationId xmlns:a16="http://schemas.microsoft.com/office/drawing/2014/main" id="{FF77D453-921C-45A8-B342-15CE13A515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7" name="Cuadro de texto 47849">
          <a:extLst>
            <a:ext uri="{FF2B5EF4-FFF2-40B4-BE49-F238E27FC236}">
              <a16:creationId xmlns:a16="http://schemas.microsoft.com/office/drawing/2014/main" id="{414252CB-F922-4B0E-A919-868126AB7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8" name="Cuadro de texto 47850">
          <a:extLst>
            <a:ext uri="{FF2B5EF4-FFF2-40B4-BE49-F238E27FC236}">
              <a16:creationId xmlns:a16="http://schemas.microsoft.com/office/drawing/2014/main" id="{7F2E91E0-9FC9-4336-922F-AFA8D1A415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9" name="Cuadro de texto 47851">
          <a:extLst>
            <a:ext uri="{FF2B5EF4-FFF2-40B4-BE49-F238E27FC236}">
              <a16:creationId xmlns:a16="http://schemas.microsoft.com/office/drawing/2014/main" id="{1FE82F77-46EC-453C-94BC-E87CDB470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0" name="Cuadro de texto 47856">
          <a:extLst>
            <a:ext uri="{FF2B5EF4-FFF2-40B4-BE49-F238E27FC236}">
              <a16:creationId xmlns:a16="http://schemas.microsoft.com/office/drawing/2014/main" id="{6E630998-85A2-4CF4-BBD4-908A369F90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1" name="Cuadro de texto 47857">
          <a:extLst>
            <a:ext uri="{FF2B5EF4-FFF2-40B4-BE49-F238E27FC236}">
              <a16:creationId xmlns:a16="http://schemas.microsoft.com/office/drawing/2014/main" id="{0233F7CB-25E1-43B9-8008-F7442EEAA8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2" name="Cuadro de texto 47858">
          <a:extLst>
            <a:ext uri="{FF2B5EF4-FFF2-40B4-BE49-F238E27FC236}">
              <a16:creationId xmlns:a16="http://schemas.microsoft.com/office/drawing/2014/main" id="{DB9FA44C-D907-45B9-8450-16A3AFF4DC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3" name="Cuadro de texto 47859">
          <a:extLst>
            <a:ext uri="{FF2B5EF4-FFF2-40B4-BE49-F238E27FC236}">
              <a16:creationId xmlns:a16="http://schemas.microsoft.com/office/drawing/2014/main" id="{B3E35361-2DC1-455E-8819-C968A0F044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4" name="Cuadro de texto 47860">
          <a:extLst>
            <a:ext uri="{FF2B5EF4-FFF2-40B4-BE49-F238E27FC236}">
              <a16:creationId xmlns:a16="http://schemas.microsoft.com/office/drawing/2014/main" id="{9AA81083-B3A4-4292-B0ED-035B2A884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5" name="Cuadro de texto 47861">
          <a:extLst>
            <a:ext uri="{FF2B5EF4-FFF2-40B4-BE49-F238E27FC236}">
              <a16:creationId xmlns:a16="http://schemas.microsoft.com/office/drawing/2014/main" id="{749C4F2A-C14D-494A-B19F-6EAE8FA62B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6" name="Cuadro de texto 47862">
          <a:extLst>
            <a:ext uri="{FF2B5EF4-FFF2-40B4-BE49-F238E27FC236}">
              <a16:creationId xmlns:a16="http://schemas.microsoft.com/office/drawing/2014/main" id="{2035D176-547C-46CE-9B42-4D09B36349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7" name="Cuadro de texto 47863">
          <a:extLst>
            <a:ext uri="{FF2B5EF4-FFF2-40B4-BE49-F238E27FC236}">
              <a16:creationId xmlns:a16="http://schemas.microsoft.com/office/drawing/2014/main" id="{1DF63997-B642-4769-A674-6027FFAAC6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8" name="Cuadro de texto 47864">
          <a:extLst>
            <a:ext uri="{FF2B5EF4-FFF2-40B4-BE49-F238E27FC236}">
              <a16:creationId xmlns:a16="http://schemas.microsoft.com/office/drawing/2014/main" id="{B56E9412-F98C-46DC-83A9-92C7E6B843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9" name="Cuadro de texto 47865">
          <a:extLst>
            <a:ext uri="{FF2B5EF4-FFF2-40B4-BE49-F238E27FC236}">
              <a16:creationId xmlns:a16="http://schemas.microsoft.com/office/drawing/2014/main" id="{1F142D39-8C49-4AA7-8C28-6D108BC6C0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0" name="Cuadro de texto 47866">
          <a:extLst>
            <a:ext uri="{FF2B5EF4-FFF2-40B4-BE49-F238E27FC236}">
              <a16:creationId xmlns:a16="http://schemas.microsoft.com/office/drawing/2014/main" id="{A05A4667-6A46-4D47-B2E1-46A167501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1" name="Cuadro de texto 47867">
          <a:extLst>
            <a:ext uri="{FF2B5EF4-FFF2-40B4-BE49-F238E27FC236}">
              <a16:creationId xmlns:a16="http://schemas.microsoft.com/office/drawing/2014/main" id="{7523AD64-F959-4951-A8FE-7A5F9D609F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2" name="Cuadro de texto 47868">
          <a:extLst>
            <a:ext uri="{FF2B5EF4-FFF2-40B4-BE49-F238E27FC236}">
              <a16:creationId xmlns:a16="http://schemas.microsoft.com/office/drawing/2014/main" id="{E0943D43-7ED5-4D09-A4EB-DA2C9C8AC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3" name="Cuadro de texto 47869">
          <a:extLst>
            <a:ext uri="{FF2B5EF4-FFF2-40B4-BE49-F238E27FC236}">
              <a16:creationId xmlns:a16="http://schemas.microsoft.com/office/drawing/2014/main" id="{F9789922-185D-4713-AAA2-199DAAB7F3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4" name="Cuadro de texto 47870">
          <a:extLst>
            <a:ext uri="{FF2B5EF4-FFF2-40B4-BE49-F238E27FC236}">
              <a16:creationId xmlns:a16="http://schemas.microsoft.com/office/drawing/2014/main" id="{77FA2124-AA21-4896-85E9-67FA3E79C7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5" name="Cuadro de texto 47871">
          <a:extLst>
            <a:ext uri="{FF2B5EF4-FFF2-40B4-BE49-F238E27FC236}">
              <a16:creationId xmlns:a16="http://schemas.microsoft.com/office/drawing/2014/main" id="{12F97B19-CDC6-4228-AC48-370E4A2146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6" name="Cuadro de texto 47872">
          <a:extLst>
            <a:ext uri="{FF2B5EF4-FFF2-40B4-BE49-F238E27FC236}">
              <a16:creationId xmlns:a16="http://schemas.microsoft.com/office/drawing/2014/main" id="{1CED4E15-9DE2-4275-A5F4-453E7A091B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7" name="Cuadro de texto 47873">
          <a:extLst>
            <a:ext uri="{FF2B5EF4-FFF2-40B4-BE49-F238E27FC236}">
              <a16:creationId xmlns:a16="http://schemas.microsoft.com/office/drawing/2014/main" id="{72C7A9C0-4D01-42F6-8091-3E813B1889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8" name="Cuadro de texto 47874">
          <a:extLst>
            <a:ext uri="{FF2B5EF4-FFF2-40B4-BE49-F238E27FC236}">
              <a16:creationId xmlns:a16="http://schemas.microsoft.com/office/drawing/2014/main" id="{F18BDF5D-281D-4A1E-9C4A-F6EB45A8CC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9" name="Cuadro de texto 47875">
          <a:extLst>
            <a:ext uri="{FF2B5EF4-FFF2-40B4-BE49-F238E27FC236}">
              <a16:creationId xmlns:a16="http://schemas.microsoft.com/office/drawing/2014/main" id="{ADC149B3-D9CF-42F1-A3A8-31EAD7F093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0" name="Cuadro de texto 47876">
          <a:extLst>
            <a:ext uri="{FF2B5EF4-FFF2-40B4-BE49-F238E27FC236}">
              <a16:creationId xmlns:a16="http://schemas.microsoft.com/office/drawing/2014/main" id="{24D29150-6E53-44F2-B41D-6785D29CC7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1" name="Cuadro de texto 47877">
          <a:extLst>
            <a:ext uri="{FF2B5EF4-FFF2-40B4-BE49-F238E27FC236}">
              <a16:creationId xmlns:a16="http://schemas.microsoft.com/office/drawing/2014/main" id="{0B8B4A14-D3EF-4C56-B8F6-19FD35BE92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2" name="Cuadro de texto 47878">
          <a:extLst>
            <a:ext uri="{FF2B5EF4-FFF2-40B4-BE49-F238E27FC236}">
              <a16:creationId xmlns:a16="http://schemas.microsoft.com/office/drawing/2014/main" id="{40E74510-B363-4713-B1FC-A2FCB8A90B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3" name="Cuadro de texto 47879">
          <a:extLst>
            <a:ext uri="{FF2B5EF4-FFF2-40B4-BE49-F238E27FC236}">
              <a16:creationId xmlns:a16="http://schemas.microsoft.com/office/drawing/2014/main" id="{C97A615B-C338-456C-964D-4074A20C9A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4" name="Cuadro de texto 47880">
          <a:extLst>
            <a:ext uri="{FF2B5EF4-FFF2-40B4-BE49-F238E27FC236}">
              <a16:creationId xmlns:a16="http://schemas.microsoft.com/office/drawing/2014/main" id="{6F3BFD20-3288-489A-A991-1ED677DFE4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5" name="Cuadro de texto 47881">
          <a:extLst>
            <a:ext uri="{FF2B5EF4-FFF2-40B4-BE49-F238E27FC236}">
              <a16:creationId xmlns:a16="http://schemas.microsoft.com/office/drawing/2014/main" id="{75923A1E-A7D6-44A6-AD58-94F0AEBEC7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6" name="Cuadro de texto 47882">
          <a:extLst>
            <a:ext uri="{FF2B5EF4-FFF2-40B4-BE49-F238E27FC236}">
              <a16:creationId xmlns:a16="http://schemas.microsoft.com/office/drawing/2014/main" id="{C14D9A87-C616-4E5E-8E22-84D2FD8743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7" name="Cuadro de texto 47883">
          <a:extLst>
            <a:ext uri="{FF2B5EF4-FFF2-40B4-BE49-F238E27FC236}">
              <a16:creationId xmlns:a16="http://schemas.microsoft.com/office/drawing/2014/main" id="{751B9255-F3E1-407F-8ECB-3FE42E60D6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8" name="Cuadro de texto 47884">
          <a:extLst>
            <a:ext uri="{FF2B5EF4-FFF2-40B4-BE49-F238E27FC236}">
              <a16:creationId xmlns:a16="http://schemas.microsoft.com/office/drawing/2014/main" id="{FFAF29C4-62AF-4536-B19C-E414CE3CFC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9" name="Cuadro de texto 47885">
          <a:extLst>
            <a:ext uri="{FF2B5EF4-FFF2-40B4-BE49-F238E27FC236}">
              <a16:creationId xmlns:a16="http://schemas.microsoft.com/office/drawing/2014/main" id="{B1B8CB7E-018C-4B92-9F71-8C4140F311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0" name="Cuadro de texto 47886">
          <a:extLst>
            <a:ext uri="{FF2B5EF4-FFF2-40B4-BE49-F238E27FC236}">
              <a16:creationId xmlns:a16="http://schemas.microsoft.com/office/drawing/2014/main" id="{5E961DAB-85B6-4796-8DFB-7DDFD05C4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1" name="Cuadro de texto 47887">
          <a:extLst>
            <a:ext uri="{FF2B5EF4-FFF2-40B4-BE49-F238E27FC236}">
              <a16:creationId xmlns:a16="http://schemas.microsoft.com/office/drawing/2014/main" id="{C1FBA87C-A3B8-4B46-9E7D-31C777750E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2" name="Cuadro de texto 47888">
          <a:extLst>
            <a:ext uri="{FF2B5EF4-FFF2-40B4-BE49-F238E27FC236}">
              <a16:creationId xmlns:a16="http://schemas.microsoft.com/office/drawing/2014/main" id="{F91B0CB9-8E5C-4AC4-A615-21844A5A30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3" name="Cuadro de texto 47889">
          <a:extLst>
            <a:ext uri="{FF2B5EF4-FFF2-40B4-BE49-F238E27FC236}">
              <a16:creationId xmlns:a16="http://schemas.microsoft.com/office/drawing/2014/main" id="{664D869A-34FA-47B0-920E-27F121ED64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4" name="Cuadro de texto 47890">
          <a:extLst>
            <a:ext uri="{FF2B5EF4-FFF2-40B4-BE49-F238E27FC236}">
              <a16:creationId xmlns:a16="http://schemas.microsoft.com/office/drawing/2014/main" id="{0E2728AB-D77D-4CBC-954C-0172706F0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5" name="Cuadro de texto 47891">
          <a:extLst>
            <a:ext uri="{FF2B5EF4-FFF2-40B4-BE49-F238E27FC236}">
              <a16:creationId xmlns:a16="http://schemas.microsoft.com/office/drawing/2014/main" id="{6FF4665D-1E6A-41CB-8757-5F197E743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6" name="Cuadro de texto 47896">
          <a:extLst>
            <a:ext uri="{FF2B5EF4-FFF2-40B4-BE49-F238E27FC236}">
              <a16:creationId xmlns:a16="http://schemas.microsoft.com/office/drawing/2014/main" id="{EE0D5A97-FC92-4FD6-AE7A-C4F3DA4A7D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7" name="Cuadro de texto 47897">
          <a:extLst>
            <a:ext uri="{FF2B5EF4-FFF2-40B4-BE49-F238E27FC236}">
              <a16:creationId xmlns:a16="http://schemas.microsoft.com/office/drawing/2014/main" id="{A75741C0-A55F-4629-AE3F-5BBADD2286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8" name="Cuadro de texto 47898">
          <a:extLst>
            <a:ext uri="{FF2B5EF4-FFF2-40B4-BE49-F238E27FC236}">
              <a16:creationId xmlns:a16="http://schemas.microsoft.com/office/drawing/2014/main" id="{67E0DA78-367A-4149-98C8-DBFEA99D1B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9" name="Cuadro de texto 47899">
          <a:extLst>
            <a:ext uri="{FF2B5EF4-FFF2-40B4-BE49-F238E27FC236}">
              <a16:creationId xmlns:a16="http://schemas.microsoft.com/office/drawing/2014/main" id="{C88B0B2F-129D-40F8-A9B6-46981A23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0" name="Cuadro de texto 47900">
          <a:extLst>
            <a:ext uri="{FF2B5EF4-FFF2-40B4-BE49-F238E27FC236}">
              <a16:creationId xmlns:a16="http://schemas.microsoft.com/office/drawing/2014/main" id="{4C62CC84-BBEF-4DFB-A3B5-A978046572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1" name="Cuadro de texto 47901">
          <a:extLst>
            <a:ext uri="{FF2B5EF4-FFF2-40B4-BE49-F238E27FC236}">
              <a16:creationId xmlns:a16="http://schemas.microsoft.com/office/drawing/2014/main" id="{FDF8F57D-271C-4A38-BBDC-481F500B13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2" name="Cuadro de texto 47902">
          <a:extLst>
            <a:ext uri="{FF2B5EF4-FFF2-40B4-BE49-F238E27FC236}">
              <a16:creationId xmlns:a16="http://schemas.microsoft.com/office/drawing/2014/main" id="{695D2F7C-5312-4EB5-B1E1-00BCF93DC0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3" name="Cuadro de texto 47903">
          <a:extLst>
            <a:ext uri="{FF2B5EF4-FFF2-40B4-BE49-F238E27FC236}">
              <a16:creationId xmlns:a16="http://schemas.microsoft.com/office/drawing/2014/main" id="{749B74EC-8F42-4E7C-BC64-567FC20DC1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4" name="Cuadro de texto 47904">
          <a:extLst>
            <a:ext uri="{FF2B5EF4-FFF2-40B4-BE49-F238E27FC236}">
              <a16:creationId xmlns:a16="http://schemas.microsoft.com/office/drawing/2014/main" id="{58C31D58-9B3C-42B0-A20C-C20AB417B7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5" name="Cuadro de texto 47905">
          <a:extLst>
            <a:ext uri="{FF2B5EF4-FFF2-40B4-BE49-F238E27FC236}">
              <a16:creationId xmlns:a16="http://schemas.microsoft.com/office/drawing/2014/main" id="{5EE8707F-1A37-447A-B470-69978972AF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6" name="Cuadro de texto 47914">
          <a:extLst>
            <a:ext uri="{FF2B5EF4-FFF2-40B4-BE49-F238E27FC236}">
              <a16:creationId xmlns:a16="http://schemas.microsoft.com/office/drawing/2014/main" id="{2AE8200B-2808-4E2E-A6A1-065886C120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7" name="Cuadro de texto 47915">
          <a:extLst>
            <a:ext uri="{FF2B5EF4-FFF2-40B4-BE49-F238E27FC236}">
              <a16:creationId xmlns:a16="http://schemas.microsoft.com/office/drawing/2014/main" id="{2EE5F218-FD10-45A4-A180-1F83C15415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8" name="Cuadro de texto 47916">
          <a:extLst>
            <a:ext uri="{FF2B5EF4-FFF2-40B4-BE49-F238E27FC236}">
              <a16:creationId xmlns:a16="http://schemas.microsoft.com/office/drawing/2014/main" id="{25AEC947-6D61-4D73-A43B-D99BCFDC05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9" name="Cuadro de texto 47917">
          <a:extLst>
            <a:ext uri="{FF2B5EF4-FFF2-40B4-BE49-F238E27FC236}">
              <a16:creationId xmlns:a16="http://schemas.microsoft.com/office/drawing/2014/main" id="{841FE425-3A06-40F1-A252-543D12C7E5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0" name="Cuadro de texto 47918">
          <a:extLst>
            <a:ext uri="{FF2B5EF4-FFF2-40B4-BE49-F238E27FC236}">
              <a16:creationId xmlns:a16="http://schemas.microsoft.com/office/drawing/2014/main" id="{DDF48794-4A2A-4FA9-A122-C8EA81697A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1" name="Cuadro de texto 47919">
          <a:extLst>
            <a:ext uri="{FF2B5EF4-FFF2-40B4-BE49-F238E27FC236}">
              <a16:creationId xmlns:a16="http://schemas.microsoft.com/office/drawing/2014/main" id="{E4008DC0-C13B-43CD-961C-8951BD1DBE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2" name="Cuadro de texto 47920">
          <a:extLst>
            <a:ext uri="{FF2B5EF4-FFF2-40B4-BE49-F238E27FC236}">
              <a16:creationId xmlns:a16="http://schemas.microsoft.com/office/drawing/2014/main" id="{5882C894-F3E5-4CB5-BA36-6F63D674AF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3" name="Cuadro de texto 47921">
          <a:extLst>
            <a:ext uri="{FF2B5EF4-FFF2-40B4-BE49-F238E27FC236}">
              <a16:creationId xmlns:a16="http://schemas.microsoft.com/office/drawing/2014/main" id="{D6207257-6314-4D72-984F-50B4BFC1F0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4" name="Cuadro de texto 47922">
          <a:extLst>
            <a:ext uri="{FF2B5EF4-FFF2-40B4-BE49-F238E27FC236}">
              <a16:creationId xmlns:a16="http://schemas.microsoft.com/office/drawing/2014/main" id="{7CC127D7-2069-44C3-A68A-10895E177F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5" name="Cuadro de texto 47923">
          <a:extLst>
            <a:ext uri="{FF2B5EF4-FFF2-40B4-BE49-F238E27FC236}">
              <a16:creationId xmlns:a16="http://schemas.microsoft.com/office/drawing/2014/main" id="{F2052295-FD54-40D9-A939-77F0AB57AA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6" name="Cuadro de texto 47924">
          <a:extLst>
            <a:ext uri="{FF2B5EF4-FFF2-40B4-BE49-F238E27FC236}">
              <a16:creationId xmlns:a16="http://schemas.microsoft.com/office/drawing/2014/main" id="{DA1E9B33-A2A0-4926-8863-4F3A7C7AE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7" name="Cuadro de texto 47925">
          <a:extLst>
            <a:ext uri="{FF2B5EF4-FFF2-40B4-BE49-F238E27FC236}">
              <a16:creationId xmlns:a16="http://schemas.microsoft.com/office/drawing/2014/main" id="{294B956B-2558-4EE0-98EB-690F3019C5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8" name="Cuadro de texto 47930">
          <a:extLst>
            <a:ext uri="{FF2B5EF4-FFF2-40B4-BE49-F238E27FC236}">
              <a16:creationId xmlns:a16="http://schemas.microsoft.com/office/drawing/2014/main" id="{C3E8258A-904A-4067-8ED2-C84DCB7352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9" name="Cuadro de texto 47931">
          <a:extLst>
            <a:ext uri="{FF2B5EF4-FFF2-40B4-BE49-F238E27FC236}">
              <a16:creationId xmlns:a16="http://schemas.microsoft.com/office/drawing/2014/main" id="{B5DCA8E5-5C5C-493C-A8AB-3C6DA49EE6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0" name="Cuadro de texto 47932">
          <a:extLst>
            <a:ext uri="{FF2B5EF4-FFF2-40B4-BE49-F238E27FC236}">
              <a16:creationId xmlns:a16="http://schemas.microsoft.com/office/drawing/2014/main" id="{C6CEB2E5-4667-4271-8270-F36DB58F8C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1" name="Cuadro de texto 47933">
          <a:extLst>
            <a:ext uri="{FF2B5EF4-FFF2-40B4-BE49-F238E27FC236}">
              <a16:creationId xmlns:a16="http://schemas.microsoft.com/office/drawing/2014/main" id="{97BF37F0-203D-49EC-BEDB-4AE62C450D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2" name="Cuadro de texto 47934">
          <a:extLst>
            <a:ext uri="{FF2B5EF4-FFF2-40B4-BE49-F238E27FC236}">
              <a16:creationId xmlns:a16="http://schemas.microsoft.com/office/drawing/2014/main" id="{AFFAAEFF-D39B-427C-97BC-64291D1D58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3" name="Cuadro de texto 47935">
          <a:extLst>
            <a:ext uri="{FF2B5EF4-FFF2-40B4-BE49-F238E27FC236}">
              <a16:creationId xmlns:a16="http://schemas.microsoft.com/office/drawing/2014/main" id="{8E9E630B-8CFC-48AC-AC56-164C17D249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4" name="Cuadro de texto 47936">
          <a:extLst>
            <a:ext uri="{FF2B5EF4-FFF2-40B4-BE49-F238E27FC236}">
              <a16:creationId xmlns:a16="http://schemas.microsoft.com/office/drawing/2014/main" id="{2C83692E-C747-4B9A-98E1-1CDBE66DF3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5" name="Cuadro de texto 47937">
          <a:extLst>
            <a:ext uri="{FF2B5EF4-FFF2-40B4-BE49-F238E27FC236}">
              <a16:creationId xmlns:a16="http://schemas.microsoft.com/office/drawing/2014/main" id="{B6A38C52-19C1-409B-995F-35DA8C10F6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6" name="Cuadro de texto 47938">
          <a:extLst>
            <a:ext uri="{FF2B5EF4-FFF2-40B4-BE49-F238E27FC236}">
              <a16:creationId xmlns:a16="http://schemas.microsoft.com/office/drawing/2014/main" id="{640DC7DE-CE2E-4FD2-9F5A-06917823B4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7" name="Cuadro de texto 47939">
          <a:extLst>
            <a:ext uri="{FF2B5EF4-FFF2-40B4-BE49-F238E27FC236}">
              <a16:creationId xmlns:a16="http://schemas.microsoft.com/office/drawing/2014/main" id="{E36B8207-E82E-4FD6-8F66-532476B77B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8" name="Cuadro de texto 47940">
          <a:extLst>
            <a:ext uri="{FF2B5EF4-FFF2-40B4-BE49-F238E27FC236}">
              <a16:creationId xmlns:a16="http://schemas.microsoft.com/office/drawing/2014/main" id="{B8067935-45EF-4151-B030-67BCCFE683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9" name="Cuadro de texto 47941">
          <a:extLst>
            <a:ext uri="{FF2B5EF4-FFF2-40B4-BE49-F238E27FC236}">
              <a16:creationId xmlns:a16="http://schemas.microsoft.com/office/drawing/2014/main" id="{8F795ECF-C7B1-4480-98A3-B22B254F00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0" name="Cuadro de texto 47942">
          <a:extLst>
            <a:ext uri="{FF2B5EF4-FFF2-40B4-BE49-F238E27FC236}">
              <a16:creationId xmlns:a16="http://schemas.microsoft.com/office/drawing/2014/main" id="{415092CD-07EE-452D-8A41-4FFFFBF8A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1" name="Cuadro de texto 47943">
          <a:extLst>
            <a:ext uri="{FF2B5EF4-FFF2-40B4-BE49-F238E27FC236}">
              <a16:creationId xmlns:a16="http://schemas.microsoft.com/office/drawing/2014/main" id="{6A5AD46E-2DF5-41F8-8899-9C29869406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2" name="Cuadro de texto 47944">
          <a:extLst>
            <a:ext uri="{FF2B5EF4-FFF2-40B4-BE49-F238E27FC236}">
              <a16:creationId xmlns:a16="http://schemas.microsoft.com/office/drawing/2014/main" id="{E0F1CFE5-D544-447A-9647-B61570BB68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3" name="Cuadro de texto 47945">
          <a:extLst>
            <a:ext uri="{FF2B5EF4-FFF2-40B4-BE49-F238E27FC236}">
              <a16:creationId xmlns:a16="http://schemas.microsoft.com/office/drawing/2014/main" id="{1640BD49-5A3F-4BC7-97B5-75F540617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4" name="Cuadro de texto 47946">
          <a:extLst>
            <a:ext uri="{FF2B5EF4-FFF2-40B4-BE49-F238E27FC236}">
              <a16:creationId xmlns:a16="http://schemas.microsoft.com/office/drawing/2014/main" id="{CB4AF3D1-C5B6-4018-9365-B6689BBEA0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5" name="Cuadro de texto 47947">
          <a:extLst>
            <a:ext uri="{FF2B5EF4-FFF2-40B4-BE49-F238E27FC236}">
              <a16:creationId xmlns:a16="http://schemas.microsoft.com/office/drawing/2014/main" id="{EB4F8CB1-B0A4-463E-9795-FFBAA37167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6" name="Cuadro de texto 47948">
          <a:extLst>
            <a:ext uri="{FF2B5EF4-FFF2-40B4-BE49-F238E27FC236}">
              <a16:creationId xmlns:a16="http://schemas.microsoft.com/office/drawing/2014/main" id="{B3BCA4AA-F937-46D9-805B-A82A1B83B7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7" name="Cuadro de texto 47949">
          <a:extLst>
            <a:ext uri="{FF2B5EF4-FFF2-40B4-BE49-F238E27FC236}">
              <a16:creationId xmlns:a16="http://schemas.microsoft.com/office/drawing/2014/main" id="{8FF157F5-7065-4DE6-92C8-762665110D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8" name="Cuadro de texto 47950">
          <a:extLst>
            <a:ext uri="{FF2B5EF4-FFF2-40B4-BE49-F238E27FC236}">
              <a16:creationId xmlns:a16="http://schemas.microsoft.com/office/drawing/2014/main" id="{D1B0FA9E-EEE6-40C9-9A42-2942DA3B97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9" name="Cuadro de texto 47951">
          <a:extLst>
            <a:ext uri="{FF2B5EF4-FFF2-40B4-BE49-F238E27FC236}">
              <a16:creationId xmlns:a16="http://schemas.microsoft.com/office/drawing/2014/main" id="{15E14EB1-3904-4277-8E2E-6983C53632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0" name="Cuadro de texto 47952">
          <a:extLst>
            <a:ext uri="{FF2B5EF4-FFF2-40B4-BE49-F238E27FC236}">
              <a16:creationId xmlns:a16="http://schemas.microsoft.com/office/drawing/2014/main" id="{0D771A94-67A6-4176-909B-6EE1F4674E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1" name="Cuadro de texto 47953">
          <a:extLst>
            <a:ext uri="{FF2B5EF4-FFF2-40B4-BE49-F238E27FC236}">
              <a16:creationId xmlns:a16="http://schemas.microsoft.com/office/drawing/2014/main" id="{FF163A09-BAED-4319-B73E-EC9A241EC7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2" name="Cuadro de texto 47954">
          <a:extLst>
            <a:ext uri="{FF2B5EF4-FFF2-40B4-BE49-F238E27FC236}">
              <a16:creationId xmlns:a16="http://schemas.microsoft.com/office/drawing/2014/main" id="{4EC45070-467E-41CD-A3E6-CE2F31107C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3" name="Cuadro de texto 47955">
          <a:extLst>
            <a:ext uri="{FF2B5EF4-FFF2-40B4-BE49-F238E27FC236}">
              <a16:creationId xmlns:a16="http://schemas.microsoft.com/office/drawing/2014/main" id="{40CA7A9B-F57F-4C50-9767-7F55D629E6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4" name="Cuadro de texto 47956">
          <a:extLst>
            <a:ext uri="{FF2B5EF4-FFF2-40B4-BE49-F238E27FC236}">
              <a16:creationId xmlns:a16="http://schemas.microsoft.com/office/drawing/2014/main" id="{53B3986F-9A1B-4D8C-8395-63271D5347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5" name="Cuadro de texto 47957">
          <a:extLst>
            <a:ext uri="{FF2B5EF4-FFF2-40B4-BE49-F238E27FC236}">
              <a16:creationId xmlns:a16="http://schemas.microsoft.com/office/drawing/2014/main" id="{F08F99C2-301B-4921-AB6B-1C456E3C0D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6" name="Cuadro de texto 47958">
          <a:extLst>
            <a:ext uri="{FF2B5EF4-FFF2-40B4-BE49-F238E27FC236}">
              <a16:creationId xmlns:a16="http://schemas.microsoft.com/office/drawing/2014/main" id="{539F35D8-88BC-4F0B-BAD0-0A65026B92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7" name="Cuadro de texto 47959">
          <a:extLst>
            <a:ext uri="{FF2B5EF4-FFF2-40B4-BE49-F238E27FC236}">
              <a16:creationId xmlns:a16="http://schemas.microsoft.com/office/drawing/2014/main" id="{7A9E1088-12D0-484C-A920-DC8AB585A8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8" name="Cuadro de texto 47960">
          <a:extLst>
            <a:ext uri="{FF2B5EF4-FFF2-40B4-BE49-F238E27FC236}">
              <a16:creationId xmlns:a16="http://schemas.microsoft.com/office/drawing/2014/main" id="{1CAD0906-249D-441C-8219-D8F58C2836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9" name="Cuadro de texto 47961">
          <a:extLst>
            <a:ext uri="{FF2B5EF4-FFF2-40B4-BE49-F238E27FC236}">
              <a16:creationId xmlns:a16="http://schemas.microsoft.com/office/drawing/2014/main" id="{1007032B-FA22-4332-A8E3-15AF5E5F2E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0" name="Cuadro de texto 47962">
          <a:extLst>
            <a:ext uri="{FF2B5EF4-FFF2-40B4-BE49-F238E27FC236}">
              <a16:creationId xmlns:a16="http://schemas.microsoft.com/office/drawing/2014/main" id="{62CC0707-49F4-4D0C-B725-1D96D9E90B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1" name="Cuadro de texto 47963">
          <a:extLst>
            <a:ext uri="{FF2B5EF4-FFF2-40B4-BE49-F238E27FC236}">
              <a16:creationId xmlns:a16="http://schemas.microsoft.com/office/drawing/2014/main" id="{CB188068-EA52-4F8F-AE0D-F1A1327B25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2" name="Cuadro de texto 47964">
          <a:extLst>
            <a:ext uri="{FF2B5EF4-FFF2-40B4-BE49-F238E27FC236}">
              <a16:creationId xmlns:a16="http://schemas.microsoft.com/office/drawing/2014/main" id="{C1565901-EF59-480E-A707-1483DC07A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3" name="Cuadro de texto 47965">
          <a:extLst>
            <a:ext uri="{FF2B5EF4-FFF2-40B4-BE49-F238E27FC236}">
              <a16:creationId xmlns:a16="http://schemas.microsoft.com/office/drawing/2014/main" id="{B4B0DE74-5594-48E8-81AA-75C6A3AB54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4" name="Cuadro de texto 47966">
          <a:extLst>
            <a:ext uri="{FF2B5EF4-FFF2-40B4-BE49-F238E27FC236}">
              <a16:creationId xmlns:a16="http://schemas.microsoft.com/office/drawing/2014/main" id="{ACD7C5C9-BC38-4F1F-BA7E-1029D8F9DA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5" name="Cuadro de texto 47967">
          <a:extLst>
            <a:ext uri="{FF2B5EF4-FFF2-40B4-BE49-F238E27FC236}">
              <a16:creationId xmlns:a16="http://schemas.microsoft.com/office/drawing/2014/main" id="{CB61BF80-CE76-42D4-B803-195E9B8624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6" name="Cuadro de texto 47968">
          <a:extLst>
            <a:ext uri="{FF2B5EF4-FFF2-40B4-BE49-F238E27FC236}">
              <a16:creationId xmlns:a16="http://schemas.microsoft.com/office/drawing/2014/main" id="{3353F5BB-ABFF-47FF-8550-F056C545B6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7" name="Cuadro de texto 47969">
          <a:extLst>
            <a:ext uri="{FF2B5EF4-FFF2-40B4-BE49-F238E27FC236}">
              <a16:creationId xmlns:a16="http://schemas.microsoft.com/office/drawing/2014/main" id="{B3CBFB43-8423-42F7-8862-0A39741BE8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8" name="Cuadro de texto 47970">
          <a:extLst>
            <a:ext uri="{FF2B5EF4-FFF2-40B4-BE49-F238E27FC236}">
              <a16:creationId xmlns:a16="http://schemas.microsoft.com/office/drawing/2014/main" id="{CD332E8D-A1CA-4346-AC0D-928AC8A07F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9" name="Cuadro de texto 47971">
          <a:extLst>
            <a:ext uri="{FF2B5EF4-FFF2-40B4-BE49-F238E27FC236}">
              <a16:creationId xmlns:a16="http://schemas.microsoft.com/office/drawing/2014/main" id="{E1FAAF11-919A-423E-A70D-A305DCF65E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0" name="Cuadro de texto 47972">
          <a:extLst>
            <a:ext uri="{FF2B5EF4-FFF2-40B4-BE49-F238E27FC236}">
              <a16:creationId xmlns:a16="http://schemas.microsoft.com/office/drawing/2014/main" id="{9876A66B-C6C4-4B83-A3B0-98C1A2A71B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1" name="Cuadro de texto 47973">
          <a:extLst>
            <a:ext uri="{FF2B5EF4-FFF2-40B4-BE49-F238E27FC236}">
              <a16:creationId xmlns:a16="http://schemas.microsoft.com/office/drawing/2014/main" id="{F7CBB381-0A33-4177-8BA9-E1329BFEA5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2" name="Cuadro de texto 47974">
          <a:extLst>
            <a:ext uri="{FF2B5EF4-FFF2-40B4-BE49-F238E27FC236}">
              <a16:creationId xmlns:a16="http://schemas.microsoft.com/office/drawing/2014/main" id="{B98173BA-0701-455C-A6E5-82A5D5DF9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3" name="Cuadro de texto 47975">
          <a:extLst>
            <a:ext uri="{FF2B5EF4-FFF2-40B4-BE49-F238E27FC236}">
              <a16:creationId xmlns:a16="http://schemas.microsoft.com/office/drawing/2014/main" id="{4006E43B-E7F9-42A6-8F06-E1D0FB2279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4" name="Cuadro de texto 47976">
          <a:extLst>
            <a:ext uri="{FF2B5EF4-FFF2-40B4-BE49-F238E27FC236}">
              <a16:creationId xmlns:a16="http://schemas.microsoft.com/office/drawing/2014/main" id="{56AA8079-5D54-49BE-A4ED-8CF63B10C9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5" name="Cuadro de texto 47977">
          <a:extLst>
            <a:ext uri="{FF2B5EF4-FFF2-40B4-BE49-F238E27FC236}">
              <a16:creationId xmlns:a16="http://schemas.microsoft.com/office/drawing/2014/main" id="{3E863ED0-9F42-467E-92B3-AE27998669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6" name="Cuadro de texto 47978">
          <a:extLst>
            <a:ext uri="{FF2B5EF4-FFF2-40B4-BE49-F238E27FC236}">
              <a16:creationId xmlns:a16="http://schemas.microsoft.com/office/drawing/2014/main" id="{F9329FD6-E432-46D1-A49B-CD7B3A2D2D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7" name="Cuadro de texto 47979">
          <a:extLst>
            <a:ext uri="{FF2B5EF4-FFF2-40B4-BE49-F238E27FC236}">
              <a16:creationId xmlns:a16="http://schemas.microsoft.com/office/drawing/2014/main" id="{11D0A78E-4731-4565-8345-D2F42A12DEE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8" name="Cuadro de texto 47980">
          <a:extLst>
            <a:ext uri="{FF2B5EF4-FFF2-40B4-BE49-F238E27FC236}">
              <a16:creationId xmlns:a16="http://schemas.microsoft.com/office/drawing/2014/main" id="{1DE06BA4-7CC8-444E-A0DA-043BBE79A8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9" name="Cuadro de texto 47981">
          <a:extLst>
            <a:ext uri="{FF2B5EF4-FFF2-40B4-BE49-F238E27FC236}">
              <a16:creationId xmlns:a16="http://schemas.microsoft.com/office/drawing/2014/main" id="{EE959184-FE7F-4A05-AB6B-6F597290EA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0" name="Cuadro de texto 47982">
          <a:extLst>
            <a:ext uri="{FF2B5EF4-FFF2-40B4-BE49-F238E27FC236}">
              <a16:creationId xmlns:a16="http://schemas.microsoft.com/office/drawing/2014/main" id="{C14C1B55-427C-4411-8958-DFCB524EF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1" name="Cuadro de texto 47983">
          <a:extLst>
            <a:ext uri="{FF2B5EF4-FFF2-40B4-BE49-F238E27FC236}">
              <a16:creationId xmlns:a16="http://schemas.microsoft.com/office/drawing/2014/main" id="{84E801CE-BE51-4679-9EBA-F90C0EDB94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2" name="Cuadro de texto 47984">
          <a:extLst>
            <a:ext uri="{FF2B5EF4-FFF2-40B4-BE49-F238E27FC236}">
              <a16:creationId xmlns:a16="http://schemas.microsoft.com/office/drawing/2014/main" id="{7F059BAD-E91B-4FEC-ADE1-C4AC26F42D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3" name="Cuadro de texto 47985">
          <a:extLst>
            <a:ext uri="{FF2B5EF4-FFF2-40B4-BE49-F238E27FC236}">
              <a16:creationId xmlns:a16="http://schemas.microsoft.com/office/drawing/2014/main" id="{318A2997-B3C2-4D6C-B01C-0C08DE64AD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4" name="Cuadro de texto 47986">
          <a:extLst>
            <a:ext uri="{FF2B5EF4-FFF2-40B4-BE49-F238E27FC236}">
              <a16:creationId xmlns:a16="http://schemas.microsoft.com/office/drawing/2014/main" id="{11D11A8F-EF20-4503-B838-F7A1FD8639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5" name="Cuadro de texto 47987">
          <a:extLst>
            <a:ext uri="{FF2B5EF4-FFF2-40B4-BE49-F238E27FC236}">
              <a16:creationId xmlns:a16="http://schemas.microsoft.com/office/drawing/2014/main" id="{0D397075-4E96-43D0-A2C3-3D29D7499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6" name="Cuadro de texto 47988">
          <a:extLst>
            <a:ext uri="{FF2B5EF4-FFF2-40B4-BE49-F238E27FC236}">
              <a16:creationId xmlns:a16="http://schemas.microsoft.com/office/drawing/2014/main" id="{8CDF758B-EA89-4B90-B081-F4CD081099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7" name="Cuadro de texto 47989">
          <a:extLst>
            <a:ext uri="{FF2B5EF4-FFF2-40B4-BE49-F238E27FC236}">
              <a16:creationId xmlns:a16="http://schemas.microsoft.com/office/drawing/2014/main" id="{C2F5A40B-5D15-499F-9448-CABD9417E4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8" name="Cuadro de texto 47990">
          <a:extLst>
            <a:ext uri="{FF2B5EF4-FFF2-40B4-BE49-F238E27FC236}">
              <a16:creationId xmlns:a16="http://schemas.microsoft.com/office/drawing/2014/main" id="{4F23CD5D-1183-4C78-A5D0-F1249706D5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9" name="Cuadro de texto 47991">
          <a:extLst>
            <a:ext uri="{FF2B5EF4-FFF2-40B4-BE49-F238E27FC236}">
              <a16:creationId xmlns:a16="http://schemas.microsoft.com/office/drawing/2014/main" id="{F3971733-3E84-440D-9ED5-ACC53EB7FC6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0" name="Cuadro de texto 48000">
          <a:extLst>
            <a:ext uri="{FF2B5EF4-FFF2-40B4-BE49-F238E27FC236}">
              <a16:creationId xmlns:a16="http://schemas.microsoft.com/office/drawing/2014/main" id="{3E9ADC83-27A6-4718-ABDB-BB69B9896F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1" name="Cuadro de texto 48001">
          <a:extLst>
            <a:ext uri="{FF2B5EF4-FFF2-40B4-BE49-F238E27FC236}">
              <a16:creationId xmlns:a16="http://schemas.microsoft.com/office/drawing/2014/main" id="{D3471EFA-426A-413E-B6BE-16C99794A0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2" name="Cuadro de texto 48002">
          <a:extLst>
            <a:ext uri="{FF2B5EF4-FFF2-40B4-BE49-F238E27FC236}">
              <a16:creationId xmlns:a16="http://schemas.microsoft.com/office/drawing/2014/main" id="{B4B96AF3-26AE-45C5-A7C1-DBD5437AE6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3" name="Cuadro de texto 48003">
          <a:extLst>
            <a:ext uri="{FF2B5EF4-FFF2-40B4-BE49-F238E27FC236}">
              <a16:creationId xmlns:a16="http://schemas.microsoft.com/office/drawing/2014/main" id="{DD091B99-4BC7-4233-9812-34C94A3175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4" name="Cuadro de texto 48004">
          <a:extLst>
            <a:ext uri="{FF2B5EF4-FFF2-40B4-BE49-F238E27FC236}">
              <a16:creationId xmlns:a16="http://schemas.microsoft.com/office/drawing/2014/main" id="{6131A7E2-BBB3-488B-BD1E-CC8F9333AD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5" name="Cuadro de texto 48005">
          <a:extLst>
            <a:ext uri="{FF2B5EF4-FFF2-40B4-BE49-F238E27FC236}">
              <a16:creationId xmlns:a16="http://schemas.microsoft.com/office/drawing/2014/main" id="{7D13E7DA-5DFB-4379-AB2C-81D5EB8478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6" name="Cuadro de texto 48006">
          <a:extLst>
            <a:ext uri="{FF2B5EF4-FFF2-40B4-BE49-F238E27FC236}">
              <a16:creationId xmlns:a16="http://schemas.microsoft.com/office/drawing/2014/main" id="{B73CD0BC-CFC2-4F9E-B899-9CDCC5F78C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7" name="Cuadro de texto 48007">
          <a:extLst>
            <a:ext uri="{FF2B5EF4-FFF2-40B4-BE49-F238E27FC236}">
              <a16:creationId xmlns:a16="http://schemas.microsoft.com/office/drawing/2014/main" id="{C925B65A-FBA7-4270-AE79-F3F722C07E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8" name="Cuadro de texto 48008">
          <a:extLst>
            <a:ext uri="{FF2B5EF4-FFF2-40B4-BE49-F238E27FC236}">
              <a16:creationId xmlns:a16="http://schemas.microsoft.com/office/drawing/2014/main" id="{9580C905-A57C-4415-ACB8-71C10F71F5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9" name="Cuadro de texto 48009">
          <a:extLst>
            <a:ext uri="{FF2B5EF4-FFF2-40B4-BE49-F238E27FC236}">
              <a16:creationId xmlns:a16="http://schemas.microsoft.com/office/drawing/2014/main" id="{BC51123D-0916-4A68-A6E4-7435C02953B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0" name="Cuadro de texto 48010">
          <a:extLst>
            <a:ext uri="{FF2B5EF4-FFF2-40B4-BE49-F238E27FC236}">
              <a16:creationId xmlns:a16="http://schemas.microsoft.com/office/drawing/2014/main" id="{23C35524-6A6E-4082-A0DC-E2D0F31169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1" name="Cuadro de texto 48011">
          <a:extLst>
            <a:ext uri="{FF2B5EF4-FFF2-40B4-BE49-F238E27FC236}">
              <a16:creationId xmlns:a16="http://schemas.microsoft.com/office/drawing/2014/main" id="{2127F145-F4B3-46A9-BC98-A380697CF8A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2" name="Cuadro de texto 48012">
          <a:extLst>
            <a:ext uri="{FF2B5EF4-FFF2-40B4-BE49-F238E27FC236}">
              <a16:creationId xmlns:a16="http://schemas.microsoft.com/office/drawing/2014/main" id="{78422BE1-B6B6-4B86-81B5-BF3DFD0AF8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3" name="Cuadro de texto 48013">
          <a:extLst>
            <a:ext uri="{FF2B5EF4-FFF2-40B4-BE49-F238E27FC236}">
              <a16:creationId xmlns:a16="http://schemas.microsoft.com/office/drawing/2014/main" id="{5B93D1E6-F780-4F43-9A8F-8C06F719D2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4" name="Cuadro de texto 48014">
          <a:extLst>
            <a:ext uri="{FF2B5EF4-FFF2-40B4-BE49-F238E27FC236}">
              <a16:creationId xmlns:a16="http://schemas.microsoft.com/office/drawing/2014/main" id="{8BD8ECA0-3C00-482C-A146-E50EAF3374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5" name="Cuadro de texto 48015">
          <a:extLst>
            <a:ext uri="{FF2B5EF4-FFF2-40B4-BE49-F238E27FC236}">
              <a16:creationId xmlns:a16="http://schemas.microsoft.com/office/drawing/2014/main" id="{2CC41332-51DD-4F79-A373-74CA3C172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6" name="Cuadro de texto 48016">
          <a:extLst>
            <a:ext uri="{FF2B5EF4-FFF2-40B4-BE49-F238E27FC236}">
              <a16:creationId xmlns:a16="http://schemas.microsoft.com/office/drawing/2014/main" id="{D78D2AFC-C6AD-43BF-B117-2C7AECF879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7" name="Cuadro de texto 48017">
          <a:extLst>
            <a:ext uri="{FF2B5EF4-FFF2-40B4-BE49-F238E27FC236}">
              <a16:creationId xmlns:a16="http://schemas.microsoft.com/office/drawing/2014/main" id="{1938A6E7-A0BA-4270-8F09-1531752A6C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8" name="Cuadro de texto 48018">
          <a:extLst>
            <a:ext uri="{FF2B5EF4-FFF2-40B4-BE49-F238E27FC236}">
              <a16:creationId xmlns:a16="http://schemas.microsoft.com/office/drawing/2014/main" id="{FB490AFB-57FD-433D-AEA8-414E94FE6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9" name="Cuadro de texto 48019">
          <a:extLst>
            <a:ext uri="{FF2B5EF4-FFF2-40B4-BE49-F238E27FC236}">
              <a16:creationId xmlns:a16="http://schemas.microsoft.com/office/drawing/2014/main" id="{4AF3B067-EBAA-480C-9104-DDFAFC2F46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0" name="Cuadro de texto 48020">
          <a:extLst>
            <a:ext uri="{FF2B5EF4-FFF2-40B4-BE49-F238E27FC236}">
              <a16:creationId xmlns:a16="http://schemas.microsoft.com/office/drawing/2014/main" id="{7C114A7A-53EB-43C6-928E-FF6E2D4602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1" name="Cuadro de texto 48021">
          <a:extLst>
            <a:ext uri="{FF2B5EF4-FFF2-40B4-BE49-F238E27FC236}">
              <a16:creationId xmlns:a16="http://schemas.microsoft.com/office/drawing/2014/main" id="{3F919CBE-167C-436D-831B-29749EE2EE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2" name="Cuadro de texto 48022">
          <a:extLst>
            <a:ext uri="{FF2B5EF4-FFF2-40B4-BE49-F238E27FC236}">
              <a16:creationId xmlns:a16="http://schemas.microsoft.com/office/drawing/2014/main" id="{3F99A42C-D898-44AF-BA94-54FE2000C2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3" name="Cuadro de texto 48023">
          <a:extLst>
            <a:ext uri="{FF2B5EF4-FFF2-40B4-BE49-F238E27FC236}">
              <a16:creationId xmlns:a16="http://schemas.microsoft.com/office/drawing/2014/main" id="{EAA5BBC6-A117-4BA1-97FA-45C7C30A4D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914" name="Cuadro de texto 48024">
          <a:extLst>
            <a:ext uri="{FF2B5EF4-FFF2-40B4-BE49-F238E27FC236}">
              <a16:creationId xmlns:a16="http://schemas.microsoft.com/office/drawing/2014/main" id="{59B3BC3F-2C9E-493A-A383-9265B5D7DC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C96332C-ED82-4813-8954-4DE88CE225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264DD5A6-32DC-4F29-B9EA-58914501766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E7BBB9A9-8B59-4C39-B93D-2376154259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89C6011D-F73F-4185-8846-2B585E52D53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37451209-1C6B-4D5B-AC85-6EFD0D6C21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5D13691-749B-4508-B30D-96C07890913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C64D0DA-F47B-419D-BF6E-D26A7A632F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B06FD35-A21E-404C-B0B1-94459B9545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B7A94D7-3D07-4714-A357-C1656B6661E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6439853-D3B5-41BC-B3B9-24910B1FA4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92BA208-21C7-4AC8-BA89-E19B38AA4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8F139F5-5F73-4D7F-BF91-F3B866FF03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1B22008D-E0B4-4E8D-BCF2-09CE9A8CA5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C4146A87-3775-423F-9098-E51369C858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DD0FC53C-5EF1-47C0-80C6-F0B5F2F7BAE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A01DB74-DF3E-4A0C-87B7-710AA75A9F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A0C8D71E-5859-4987-914B-8742B75FBDD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72D6A415-7480-4B50-9FD7-F2E0DFBBAC1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CC870212-3462-4BDF-BE03-19FC949D628F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DDE142D-8026-4AF2-9CCC-B00AE8A8D9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65C6DB9-F012-43F6-80DB-00EFEB9EFEB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FED199D-6915-404F-8968-0021D6A886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3DABDC9-8953-4091-9CEE-ECA10AD8E7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537E515-63CE-40C5-8F64-13C92F721B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0EE305A-1D78-467A-BD95-6149094189D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BEF13A0-6213-47B0-8024-FB03F95804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CA82DF-537C-419E-8FF8-9A8F4AB118F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BC3225B-BA81-4559-A52D-1EEE8415B86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E7AF5311-2431-469B-92EC-1FCCB5D114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CBF641C-FC8E-4141-B1D1-9CA8111AF29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EDB57E66-B045-4F2B-8C2B-3B3F3240C6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2BC022D-95F2-45EA-8D82-8DF633DE33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67542A3-C81B-4D6D-9075-7888BFB3507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0799A9-4E77-4F53-A098-287C94CD4366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05ACC40-1C5E-4E0D-ACC1-8C432CB1E8E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DE3B16B-55E3-4D38-9C50-C8D0900414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A3E23A6A-F813-4D3D-9E1F-5085F18A82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BD094C0E-242A-43B1-B370-2D87AC387A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07D2F07-5118-44A7-84AA-D67D7B8A09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CFEA2415-7C7F-4BD1-BF81-1A00015708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82CC07A-5EA7-48AC-B0FF-421CD58BE8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9703F4B-5441-4A3C-B09E-EB4E503425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7EC4D68-B05D-4719-9FB6-825078C6F40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756A72A-EB32-49BF-A6EF-72C5EE85DA8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D66AC78F-0221-4051-AD75-07CC5554305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56AF171-6AAF-42A2-AC87-CC25BC02571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A05A8EDF-AE0D-478C-9870-188B0C7C9D32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6801F163-F96D-470A-844C-167486E5E0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AFB637F-C4B2-4660-AE63-4027E44CCD9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00F63FD-0334-475B-82B0-30A736D8637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8D86038-900B-4295-AB5B-850EEA1A74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D0DA0A67-2FC2-4063-B78A-4C6E00DAED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C2AD82B8-FF12-4B31-8F78-7A8EAB4034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2DA0BC9A-BEAD-43E1-A237-C43C6916E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9492F0C-EE20-4956-9F7A-D7E71A5FDF1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E8D8C97B-D845-4600-A099-A6B397A1A4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79FFE058-9E41-4796-B83D-163EBAF1D0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A01FBDEF-C98B-4339-B8BA-44803869FD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733F9B17-599F-484B-9422-142D2DE99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0E541F0-847D-4D50-B769-BE2D2B71B0D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F720250-395B-4306-8097-157D53D027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5483FB67-C133-4142-86ED-E25F38BF9CF4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58DBA36-9612-477F-8D42-C9F13F0DA7A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7C91D19D-0544-4157-A55D-B7C6D415D23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78D9CB6-CA38-480E-873D-401CA26BF03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316F61A-F895-4BAA-A0B7-9AA2C51D05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F0E585F6-518C-4B03-AA62-53463C5F1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B1D99B1F-A4F8-40E5-80F1-9B995203A8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B9BD06FB-DA34-4A48-BAC6-353A2C8055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70D8F1F2-2F41-4E91-8431-5E6896CC8C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3D4A835-CAA5-4FC6-B61C-ECB8B52F4E1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183B232B-09E1-4A53-9D1D-A7ECD5EE39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CEDC2ABA-A6B4-43D5-9999-5527EC73C8E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B127C5B-9993-4BCF-B6BA-5DFE55EF65F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D390139-5F52-4A6F-B290-B82758D0A383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4849B29-E507-4BE0-84DB-2043EC0BF3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7E7D1AD-1137-48E3-B110-CC67762A16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B835A62-A676-40A0-BD9F-054D96D194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8035CD9-EB4B-457C-81D8-B353FC5917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E22DA79-F7C9-4E04-9F36-7DB0F98EC6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B633A45F-797E-4F33-8F90-D72B3E57E1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BAF728E-5DBF-4E1A-B9A8-893941C6A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B40B8B-6835-467B-A280-F0F7703CD8E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502242C-A5DC-4C19-B3AE-D28A019BA6F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1703400B-B529-4FF3-89B4-4AC80D06CA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7FA13437-470F-4B62-89AF-7A1ECB06D7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38402FE3-B0F7-4B81-8376-C8A5D5C26EB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097C388-7F56-4A19-83C5-99F7534345D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CA781326-7586-4537-91FC-374AE3E742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B956CC2-B650-4E51-AD3D-84B0A2A56895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B73194B-F30A-46A9-8F46-7C9E74F2BC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F397B91-EE9B-44D1-8284-F96158DB15F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83F95A2-556F-43FD-A889-278218A9D35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6FACE5D-FD60-424E-AE20-89F2A9EB7E9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CBABE33-4403-46E7-B38C-8404544EB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AEECA51-9125-4C07-88EC-A33F11978C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6B37D98B-F616-47E0-B8D5-773C745D70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9A3E46A5-0851-468F-8486-03DE316DD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15ECB3B-411D-4903-AD43-032B2C71B2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CAD5524E-94ED-4234-858B-4D15700C8B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E536B7F-71A5-4278-99A8-CAFBF7AE22A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D9B7AAF0-1F1D-4FC0-9FEF-2C75113859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669F0147-35E6-4756-AF86-9FD2E1A9102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953EAC5-784C-4A91-8A09-B6BDD326A4C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E3503D9F-2512-4384-BC6A-5DA95C69D3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4A76E3F-67B1-4160-A209-6B0CB307061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833123E4-1094-419E-A9FE-613B275A3B3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DECD4C6-ACFE-482E-B84D-EDF4FD422B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E954E031-F389-499A-9140-B79285DF57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DB8B83B-0506-4A85-B7A9-EBBDFF1A4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BF9300A-E4B1-4F33-9CDF-E3D81E4E8C9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E5663B07-DFBD-4F0B-A919-B02D557B750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7F6C81EA-FF2F-4990-B3A3-C272B6E51C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855BC772-A072-4BC6-84DB-9E505B19F7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8AA48AE6-7C2E-4F97-BA26-091571D5297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9AFB12F0-6DAD-4A97-B55D-157306922CE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4B1681B-64E5-4E10-82A8-669282539F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DAC87C1-32F7-49E1-B4B2-F7729541E2D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761A9EA8-3D5B-4577-AF2D-E5DC5502A2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FFB33B2-D2DF-4822-9170-CEB07788C4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ADCCB25-CF4C-4868-B3E2-FCE8913C846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7746CD26-6E2F-4554-85B2-449CE03B45C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E0BC0737-818A-4770-9655-8283AC6F91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DE69B90-30B6-4826-B988-A7BFCC9510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A4260DE-BD8A-4577-9E45-EB7420C28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3DB8DF35-4445-4466-96CE-DEC2809506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394A59BE-7018-49A7-8CB9-89055151F02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1F4B6A9-23D1-435D-82C1-2B381CC6CD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1035ADD-9B2E-4C2F-875C-FE40FB4A388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5ACAC88-4BCA-4AEB-99CB-FD63EFF1C5B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6BADD4C0-C790-4952-9B60-78BB6A3260AA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50E065D-0E39-43BD-9842-D005D96859C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D3AE4638-564F-4200-8855-A62C96B682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55AC5DA0-25ED-47B7-B1FB-F005EB058F3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EF0F6D13-7525-419D-B0F9-F77E26151E6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E6A2631F-2E0D-4F20-BEBB-D1A2D52857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9F2CC94C-2F16-41C1-A5A0-005AD60D3A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A8BB869-474F-4782-9526-17A0361232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3362E28-0C01-4270-919E-72CBDA4D437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DABA52D-45DA-4C27-8639-AAE0FD55657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257F233-4E18-4171-AEE2-623A976D35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9588A15-9579-4990-A5FC-A8358D1817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AC260A8-5E26-4521-B32F-FBB3D72D102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B1437643-E35B-446F-8F03-0C7A5754308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93BCCF2-D249-4EBC-970E-10AA07D7DD9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B0DC0CF-6FBC-4262-8E4B-2D9736542D4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E5C8AE2-BC7C-4E1D-B03F-BA0EF1FBE99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77DCB76-5235-4B87-AC60-234D3C5401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DF41409-D2A8-4A54-8E53-B7BE092B57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49CD5BFC-9B24-4472-89D8-BE31C795C68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24AF450C-9291-4AF4-8762-9C650A6462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41753351-0D6D-4D6B-A99C-E440BFCCD82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F3931A61-C850-4396-9FD5-2EB2730611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3B7B72CB-5068-412E-BD39-4882525A3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B0AEF9F-DBF9-4821-8432-346BBA9500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9B559738-9EAE-4FB3-9077-47000437A8B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44ED2165-EB7F-4E2F-874E-AE604EF6B7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6F956467-70B3-4643-87B9-1A66ABDB12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55337B8-72D4-4AF1-9FFE-36131BDF2C0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1388292-D911-4D7C-A929-2F34723A6E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F39EA629-F027-4EA1-95A1-ADC79918DF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787FA307-60AA-4C7F-ACE1-A0DE0B7C7D2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B5DE983-6D39-47B0-B63C-9550C0A1EA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53A33CA9-C612-46F8-86D1-E0B56ACFDD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7B21C22-333E-4A3D-925A-994CE54FCE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9290F2-8256-4234-8183-8EACC1A561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8623271-0E4A-4E49-A4FE-098D7BE4D44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D58BA35-F285-4DB5-8A77-9C32A4BAD88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448F0701-9D00-44B7-AECA-D081A94B9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CA9726C-99E3-448F-981C-AE8CD5B098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B641A12-E0B9-43B5-BAB5-C405BA95726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C9D743D-0629-40E5-86BD-AE1BA7455D9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CE0904E0-777D-4506-9C46-0E55AE3F7B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3799667B-35B1-44F6-9298-44CD36D3A400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63B7626-8CFA-4BFB-9AC3-A03085EBD7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408CADAE-5873-4C32-A5CD-2CA4E6586F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1C869F3-319F-4242-991E-CF611A50E2C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FDF650B7-52A0-4E4D-BBF8-77A2D6521DB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53BCE385-FD86-49F1-96D9-33C29BE926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81A45E71-6D4A-4268-9079-6072E15E71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E840C0D9-5571-4E39-ABF6-7229FD97C1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AD137E-91CE-4476-BF37-37C812BA60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9BFE4729-A95C-463C-8DAC-07D8013C40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9CE1EAF0-C5B2-4F37-A133-9A689C52238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12FD64C4-E912-43D2-9519-EDB4A6FC5B4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12DAFC0-2B93-40BE-BDC1-C8FC7153A6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1D0A8DCF-716B-4FD6-9225-E37D0626BD6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C7002B87-33E5-4B72-9067-F98A7E24B0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C554A9C6-D61B-417D-B497-4E3CA7108A4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A5C93D6-7867-4A9C-A9FA-A8D8C945DED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A3DBA4B1-34C8-40EA-A276-6F95775E19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4D60F9B9-0492-4A0E-9EE0-C2E541B04B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A687C676-9CC3-4CB7-84D0-0BD7EEAE98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55586F60-BFB8-461F-9D96-29FD92144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AA6524C-455B-461F-B5B4-4CFDD19A0E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DD91D46-B891-436A-941A-4A99552CEB2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9C8D68CC-89C9-4322-990A-35F62BDA5C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BB876753-5EAF-4AAA-BD83-3661A13B815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251077C9-F950-435B-AEB8-908EBB472B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134AA86A-034E-44EB-9CCF-F3C1F00EFF5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6CE35AD-CAE3-4685-9BE4-49B9CECCD2A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874741DA-8BDF-4F70-AEC1-3553B3BE703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FDB81A73-AAA8-4E2E-B1BD-469905AD6E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F9C8DC7F-A3F0-4F26-B2AA-D7850BBBD6A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6C271F80-5617-4BB9-AA5C-31E4D5A5B3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25F1D06E-918C-4AE2-8CFE-1C0E91E4B2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26DCD31-A41F-474C-9790-B46E626E4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9D52197-C275-4D68-AEC9-26BAA844DE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9DC9757E-A14F-463B-ABE5-4157FA6FC5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DB471A6C-F024-49D2-AC3F-C85AFC6A75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1A63AD9-0F56-4EC8-A031-50CA82238B8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1668243C-5927-4639-8CA4-7B7731B5ED6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8E37A764-4775-427D-BAAB-75BA0B69D44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E710EA0-356C-4BF1-80F1-D5EEB57D8A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D04AB24F-84C1-470A-8D08-ADAE8E43C45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1DC74C9-53D9-4AFF-9949-EB153E90E4A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3E5E8F7-B4A4-4B2B-AF1A-EE9D81B4A4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690F0FC-4FAC-420D-8F2E-919841045E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B5B3575-EDA7-4EB7-B9B1-590097299F0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7C15B29-1FC0-4052-BA72-80C400E11A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63D2AB6-CE71-4F1B-9173-27FB5B211EA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10904F7B-49E3-48FC-A495-E497CFD4B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C7EEF7EF-263B-4E41-8917-F1CC4B6ED0F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11217822-3622-441B-B9DF-FD2988B9E4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601DFC9-D373-43D6-98C9-3967D3DB87C4}"/>
            </a:ext>
          </a:extLst>
        </xdr:cNvPr>
        <xdr:cNvSpPr txBox="1">
          <a:spLocks noChangeArrowheads="1"/>
        </xdr:cNvSpPr>
      </xdr:nvSpPr>
      <xdr:spPr bwMode="auto">
        <a:xfrm>
          <a:off x="2047875" y="583596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EABD5C8B-8CDC-403F-961E-3CAB3A125630}"/>
            </a:ext>
          </a:extLst>
        </xdr:cNvPr>
        <xdr:cNvSpPr txBox="1">
          <a:spLocks noChangeArrowheads="1"/>
        </xdr:cNvSpPr>
      </xdr:nvSpPr>
      <xdr:spPr bwMode="auto">
        <a:xfrm>
          <a:off x="2047875" y="6196012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304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E638471-A801-4CC8-AEF9-743FA0066A9A}"/>
            </a:ext>
          </a:extLst>
        </xdr:cNvPr>
        <xdr:cNvSpPr txBox="1">
          <a:spLocks noChangeArrowheads="1"/>
        </xdr:cNvSpPr>
      </xdr:nvSpPr>
      <xdr:spPr bwMode="auto">
        <a:xfrm>
          <a:off x="2047875" y="5969317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135F20-7FE1-44B7-996C-02740B1AAC3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376C9621-5C1F-45B1-A71A-E4EFF978E9D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7334B9B-F1C0-4C68-A4A1-34448FB3CB3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407903B2-3992-40BF-97A9-233E2CA016F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2CED533-053D-4E12-8AC0-1C922653672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5D5FB0B-8858-4F78-923F-FE5C8D77D3E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57A8ACA-168C-4ECC-85A9-08184249410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EA05BBFE-4BF8-4344-9354-1C62D616435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A4A1D256-9EBC-40CC-9739-275151E327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212830C1-F3E1-4B25-A285-8E25666F3EE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777DDB3-415D-40F1-BAF1-DC1E7E8E48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AB1A3E73-D903-4FDA-9324-4A6FCA0C1C7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1DD3E300-7270-4E23-AD69-FB9D60DCF7B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A79E4805-911F-49C9-B705-12EB737881E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B6A4CEDB-0007-4D8B-9508-F35DB017477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863D41B2-DA77-4CC5-B0D5-D2D387691A4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1AECFF5-74FA-4110-BED8-8F1886E7CC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FF2676E6-E452-4BA8-8182-0585DA5E0A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7F8C566F-89FF-4550-B27F-BA7706076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940B1F2-8563-4C32-B52A-18D4707453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C34174EC-293A-4599-B64F-296D6FC06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A18EE427-2946-4B91-AE87-029CC02630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FDBD30AB-A00E-4786-B639-8B1B097859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B954FD9D-6AE7-4C49-B80E-7B5987583A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2E83AEE3-04C2-498E-8E9E-BA0F96F5B0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6F7EB965-2FA7-4451-97C5-A1329B5EAE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51602754-5D22-4E8F-B6B9-95EEF58FF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F716533C-1171-4822-8F58-6AF24CD590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C9B33B1-4664-40F3-B8B1-7C6427C38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AC79FE0A-C974-4D8D-B440-D91ECADAC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AACC28C7-0711-4469-999F-58D5CDCCC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7BA0C43E-8BFD-424E-9592-7DE24033EF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86AEF63C-4523-4E18-9633-41D35DA0B4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4D404819-7B2D-4278-A014-FBCE893D8F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B1747016-083F-4F22-899F-EBC282C6E9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852768E3-A52D-4363-AC1B-26A4327302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B6F79D4C-5863-4D3F-9446-4A9AB94DB5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11CCB426-4638-48AA-A676-288B4F4C24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114C0C0-4919-4C95-A008-C19D1435C5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6E03275-48D2-419D-9AB6-404CEEC4D6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9466DABC-F49D-4848-A2FA-EC0716AB4E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8C67D04E-1D69-4994-80E1-4C1D300EC9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23E6CB2B-2394-49AE-A865-BCAFF30BF4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FAC09991-0132-4E99-AA70-6AB9017129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2CC5EA20-A66D-4B1C-B938-79D500D620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9655831C-F5D9-4FD8-8501-769E2F48F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1D5D0E1-0924-4AA3-B7C0-5814B61B0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1A8B83CE-54DF-4D84-A72F-95608CF066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E221AB0-052A-43BF-97AF-FB2FC1BA9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26E27CFF-D81D-411E-B594-FB44D2B5B3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19588C13-A577-4443-AE08-C02B32FD61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4354941A-54F5-4407-8485-7CBB54C008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F95425B-45B7-439D-951A-29719E18C6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46ADB38F-180E-457E-810E-F7839A1B72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471D7BC4-79D2-449A-9269-C8F0B16DAF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2FE8A326-58FD-4DC0-9B9E-94602A7238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B883E06C-CA93-4862-BCB2-6393EFE8DF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4524892D-1CDA-4AD6-B676-208978329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1B80D504-F0C1-4FCE-9120-B82B394C4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DD84E666-AB94-4A3A-99C2-94774C1DF9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A13BEB5F-8913-440C-83FA-2F54935B9C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495F3E77-25C3-4DB9-9614-AF15737D1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887AF2F9-00A7-4A70-86EE-5782A3598B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42C68D52-1A24-44F1-A0F5-44D9FE3B5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587EFF58-9416-4808-A153-9837E08EC5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D5A3A66-D1F7-4A91-82E5-543C0D740C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480C7146-5FE0-4AB7-AFCB-2CC8701BC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5EBA5320-12CB-407F-98AC-CC7E9BD158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603B6E83-A318-41D6-8818-60D411502E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61FD10DF-1157-4F3B-B83D-AFF133C281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1734B13B-85B6-4218-8BD5-7E5D2DDC780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16AF795E-D764-4806-AE31-85FDC24E70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7087FAF3-B570-43D2-AD3F-C4DE1F5161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70DB6827-7398-45B3-822C-AE17DA977C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30FF24C4-DD44-4E14-B546-AB4F4BCC7C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4EE06BE2-8968-407D-949C-290E314245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65E67D7D-4BC7-4933-AFBF-06E1C08391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43877117-0A2D-46E9-81B6-A5DECCFA9B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5350C5DD-B783-4DA8-A6C3-511F96003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3B4B939C-5664-40B1-82B3-B202CAD280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2264F7C9-F586-444C-93BC-3D831F44F0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3E3EFF1C-D241-4D93-B528-3D40E6B5FD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93CDB108-1562-4AD0-9208-DD85FC7783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32F0942-C547-4B1F-898A-73156A888A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1A49D523-38CD-449B-82D8-2931FA16C9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2FFA2E3A-0DDA-44B2-AB8D-1504E424E8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4C22E65B-408D-4514-BA32-19C55D6E0A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63AA204F-5738-491E-A298-DC34E54C0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F1E5F264-B8DF-480A-BDB4-5A9F8BA59B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4664E757-4E0B-491F-9270-7B5CB58C1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AC3666E9-BD02-42EE-B754-BA985563D0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E8DE8F9-18E2-410B-9F33-46F42FFBB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5D2FDCBC-B952-43C4-B2DC-5D0287A5D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3FF1751E-565F-4887-876F-415D0374FC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51729683-23D6-49D6-A39E-4187332981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F3C5D87A-16E6-432E-9C39-43F8BAC4AE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372F7C4-4A0E-4361-90BA-50897EDD20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6317C342-9041-46B4-AECF-6BD4F31B24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FAAE540B-F30A-4509-8A9E-9742C1BD8B6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73D543CD-3BBA-47BB-AC75-B338D2A150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6549213C-084B-4B13-AA87-6D1856523D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ADAE0171-FF0B-4212-BFEF-885ED4D36A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89A694D0-7DC0-4998-935D-3E1DF681C7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5783A608-F0E2-47D7-8C98-1417279A96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1A4D847D-EF80-4A2A-9679-B5D4FB0456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240FEF88-0B62-4BBF-826F-02AA924AD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F4D69D5E-F44F-49AF-A4D8-8325FBD60C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DBC5D1C8-E138-4A83-9848-A1B4C512AA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6DDFEEE3-957F-4D8F-A8E4-19727817F2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A6A41228-571D-4D83-8A2D-292D5B73A9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9383FC96-CAE6-43DA-B328-6C9C637A9C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46457612-9888-4B50-BC39-99FC42CAAA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FABCF1BA-C420-4FA2-A762-2A66606667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A219D67C-94FC-4D21-8313-1A3E785352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81AC15AA-6952-460C-8DE9-7CA9B7DD47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CCF545F5-C7DF-447E-A815-5FF6E603E7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BB2F6EA1-61EE-4167-9841-D1F2487AE3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43ADBC-57DB-4866-9D7E-1008178717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7C13C08D-7914-496C-AC00-E47425DA9D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9F75717E-8692-4404-9D46-1AC9ADCCF1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7DA605D3-FE16-4A0B-AA22-62F56FA7AD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A7CFEE35-93FD-4C7D-A0AE-5EB0CBD737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D36C01F-FCEC-42F7-BEEC-9F9F598E88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B7E2245-3EC1-45AA-99CA-1461C51F02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DF1A820F-2B3C-4F7B-88EA-ADA808B5FA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F6A1366B-7B7F-47C6-9D41-A8D974837B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8F936897-ACC6-4CA5-81DD-13D1B9DEE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A704B8B4-B538-41C5-A45A-E895C2E7D9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F8015E9-FCA6-47C4-AB10-62499CF25E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CB49CA2-B45A-467A-A31D-3A16AE3DD1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36A1A894-9EE9-4144-8DE5-4109C2FE35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9BBC9188-7101-4794-90B4-1EDF626BB8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42108BAE-26F8-41FA-9D51-19444D2B7D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B237F0A4-6568-41DF-BE96-51925325D0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867E0F01-D841-44AA-A50F-863C2415D1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887BC47F-7A76-4E1F-B6E7-DDDF2402A5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D3E2A303-1146-46D1-AEBD-9D68AC2820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68B5DCA-CD2F-41CF-8A97-2B73E7C64F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130DD6A1-141B-41B9-8DE2-42EC6A408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53BC95D6-CAC8-44B1-9A14-6FD5E4962F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7B6CAE9A-24B8-4D87-BBB4-FC73D25EAA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3D7FBAF3-3E38-49C1-A0D6-7CFCD046D8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6819E630-F183-4DAE-A312-73404FD765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AAE94051-3327-4422-BB90-980C96B268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96D550EF-361B-47B9-9418-4AACC55581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9E6211AF-AB3B-482E-B810-23EDB29EF8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35513A8E-F161-424F-8763-D466792130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573A8827-F6C4-48A6-9D0A-718650E2E8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FBAAD16-78D6-43F8-89E1-F87E8CD296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E01F94D9-8C1F-49CF-9C3A-5C59DB7DF1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A720FFBE-CBA5-499F-8BFF-576A0A311C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63319D98-BD3E-4779-8D37-62ECF8A48F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C7C1199F-2DA6-4895-BE53-D576B83542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6458093-212B-4DFA-B3C3-58928382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DC92E4C6-5B8E-4D9C-8506-EDCBE55BE2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F22BB1D9-754C-4070-AB06-B85F12E2A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7E07B1AD-2E92-4032-8668-F18483B069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20129D69-FB0D-4757-B32C-02F8D912AD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66AD45FB-2107-41B0-9D4B-73DDF5FFC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B30A0CDC-7EAE-4901-9608-C7CDAAC92F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75B24C2B-802F-4393-9CF3-E3E0290A73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42B9A50D-4683-47C1-91D5-3BC28DB924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40F324B-808B-4083-AB27-FE12751D3EA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B4DAE690-9325-49BF-91E9-1EBCE35EDD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76749821-C9FB-492E-870B-510E50E211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9E0842BA-4488-4AA3-9D81-AF0378AE7E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2FAD8239-9C36-4140-B0A8-802DDE7097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D4E9F5A3-38A2-4666-BEDB-1B9589EC5B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512C2ED7-E740-4873-A5C8-4CA5F06C6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7CD7BDBC-C1A8-4ED1-99B4-AE9F35A751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83F1AC29-3EA3-4265-9429-B5E0F4977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B74CF685-36F2-4723-A112-32820F9ED2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39505A2-DC5A-41AC-939A-5A1BBB5BC6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CE986B8F-E3AD-4DCA-948D-AB75F854C1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85D39D7C-464A-4E8C-ACEB-279B16AF48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EF1C33A7-DE21-418B-AA82-8152553C18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60BEF251-0C32-4EFE-8DAF-5A040ADB1C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E79099F1-B153-4161-96E9-C1A9380DAF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8181CC37-0BA6-432A-96AB-DB2241E139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BAAA1769-3FAB-4F98-BC5E-F2E1D140C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C04E4F58-017B-4434-A5BB-588BA8893E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7413B9C2-03C1-4482-A52B-4EBED97B0B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666906B6-9B66-4614-A49A-BBD45DA759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EBAA59A9-4B42-4058-A3F3-04DFFD4B96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4D2D38A1-3595-4A1D-979C-587B85027C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DC856D64-BE19-4D80-BAAF-EFF946D2E6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9FB6BA92-6CAE-4A20-98F0-F910FBFE76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F70D4E54-E2AF-4275-98E7-D582EE29FA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4C9F533-039C-4568-AF06-E9FDD64856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6508778B-D928-4792-9229-3E3A906EDF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68084289-9FD0-40CB-9404-6F147B9882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A6ACFAF9-2B29-40F7-8CE7-968C1E269A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3402F38C-8E57-48F5-B64F-AF55D13470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2480DE1C-A7EF-4C4C-8534-6A4D692184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237E89FE-F019-4C3A-A537-CBD01DFC72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B3A6BAB9-D92F-4BB1-AB2A-D2340ECD8D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65EAE5ED-91DC-4407-913C-EC31C0E4B2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8715E879-A5B1-4149-A136-E48968AED86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A09EF809-7E8B-435B-9C6D-62326B364B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1D39D1AC-483F-4363-ABA1-A0BA888EF5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A9656CE1-B699-4164-941C-1E88EBFDC0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FC82ED6-4A22-41D9-9B01-6D79212D8E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8583774D-7BB0-49AB-90F7-34ED5F487E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5259534-F726-418D-9C27-6F99C22DE9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B3A9190-62E5-4653-B951-2047ABB673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AA5606E6-F876-4DDF-8C22-668E8B6F4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529082B6-AEA9-40AC-B0AE-9FD04F9B23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DDDA0DA6-C396-41DA-B123-47F433BC77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71759EF2-7980-48C9-BF8B-73FACF1514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2BF2B97D-C868-4476-8F16-8F1831BF90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191892BD-9C6E-45B8-9281-C46453B8FC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84437BEE-B7B3-4C04-8F01-EF2FB713E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7B7BA230-B725-489F-8A8D-23FBDD991A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5C1CB920-C59B-4B23-B56D-E7F243CCA9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2001D44D-89C6-4D98-A712-2CCB7D6440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FCA94F1-612B-4F83-BFB0-0B7FE06889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9C502C11-257D-40E7-B435-944352C568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166DDF4-507D-4880-9D4B-7B6EFB586B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AB8D6D85-506F-4D51-96C8-8DF0C750BA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1DB27B0-AB62-4CF3-8FAA-DEF34741CE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E41F4F3D-8D4C-48D6-8993-521BBBA49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8B49C714-E26E-4CFB-8C39-E3495B94A6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1A920A9-1926-4CF6-ACF2-A0F17FF60A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FC98229-5F5C-4207-8EEB-A8470173C1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741A0DEF-B74E-4AF0-8C1B-F20EA8D83F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9CAC2051-C631-4ED8-A946-1D2CC09F65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321F240-080E-446B-BCF5-32EF1903A6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836A81D9-0AE3-48F8-8664-E6B4E74311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462A1586-A819-4896-98B0-1CB7B2DCB7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BB4EC05D-FA44-4675-87D5-AE4A4EAD5CE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7E8F1241-0AED-416B-8C32-3639EEA294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6FDE337E-D902-42D2-9E63-55BE48264D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49229676-1DA7-4760-B184-45C79331D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DA06E468-C1F8-403F-96C5-8A1E74D7BC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12D4DBDE-1AAF-48AC-88D5-B75548302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1A4A0CA1-4D99-4780-815B-457CCE41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55B82A5A-16CA-4949-B3FA-EEA5D31AF2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993633F2-E986-40BB-8FFD-5ED36EBFF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30903C50-ACB4-41FA-9716-AFA7164A27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5DFC015B-2414-4F8C-9437-ABD4AEB433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5D662F50-C65B-4CC5-BF01-A8469631D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9F994012-4549-4030-91A3-410A4C883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414A635C-3930-407A-BB2A-9FC8A62D27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41A6FF31-C309-4A70-8389-725276DA6E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EAA682E5-EF0A-43CB-A230-38660CEC6C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A5AA250E-31B5-4057-8C9B-8B159758AB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567E555A-5F15-4405-B47F-4B5E0A639A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E4AECEE9-8D6E-4821-83D8-A5EA391731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42B4FE19-4574-405E-BB54-EE110E911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C1CC538A-0AEF-4720-8849-D22C7EE70A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2AC55867-13E2-4E22-A315-E2199FFB80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A0EFADB8-413D-42C5-BBF1-508CC818B2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7ABDC5A6-A816-4674-A3CF-7FBD023C99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AFD5E126-73BF-401C-A517-929152E0A5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2B2ED82D-58EF-494F-A4BF-6230824553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23FC8445-7D19-469D-831C-CAEB571492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2C4F5170-0FB6-424E-A137-F0ACF25C6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F8DAB55A-5D81-4E57-BAE7-772AF7DABB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F8CD6311-A74C-4468-9FA3-AB80F37476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EFC85026-2DBB-4299-A6A7-492E7677D8F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9B48056A-5CB3-488A-9181-E24E61DDC2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44DF530D-C0BF-4691-95F8-07D9AC6FD2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A9D3AEFD-C7B6-4C20-8465-373AE77F7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12C7BA20-AF9F-4B2F-B93E-383347AEDE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8EB068E2-A538-4DF7-BC37-2F5E27590C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CEFB7B7C-90C8-4B0F-B783-52A36FF2A8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1267518A-1A34-4376-A85B-3FB639D2BD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5C4713EB-112E-42DB-8717-9E5B7A5DB5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F017F7CF-5A46-4AB8-A3CE-F40F6F52F3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6D9BF803-3EFF-419B-A5AC-896A286D8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1BBAD7B4-2B3F-406E-BC90-677628D02E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AEED11BB-83B4-4B6D-8A23-90C9A06F80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E7B697D8-8D6F-4AB6-84EB-014FA95F42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C8E992F3-6CC5-4A90-A72F-E64F342557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2D837355-A450-4594-9204-B6F48D82CD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A4CCDC37-0634-4C82-A8A1-E981B9F5A2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D3089F72-5160-429F-8DFD-48CB359820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92629468-B374-4C1C-9012-420141A03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950BDC09-CCFE-44F7-8327-CB0139DFA8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DEE88424-8EF3-491D-93F2-820311067E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5C59A56A-0DB6-41B9-9670-F50C0292B4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1A1B1DB8-1056-41A4-9F66-B028A1A96D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35BC1D91-30C4-4547-A34C-079EE99CB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E405B718-8719-4D49-B171-ABE51DE0F4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781A9232-C823-487E-9636-7068775B45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51376782-74C1-42E7-B356-FAFEA6354B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FD48243A-E11E-4C8D-AE1F-F3E7711FCC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CDF099A4-0A7E-415C-B320-44C3ADE02C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331B59D1-5831-4921-8458-05CD5F149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BF6B2B57-F682-4C6C-900E-4DF05D943F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881BB2AE-CE7C-4014-9474-9463226E55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F84580F-66A7-411F-A24A-E288097706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DC51179A-6F70-4005-93EA-F02EAD59BD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F0522E58-970D-4949-A57D-903F3111D8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80E29BBD-7E0E-48C5-BD02-0F61932656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154950DE-ACC2-476C-8A47-A9BE55F83D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98E44EED-F884-4E66-9F3D-437714E0B7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177A8A3C-7BF8-4BC2-86BA-F712392679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8ED252D0-58E7-4F19-A095-AB34691068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7751A53D-41CD-4220-82B1-9898A58CAD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14168211-CF03-4CE2-BF3D-A9AE48ABDB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45265B3F-0B57-4405-8732-50883FAFF5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7C7D057A-552D-4CA5-8B51-C5ED341424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C657C18C-84A0-49C1-A108-5FF396B1CA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85B0D221-854E-448E-835A-99C851E32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2376B24C-DEA7-4E7F-AA9A-00E77DFD45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C34A8D8E-4848-416A-8593-A5A4807741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9899E953-339A-490E-8453-3600E8D86A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32C449BA-052C-4D81-BDA1-DFB0CD5A0F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30B569BB-4C4C-456C-B9C5-A74208C672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C17A525F-489C-4185-937A-31F05DDD2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EEF05B72-5560-4B0D-B98F-FF912C1E8C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440DE4D-1F43-4C53-84E0-0FA480958F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B48F4388-F493-48EE-BD6B-7B2116B0A1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AF00186E-3777-40E0-BF9F-54092D69FA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CA807EB8-51E2-400E-8F0C-13594B1473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54F2F104-2B9E-498B-AD8E-461958E637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B8A7A79-A8DF-4B93-9942-A3072670FF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9D4FA3B3-6E1E-4756-B681-B2C42CB1D9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C8234874-A28C-42E0-A12B-702AC32EA5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54BAD0D-95CC-4C1C-BF0E-4C91FC6CF9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C4BFF227-3A6D-4F8B-A6DA-4D5C059D9B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8AFDE86D-5DF3-4D53-956E-8F1BBFC4C7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5BAD89F8-C4F5-4527-8871-2AFEF0A70F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E7C27489-D225-45CC-8C03-860C9C6EA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E48F5619-6AB0-4A49-9408-58DF01198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BC16FBF8-7912-40C6-97E8-7B980BAD3A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3A9BCEB4-B235-4281-8098-1EB7E6565C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7D1852A1-3ABF-41B8-BFB0-5CC5304526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DEF69BD6-8FA4-4DB9-8377-53B90A3BFD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5D653244-3503-40E3-8164-0DEB9BB18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FCA0C88-3961-4549-A510-C596A82F0C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D32B8A41-8029-4E5B-A401-0311F1C2B2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940B8B00-6E90-4F20-900D-396E269FBA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54F5A37E-3D89-461F-AE14-E29F81C7A2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1261292D-08F2-4984-A123-764C761241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BA6DCA8-8380-44EF-8C9E-C48FF71094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CE33846E-FEB6-4227-B0EB-0853096102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C571DA66-754B-48FA-80F0-BAC662A656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BB50C532-24DB-4F5F-8D2D-F6EC455FCA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F489A90-19A3-4F37-85A1-68A2B1BDC3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F2E39BAE-FCD8-463D-9002-55C6787B84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4BA2EBAD-631D-4068-8FA4-060D8EBE9B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3A2A0A40-F2E3-4BF9-BC36-81B3EC3B2F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660A0842-7D17-434F-81D0-968190A2D4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FBD738A3-BE0A-4770-9DE9-E18AB985990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35790FF4-8B57-4DEB-AF89-0B57B8A3BF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7CC94F78-E46D-4776-A81E-321FDE61D8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E50A4983-57CC-47D4-94FC-AAB451601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F7EA64E4-0AB9-4946-B352-32A179BAFE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470EBD15-B7BF-47D8-A048-FFF625DBF7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3413C85E-84C3-4F13-A490-A4C2C27FB0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CDF4EF8B-D3DD-4F31-AEC3-45A5EF2FE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B45C8FF6-0286-4151-9AA1-C06A0B60BD1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AE61AFA3-44C7-4D48-B82C-FCB1ABCEB5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2105AFD1-FA7D-4878-866B-5F62F070C2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81DFF430-46D5-4293-9FF5-4B451A329B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2BD69853-850F-45D0-8066-91C6ABF4B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FDDC14CE-03E1-4315-9C30-88BECD5F97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F0CB3AE2-1084-4EBC-9A13-CFAF52B974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BDBE885F-90D2-45BC-8CCB-A9A41FEFA1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3977CE43-D00A-4A7B-BBE6-663D859521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3EE511E7-EF65-4234-81F8-CAE2C92BF1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6A018D87-40BD-4C54-AF47-8F76B7F5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23CD4DD0-632E-4CE9-88D7-F72E23B4FC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1EB44075-9878-4CD5-BE91-F08123EF27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B82C8E35-800E-4584-BE13-E14F6C515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4DB3BD39-40B2-4B43-80CF-BE8D05D356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86D6A5B3-0849-47E6-BD63-0570CFE7CC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12A18DAA-CA45-4087-AA81-3117285B83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5F12EC7B-3C85-46D8-B82A-0E8622E730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A6C87387-528D-4D9E-A967-E29322FBDF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6E0183F7-AA3F-445F-853F-40BE0151DE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B84A1A50-5700-4248-9DB8-28239549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3BABC949-BEE1-48E1-ABCE-1E21444FA1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F05E1D46-BBFD-44B7-AC92-5184ABB8C2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F50A5D3F-11D8-4FB8-A00A-7E4EC02EF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6E3E9BB2-8C45-4D2C-8AAE-18131C58C8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932F70BC-FDF0-409B-9BF6-A2E39B87B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1C65D9B9-FF4A-480A-BC88-6F725E0441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EDF124FA-7803-4CA5-90D2-BB39D934A3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2D41266B-2AD2-4A11-B762-7D2245714FD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2EEF3B6B-81DE-442D-843D-DD4FCC020F1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5786F145-E67A-43CA-B6C1-5998A03E21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AD998BC4-9790-4D3B-9CF6-2E24BDD9B88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78198A53-7E56-4892-A6C5-F2FBA7B711E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940E6458-9A2A-49DC-9AE4-D3A7C5A87A7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561A2ECF-71E5-4466-B72D-DA156ABB2F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9071B72D-835F-4EF7-B044-F311E60D40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80221003-3B59-4CB5-959C-2A3E21B462A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ABD5AD05-53F6-45C6-9F98-B2F002073D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F497CDA0-4FDE-43DD-848F-59E1545518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7C3A08C8-EF3A-4FC7-857F-2696262849B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EAFE3C0C-D261-44B7-999A-93557882E2E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721F040D-626F-45ED-8494-2566DC385E8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F9046380-F290-445A-B3CB-A9F2CA81617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CD93B183-74BD-4548-9632-156DF5E3A32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2960D27A-2FE0-46FE-AA59-CFAFB5E85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5FACAA6A-05F9-4768-A512-C756928C35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CCDBD7B5-52E3-417D-ADF0-FE5E4D4A90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095817BA-8C81-48C9-9D0E-D9CA3021F4F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DA4618FB-4F10-4702-AB20-5A9588D056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AC9FB736-F4A7-4B36-96E3-0DBA9FAE8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CADF2F05-497E-4373-B1A8-C1146CBC54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1C324B60-0FB8-4A63-935D-F2F43C5775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D6BD00AA-0353-460C-8A98-B26C08E37A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4D97484F-0EE7-47B6-9FB1-4D98F15EF4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76E6ADA5-CC94-46C5-B156-4E1FE97E9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B0618156-511A-4FB7-9772-B696958776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DA14B79A-A5DD-4DFF-8E8D-199BAF27F2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928691CB-C3EB-4628-8A23-09670579F2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DCB33808-E5AF-4DCA-847D-A467595245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BC636A37-AB65-44C6-B89A-FD4ED3546A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00ACE7A6-6AB1-4902-8D1D-A07CBC3C2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C8B2E87F-437E-433B-8B92-81D5E159FB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AD0B9EFB-9A3C-444F-B7CA-6AA03B3AA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09D740C2-7CF7-46F8-A05D-DF509EFA00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3532A5CB-0106-4B04-9731-9BE059FFB1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D5A4F4D5-D895-4DCF-BE7F-C907EC34EE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86D21754-AE56-443E-B6AB-7245AAC02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FC8E4928-8AD1-4993-9E4F-EE63DC628E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818532F1-0E9A-42B5-AC25-2D2F653391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0E059655-567A-44FE-9BF7-157EAE5077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2CBAF440-DD57-4D24-B5CC-AC0E52A615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FFBA332D-08E8-4E80-BBD8-7E8DDF2CF6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9DC95BD1-C431-4C56-BE84-F61C1CE181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D72E2489-55E1-47DD-9D2D-C725CD1FED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0692F5F2-77D6-4194-BBDC-4D40D29630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12878D95-E8A8-44A7-ABBF-16CC64E3BE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D9F375D4-FEE8-47DD-8299-7F786A67B9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31BFE1EF-4691-4B5A-8649-43674BE14E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B0D2F94E-58A9-4133-9FF9-30BB352B1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06560335-1A76-4F3B-844A-7ABC00DD6B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6596758C-1E97-4CFA-AA73-166DB7F878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37509B3A-CFB6-4146-BC3E-723A2FB0CC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59F971B2-E372-4689-9843-B6E938DC9A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1A241FDA-3DCA-45CA-86D5-65010BAB8A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6C950BD8-3253-4F42-A279-E2DBF877BC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BDDA1943-1866-4434-BAF4-DA44B17421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154C9453-5047-401F-9600-8AE4C6C72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74E8662F-2403-4D11-A227-B5F6B5B57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B470B7FE-E7DF-4187-AD79-134469E2B5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59DA019B-2AFE-480F-9C34-2684D0115A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2563AF78-0CC4-497F-A011-AD9B0D76C6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F6962604-E3F9-494D-9FAB-8B98D7545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3893BBB4-D7C6-4995-9891-01845D1028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B9451D2C-D934-4428-BE0A-2A548F8C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94A8EDAA-B52F-4EAA-9125-CA309CD7D8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9C0C00F1-2F56-4A39-8E4C-D47454C931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48FDA44E-1E8E-4B7C-9265-42E639F5C7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6CDDDCFD-44D4-4EED-ACBB-86B5AEB65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9F81E759-F60D-4F75-90DD-EFF9732774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F5BF3A2E-CB87-4541-8209-4EB2143C72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D3AA2F98-60D3-4A8E-867B-0D5929BD6E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3A39BEE2-97DD-4C7A-A77B-DFF1EBF8AC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9779FD7A-1747-4D2A-94FA-3ABFC2A554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76B444C2-82C3-488F-A192-283CD117F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93E9954C-7C3B-4430-8D66-75AF9E1B8E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3A7C6535-8F77-4FA1-B76D-373D61EE05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77572A23-8A89-4ADA-942D-25F9BC7701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8BBD1F4A-D99A-4565-B6F5-49E089A132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8E3BADC3-DC54-4AA0-8B92-82F0F3F007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D1E05D0-0910-4719-ADAC-10A54F95CF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9099B770-3EF9-4621-9065-773BD3EF2F1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83805DC9-FADC-49F7-BC86-726A9CAAAF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9CEEB5D0-9023-4046-A23B-B31504A62E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D0EA4E23-5B65-4B57-9A4E-A223C010AD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20B6BAA7-6A5B-4055-8D4C-2CAEC8AC84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4C9A3314-D54E-4EF9-9CB2-CE62CC758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ED6DF888-E03B-4320-B740-C695EEBDF4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C04A94E8-1E45-4534-9718-08E99EEDAF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B97DEE2C-AECA-437B-933E-B105ED2E6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7A8FE4F6-DC69-437C-978A-4979ED534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A2EFBD85-5B41-46FC-984A-644635F9F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F88FB2AB-E1F5-4D67-B389-B4AEF003F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ECC7CFB4-1F67-46A7-8B94-B9B1A5953F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39DC9850-ECCE-4139-A79E-1D9E56AB76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A128294B-6B08-4471-B824-FA6F835C3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7CF7428B-5EDE-467E-85BA-6F2AC312DF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35355E6F-7AC3-402D-8435-5AE3CCC553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EE50F205-E813-4D80-8AE8-B70FC646BD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37C72FCC-B0FD-4201-AFFA-8A776D11E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69005428-C46D-4FF8-91E0-41317FB1E4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D18EB1E0-CB9F-4E5F-B0AB-2C0C224421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FA58EFD9-BA18-4BAB-AB43-B62C04DC7E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72E24A91-28CD-4435-8AF8-9A5BE99234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07112976-2B80-49C4-854A-C6ECEE5638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853FEF4B-5924-4DD1-BCBB-CAB740F88C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15648D1E-1834-4B22-943C-B169C4FC63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B1BE4B48-9C32-48AC-8707-6682ED1444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C83D445C-D6C1-47E5-A977-43FF7CEE83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9D19521D-95FC-425B-8038-9DA510A88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653CD4D3-86C3-4715-99A8-D2C26AB835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821679FF-AE96-4E88-9CA3-0159876896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3265E783-5FFE-4271-AED5-AF58F286A5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CDF7B2D5-0CB8-402E-8A6C-54BA9BF803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C0B0B5A7-CFBB-442F-9135-0C852EBC16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C9B9AA32-CAD4-4289-8E3E-C994CB46B0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6AAF4557-7AA2-4945-A493-A163ADEEC1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0509FC2A-04C2-4F76-B484-238C85F201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FD3D3CD0-E237-4346-96E8-5020C9B091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0CC204EE-3551-495A-9659-57428ADECE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7F25C6B5-11F6-4F3A-A9A7-329E627974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E1867453-B737-452B-8AA6-81C150BF94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931C408E-3C7D-4210-A215-85E3B8DB5B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19A6D538-A044-4637-8168-531D6F0554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2BC1B182-4355-4A27-928F-BE45FFD579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5CBE5B9A-699D-47E8-B32F-F1A3E3168E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3BCA1871-F3F8-4089-8C15-88585FCD54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01397606-2887-4109-848B-5A8F2F4D41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B5609197-4EAB-4FBF-B8E3-1315E063C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8B142196-7B1C-43EC-84DF-1BA6F9C7D2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E6E742B1-8A6C-40C9-A70E-01C7F591C7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72E645F4-5B41-4DF9-B57E-5553318F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C5B7DAC7-045C-439D-8D48-80850479F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61A0D6EF-79C5-408A-8F6F-3776131363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01C3557F-F3B8-4A20-BAF7-4801A540BB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A37E915E-B88F-4501-BC46-4A966C0DD0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40AD345C-5730-473D-B9C5-2623C31392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DD6CFC03-7A0F-44A0-AED5-3CE66B078B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D3BC8B2A-0377-4409-85DC-F40D369AAE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3075EC93-BC2F-4E34-AD63-6F4C3B55D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8FA63966-CD44-4558-9902-EF930F6F7D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EFEF458C-7747-400E-894D-6A63D5A867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87067149-2F18-4706-A1DD-8914A981E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3AF7006D-D4C6-42E5-B60E-EA62E1FAE6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4995F950-C2D1-4EFC-88BD-D42F4D0CD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37D914B5-6BAB-4CE1-927C-E7F0C146A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B306B193-2343-4FB6-A508-D4B0A67CC7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24C83452-3B2D-4F5B-B93F-CAD56900CB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A76F46C3-14B0-4976-9166-9D72E5A9D0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E73C74E5-2A48-4AD6-830A-6B4F11A11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BF05500C-34DE-4EBE-9926-13B079CC65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BB34B712-53F7-4833-98B3-BAF9FEC415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498FECA0-8471-4982-99D6-E74E71EECC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47A53DAE-7D0F-4714-86F2-48ED13521F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888C8BCF-4F84-4FC9-8DC6-6E614E736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1DB32C4B-392C-42EA-8511-778770DD4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244B995D-CF41-4783-AE2D-A95B5A8138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E14DC913-46E0-4319-85F6-A68966DBF5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EBBACAB6-C562-4154-B2CF-41C3CDAD8E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0315186A-38A0-4D66-8F64-1994587957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31BD3169-6E53-4F36-B7F3-AED779EB2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A844D0B2-5EE7-4FEC-83D7-746BD8269B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04DFECBE-7D70-45DD-8F6B-D926802C14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2C78B1FF-42A7-4FAF-87E3-A4C82E0EFD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C85ADCEB-0B3D-4197-92C5-509AE31A82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60623B84-1C8A-4BC5-8FDD-07D0070F1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80F4C3D5-0C3B-4B55-8F28-A4C8D2C99C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6043B9FC-BD44-4A54-AEA6-BCDCC7F02F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4EE774F4-02F0-413E-B331-5018FDF53F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2BEE17CC-97AE-4E88-9D4E-454717BBB8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5954375A-5F9C-40A1-913C-B15D726A40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1EAA15A0-9B2E-4217-AEA5-2C31C866B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428A1BBB-BA6E-4D92-93BB-3717E6B4DA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A9DD3BDD-AC41-47B8-8C56-08B58E35D7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D54F2597-E712-4D86-8A45-D2E77FC15E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D288F118-968D-4A18-AC64-3E6D1AEEF4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109FCBE2-BD3B-48E4-B01A-98A67AE098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E6A767E8-D3AD-4143-B93A-BD4DADE12A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ABF184BF-6B8C-4C49-894E-671D2460E4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5C68F1D3-BE89-4F99-9754-552BE57511B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660FC559-7AE4-4D28-9617-BC6BE2445D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FD64CA88-252B-4493-9C2C-5AB5FF14B4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127B9B94-DC63-4646-A1F0-F5556B95F2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A31F7B25-3504-44E2-A0D7-F3BA7B0C30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B8B6E6A2-253B-4BA3-8239-11D2851FF7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EEE1C542-DA7D-4969-8CE3-F29C57DCF4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77DF6651-12B1-4B0B-B8E2-E86E14476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3FE331AA-83A7-4101-ABC3-7EB9E5BAB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5D6E5C27-D691-4B54-97CB-FDA05DDB6C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BE8379A6-C94C-42B4-B890-8C2516D9A5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7ABBB84-A271-474B-8823-8E889B00F1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463C9662-C02F-42A1-BCE1-4A40A4C6CB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C677B5D2-5A5E-4235-9DF9-DA41B4BEDC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A2D3AA4F-ACD5-434C-8C16-9B90834E6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F006F66D-465C-4493-99FB-AF46C815D2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70C3E53A-24DC-4255-A456-B152FA00B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ABBA48F3-EEFD-4A72-90E6-E0435DA41A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2B033330-FFB4-45A8-865B-7226439C49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58A37623-EA31-4DA9-87F3-BBC16383B3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3F952819-B3F8-4470-8032-06DB411895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A7D0FEB8-99EF-42D3-839C-566A8470F9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B96619A6-443F-492A-9160-2A910C3182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47BCED6D-90B5-4523-B42F-B5C13288C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506AEBEC-FCD9-446C-A295-DDEAA2EAC2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2C567F13-8D22-4FEE-AD96-FC2A83CB2B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E3D33CDE-3940-4524-90F0-3F2DBE44AB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04EE8181-DB50-4B5F-A0DE-9AF40DA26F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62A64B4E-99A7-4135-817C-7E9752D34B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9AD69853-6BC2-4442-A36D-A66E636FC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353BF617-B897-4B72-A588-C09F7CEBB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0A08C4DE-1683-4FED-9CF1-5F267AFEC5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4A16FE8F-28D8-4AE4-B44A-82DA7A771B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E3225FE3-FBB6-4E60-B638-954B08CD5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0642CECD-AA46-40D3-8DBB-15EA28FA9A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BD46D269-BE70-4ED2-B3C0-666D9208AD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CEBC6D40-DEB7-418A-80D2-1DA1AA5779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D7D8BB03-CFB3-4AC1-8283-ED2E2A50B5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6AC89F4C-2C82-4DC8-87D0-78642B1DE8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593BA39A-4EB7-447A-85A2-8A113B22E5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5771A8A9-8220-4DE0-A4F1-5AB6913DD7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0B8D8BFA-31AD-4EAD-87D2-C72C928A5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336A2B42-CF71-40FB-AA0F-94E681F104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49670D6F-D263-42D9-ACB5-86D345CD3B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8763E386-0704-460E-A8AF-FE05F5AAE5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BE103F78-522C-4A16-9886-3CC2DBB5FD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1EA5ECBA-4A65-4699-8868-9E8F9FC9A7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EC312A01-9334-4C16-BEC8-3A7C6B492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9DC61A99-03BE-41FB-AEF0-AC5381A149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A2AB92B9-46CA-4A91-9DFC-C6EAFAB884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1140BD76-58E4-477E-8C33-38A0DB322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062AD20B-1E62-4C0B-AD81-66A1AA7ABB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D6A46810-8983-4F8F-8461-5A5A6A990B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A2874C7F-F8CA-42C9-884C-319D55D92D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A28C5052-4369-4C32-ACB1-D2E6BC6D59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E6FED1D5-834B-4680-962D-D8F0C0DD74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351DDDF6-EB5F-47A4-8C31-269C8BC07E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706BF200-5103-4BF0-A46D-0D3673E472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86FB472C-3AA1-47E1-9D8A-7C9B411228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85237C91-7D10-442A-AFD8-760E60104C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0F472AFE-F5EB-4AFA-B5B7-596B386768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8B0622DC-93C9-4C85-9F0D-F005280F64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0815DA23-4CCD-4418-8C5B-39F5193C91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B9326644-E934-4D46-BB10-A2F5976BB5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5E5C0899-C3B5-4522-A4E0-239E74BE6F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35E7A1A7-69E2-4676-8EDD-8A6731C9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EAABBD72-110F-476D-B6F4-30F7751182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7FF7B6CF-57AC-4312-A99F-858C1E6EBB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667EDFA8-7A39-46D0-9825-23BE573866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46A66841-53A4-4E5A-BB75-3A1D1F0E4B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3C18FC37-E292-4180-B2FE-35AE88C7B4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75EC562C-8D8E-4BC5-BE61-32BF75F527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587733F4-F1E7-4452-B39E-F01F2657E9F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2DC67131-6F31-471B-978E-849DF77C8A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4C3F382F-E1E0-453D-9139-CCE247968C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B9318AB7-BE32-4AFC-AAB7-F0E348D7AD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8CEA2C1D-629E-450C-9AE3-480F15FF40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ECF9F380-51DE-49AA-88C7-05B5C1AC49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61E7E22B-0E2A-45A1-AB0D-9962A1044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35BE8D03-FCE7-4CED-BBCB-F16112BDF0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0BF7A494-0BD2-4A4E-9596-49400A5B96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36A8B8FE-4AB2-4C3E-8C06-8FAF6D382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B93A1165-F847-4D9E-8210-9AD1BA0BE1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2DE25006-7908-4F55-AA84-0AF1440EA0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D2C1840B-73E9-45C7-A98F-1D0C3B7085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B48A702F-F66F-4F89-8EF9-4930C3AB81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4122ECF7-1BDF-48C8-8061-B57BBBB805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3A2618B6-75A9-4ADD-A0F8-28032E0DF9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39FC8436-EF9F-48F8-A0D9-15DEEFF11C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B37440E2-89E2-4A49-AD26-87FDA5D73F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535C413E-1510-4B3B-8F52-93B54BF5DF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6C0516CD-31B7-4918-9337-907F2F9E86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6DFFD818-ED95-4CBB-BD42-D3B1025B05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7F319FE3-C4CF-4906-8A77-7296788862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8A537E66-73C7-4511-AA36-CCFA704857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6234D71D-1F9B-4480-8C0C-039FE64C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697E6E63-470F-4305-8955-3CF0D7B140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74F9E305-7AF9-4D28-9F20-49B65A5A0B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1AB300C2-29E0-4AEF-B5BD-5E43CF41FB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EEEE52DE-E951-44F0-89C5-1AB03A40F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4E8F9D15-3859-431F-8C88-ED70BD0D50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FD64F5C8-C34B-454C-B367-1F3519796B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FE7AD46F-0BE8-46A0-87FD-BF205D7669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3715DBAB-1E08-49F6-AB39-8369842FDD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F3C2CE14-57F6-4FD3-9687-8A1BF5EBA0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5FA21B25-C406-48DB-99DE-53582FFA31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36F6EF6E-4639-40C3-B864-C7FA69F343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FDCDCCC8-09F9-4C90-AEA6-92D646DAC8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5FAB1459-AA17-445C-89B2-67CEEEB10A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40A4D4CB-DD87-4729-8833-53DA1D2ABE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56172978-13B4-4157-9C05-760297A9AE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A1E7BF4F-A486-4CEB-B7A6-3007B6388A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CA680668-6AFB-4863-A036-898E593C7F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E4228B58-CC0E-4178-A06C-FBFABBE8C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4E0C7C52-EDB5-4311-B381-8240EB1A14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53E3C3B6-B856-45E7-A0A1-B3FF9FACDE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850D5C2F-EF8B-4306-92BF-9F226E42B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D21184BA-98AE-47CA-98BC-9187F3ACC6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73B1E5B6-6FA0-415D-9054-8253065190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986B94AB-CFD5-48E7-867C-C7C2870AA3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EDE3335E-779D-4EFE-96E3-B89FF1B94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68D22AE7-069E-4C82-965D-9BC0EE8F27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A7FEE635-52FB-4498-AA01-F4958F595B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359B1998-D576-4B6B-A2F8-DD2AE914B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779140A9-6737-4623-BA7D-68AFB49C94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se%20Fernandez/Desktop/Licitaciones/Licitaciones%20con%20Hurtado/INAPA-CCC-LPN-2022-0030/1_Publicaciones/Oferta/Sobre%20B/DO1_CDOC_2145160.Hurt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Visible"/>
      <sheetName val="ANALISIS DE COSTO"/>
      <sheetName val="mano de obra"/>
      <sheetName val="MATERIALES"/>
      <sheetName val="ANALISIS DE PRECI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capilla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ESTRUCT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>
        <row r="11">
          <cell r="B11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EQUIPOS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MANT.TRANSITO"/>
      <sheetName val="INSUM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>
        <row r="4">
          <cell r="A4" t="str">
            <v>Id.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A4" t="str">
            <v>Id.</v>
          </cell>
        </row>
      </sheetData>
      <sheetData sheetId="54"/>
      <sheetData sheetId="55">
        <row r="4">
          <cell r="A4" t="str">
            <v>Id.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A4" t="str">
            <v>Id.</v>
          </cell>
        </row>
      </sheetData>
      <sheetData sheetId="64"/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>
        <row r="4">
          <cell r="A4" t="str">
            <v>Id.</v>
          </cell>
        </row>
      </sheetData>
      <sheetData sheetId="75"/>
      <sheetData sheetId="76">
        <row r="4">
          <cell r="A4" t="str">
            <v>Id.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A4" t="str">
            <v>Id.</v>
          </cell>
        </row>
      </sheetData>
      <sheetData sheetId="85"/>
      <sheetData sheetId="86">
        <row r="4">
          <cell r="A4" t="str">
            <v>Id.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Analisis Unitarios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7"/>
  <sheetViews>
    <sheetView tabSelected="1" zoomScale="115" zoomScaleNormal="115" workbookViewId="0">
      <selection activeCell="F22" sqref="F22"/>
    </sheetView>
  </sheetViews>
  <sheetFormatPr baseColWidth="10" defaultColWidth="10.7109375" defaultRowHeight="12.75" x14ac:dyDescent="0.2"/>
  <cols>
    <col min="2" max="2" width="61" customWidth="1"/>
    <col min="3" max="3" width="10.5703125" customWidth="1"/>
    <col min="5" max="5" width="12.7109375" customWidth="1"/>
    <col min="6" max="6" width="18.7109375" style="219" customWidth="1"/>
    <col min="7" max="7" width="14" bestFit="1" customWidth="1"/>
  </cols>
  <sheetData>
    <row r="3" spans="1:6" ht="15.75" x14ac:dyDescent="0.2">
      <c r="A3" s="246" t="s">
        <v>0</v>
      </c>
      <c r="B3" s="246"/>
      <c r="C3" s="246"/>
      <c r="D3" s="246"/>
      <c r="E3" s="246"/>
      <c r="F3" s="246"/>
    </row>
    <row r="4" spans="1:6" x14ac:dyDescent="0.2">
      <c r="A4" s="244" t="s">
        <v>1</v>
      </c>
      <c r="B4" s="245"/>
      <c r="C4" s="245"/>
      <c r="D4" s="245"/>
      <c r="E4" s="245"/>
      <c r="F4" s="245"/>
    </row>
    <row r="5" spans="1:6" x14ac:dyDescent="0.2">
      <c r="A5" s="2" t="s">
        <v>2</v>
      </c>
      <c r="B5" s="3"/>
      <c r="C5" s="3"/>
      <c r="D5" s="3"/>
      <c r="E5" s="4" t="s">
        <v>3</v>
      </c>
      <c r="F5" s="5"/>
    </row>
    <row r="6" spans="1:6" x14ac:dyDescent="0.2">
      <c r="A6" s="6"/>
      <c r="B6" s="7"/>
      <c r="C6" s="7"/>
      <c r="D6" s="8"/>
      <c r="E6" s="9"/>
      <c r="F6" s="10"/>
    </row>
    <row r="7" spans="1:6" x14ac:dyDescent="0.2">
      <c r="A7" s="41" t="s">
        <v>4</v>
      </c>
      <c r="B7" s="41" t="s">
        <v>5</v>
      </c>
      <c r="C7" s="42" t="s">
        <v>6</v>
      </c>
      <c r="D7" s="41" t="s">
        <v>7</v>
      </c>
      <c r="E7" s="12" t="s">
        <v>8</v>
      </c>
      <c r="F7" s="11" t="s">
        <v>9</v>
      </c>
    </row>
    <row r="8" spans="1:6" x14ac:dyDescent="0.2">
      <c r="A8" s="43"/>
      <c r="B8" s="43"/>
      <c r="C8" s="44"/>
      <c r="D8" s="43"/>
      <c r="E8" s="14"/>
      <c r="F8" s="13"/>
    </row>
    <row r="9" spans="1:6" x14ac:dyDescent="0.2">
      <c r="A9" s="43"/>
      <c r="B9" s="45"/>
      <c r="C9" s="46"/>
      <c r="D9" s="47"/>
      <c r="E9" s="15"/>
      <c r="F9" s="16"/>
    </row>
    <row r="10" spans="1:6" ht="25.5" x14ac:dyDescent="0.2">
      <c r="A10" s="48" t="s">
        <v>10</v>
      </c>
      <c r="B10" s="49" t="s">
        <v>11</v>
      </c>
      <c r="C10" s="50"/>
      <c r="D10" s="51"/>
      <c r="E10" s="17"/>
      <c r="F10" s="18"/>
    </row>
    <row r="11" spans="1:6" x14ac:dyDescent="0.2">
      <c r="A11" s="48"/>
      <c r="B11" s="49"/>
      <c r="C11" s="50"/>
      <c r="D11" s="51"/>
      <c r="E11" s="17"/>
      <c r="F11" s="18"/>
    </row>
    <row r="12" spans="1:6" x14ac:dyDescent="0.2">
      <c r="A12" s="48">
        <v>1</v>
      </c>
      <c r="B12" s="49" t="s">
        <v>12</v>
      </c>
      <c r="C12" s="50"/>
      <c r="D12" s="51"/>
      <c r="E12" s="17"/>
      <c r="F12" s="18"/>
    </row>
    <row r="13" spans="1:6" x14ac:dyDescent="0.2">
      <c r="A13" s="52">
        <v>1.1000000000000001</v>
      </c>
      <c r="B13" s="53" t="s">
        <v>13</v>
      </c>
      <c r="C13" s="54">
        <v>1</v>
      </c>
      <c r="D13" s="55" t="s">
        <v>14</v>
      </c>
      <c r="E13" s="19">
        <v>15500</v>
      </c>
      <c r="F13" s="20">
        <v>15500</v>
      </c>
    </row>
    <row r="14" spans="1:6" x14ac:dyDescent="0.2">
      <c r="A14" s="52">
        <v>1.2</v>
      </c>
      <c r="B14" s="53" t="s">
        <v>15</v>
      </c>
      <c r="C14" s="54">
        <v>4</v>
      </c>
      <c r="D14" s="55" t="s">
        <v>16</v>
      </c>
      <c r="E14" s="19">
        <v>2846.85</v>
      </c>
      <c r="F14" s="20">
        <v>11387.4</v>
      </c>
    </row>
    <row r="15" spans="1:6" x14ac:dyDescent="0.2">
      <c r="A15" s="52">
        <v>1.3</v>
      </c>
      <c r="B15" s="53" t="s">
        <v>17</v>
      </c>
      <c r="C15" s="54">
        <v>1</v>
      </c>
      <c r="D15" s="55" t="s">
        <v>14</v>
      </c>
      <c r="E15" s="19">
        <v>25000</v>
      </c>
      <c r="F15" s="20">
        <v>25000</v>
      </c>
    </row>
    <row r="16" spans="1:6" x14ac:dyDescent="0.2">
      <c r="A16" s="48"/>
      <c r="B16" s="49"/>
      <c r="C16" s="50"/>
      <c r="D16" s="51"/>
      <c r="E16" s="19"/>
      <c r="F16" s="20"/>
    </row>
    <row r="17" spans="1:6" x14ac:dyDescent="0.2">
      <c r="A17" s="48">
        <v>2</v>
      </c>
      <c r="B17" s="56" t="s">
        <v>18</v>
      </c>
      <c r="C17" s="57"/>
      <c r="D17" s="58"/>
      <c r="E17" s="19"/>
      <c r="F17" s="20"/>
    </row>
    <row r="18" spans="1:6" x14ac:dyDescent="0.2">
      <c r="A18" s="52">
        <v>2.1</v>
      </c>
      <c r="B18" s="59" t="s">
        <v>19</v>
      </c>
      <c r="C18" s="60">
        <v>4</v>
      </c>
      <c r="D18" s="55" t="s">
        <v>16</v>
      </c>
      <c r="E18" s="19">
        <v>769.43209999999999</v>
      </c>
      <c r="F18" s="20">
        <v>3077.7284</v>
      </c>
    </row>
    <row r="19" spans="1:6" x14ac:dyDescent="0.2">
      <c r="A19" s="48"/>
      <c r="B19" s="59"/>
      <c r="C19" s="60"/>
      <c r="D19" s="55"/>
      <c r="E19" s="19"/>
      <c r="F19" s="20"/>
    </row>
    <row r="20" spans="1:6" x14ac:dyDescent="0.2">
      <c r="A20" s="48">
        <v>3</v>
      </c>
      <c r="B20" s="61" t="s">
        <v>20</v>
      </c>
      <c r="C20" s="60"/>
      <c r="D20" s="55"/>
      <c r="E20" s="19"/>
      <c r="F20" s="20"/>
    </row>
    <row r="21" spans="1:6" x14ac:dyDescent="0.2">
      <c r="A21" s="52">
        <v>3.1</v>
      </c>
      <c r="B21" s="59" t="s">
        <v>21</v>
      </c>
      <c r="C21" s="60">
        <v>4</v>
      </c>
      <c r="D21" s="55" t="s">
        <v>16</v>
      </c>
      <c r="E21" s="19">
        <v>2100</v>
      </c>
      <c r="F21" s="20">
        <v>8400</v>
      </c>
    </row>
    <row r="22" spans="1:6" x14ac:dyDescent="0.2">
      <c r="A22" s="52">
        <v>3.2</v>
      </c>
      <c r="B22" s="59" t="s">
        <v>22</v>
      </c>
      <c r="C22" s="60">
        <v>4</v>
      </c>
      <c r="D22" s="55" t="s">
        <v>16</v>
      </c>
      <c r="E22" s="19">
        <v>1694</v>
      </c>
      <c r="F22" s="20">
        <v>6776</v>
      </c>
    </row>
    <row r="23" spans="1:6" x14ac:dyDescent="0.2">
      <c r="A23" s="48"/>
      <c r="B23" s="59"/>
      <c r="C23" s="60"/>
      <c r="D23" s="55"/>
      <c r="E23" s="19"/>
      <c r="F23" s="20"/>
    </row>
    <row r="24" spans="1:6" ht="25.5" x14ac:dyDescent="0.2">
      <c r="A24" s="62">
        <v>4</v>
      </c>
      <c r="B24" s="63" t="s">
        <v>23</v>
      </c>
      <c r="C24" s="64">
        <v>1</v>
      </c>
      <c r="D24" s="55" t="s">
        <v>24</v>
      </c>
      <c r="E24" s="19"/>
      <c r="F24" s="20"/>
    </row>
    <row r="25" spans="1:6" x14ac:dyDescent="0.2">
      <c r="A25" s="65">
        <v>4.0999999999999996</v>
      </c>
      <c r="B25" s="59" t="s">
        <v>25</v>
      </c>
      <c r="C25" s="66">
        <v>1</v>
      </c>
      <c r="D25" s="55" t="s">
        <v>24</v>
      </c>
      <c r="E25" s="19">
        <v>12937.6</v>
      </c>
      <c r="F25" s="20">
        <v>12937.6</v>
      </c>
    </row>
    <row r="26" spans="1:6" x14ac:dyDescent="0.2">
      <c r="A26" s="65">
        <v>4.2</v>
      </c>
      <c r="B26" s="59" t="s">
        <v>26</v>
      </c>
      <c r="C26" s="67">
        <v>1</v>
      </c>
      <c r="D26" s="55" t="s">
        <v>24</v>
      </c>
      <c r="E26" s="19">
        <v>9081.0499999999993</v>
      </c>
      <c r="F26" s="20">
        <v>9081.0499999999993</v>
      </c>
    </row>
    <row r="27" spans="1:6" x14ac:dyDescent="0.2">
      <c r="A27" s="65">
        <v>4.3</v>
      </c>
      <c r="B27" s="59" t="s">
        <v>27</v>
      </c>
      <c r="C27" s="67">
        <v>1</v>
      </c>
      <c r="D27" s="55" t="s">
        <v>24</v>
      </c>
      <c r="E27" s="19">
        <v>6718.6940000000004</v>
      </c>
      <c r="F27" s="20">
        <v>6718.6940000000004</v>
      </c>
    </row>
    <row r="28" spans="1:6" x14ac:dyDescent="0.2">
      <c r="A28" s="65">
        <v>4.4000000000000004</v>
      </c>
      <c r="B28" s="68" t="s">
        <v>28</v>
      </c>
      <c r="C28" s="64">
        <v>1</v>
      </c>
      <c r="D28" s="55" t="s">
        <v>24</v>
      </c>
      <c r="E28" s="19">
        <v>7899.8739999999998</v>
      </c>
      <c r="F28" s="20">
        <v>7899.8739999999998</v>
      </c>
    </row>
    <row r="29" spans="1:6" x14ac:dyDescent="0.2">
      <c r="A29" s="65">
        <v>4.5</v>
      </c>
      <c r="B29" s="59" t="s">
        <v>29</v>
      </c>
      <c r="C29" s="67">
        <v>2</v>
      </c>
      <c r="D29" s="55" t="s">
        <v>24</v>
      </c>
      <c r="E29" s="19">
        <v>7500</v>
      </c>
      <c r="F29" s="20">
        <v>15000</v>
      </c>
    </row>
    <row r="30" spans="1:6" x14ac:dyDescent="0.2">
      <c r="A30" s="65">
        <v>4.5999999999999996</v>
      </c>
      <c r="B30" s="59" t="s">
        <v>30</v>
      </c>
      <c r="C30" s="67">
        <v>3</v>
      </c>
      <c r="D30" s="55" t="s">
        <v>24</v>
      </c>
      <c r="E30" s="19">
        <v>6500</v>
      </c>
      <c r="F30" s="20">
        <v>19500</v>
      </c>
    </row>
    <row r="31" spans="1:6" x14ac:dyDescent="0.2">
      <c r="A31" s="65">
        <v>4.7</v>
      </c>
      <c r="B31" s="59" t="s">
        <v>31</v>
      </c>
      <c r="C31" s="67">
        <v>1</v>
      </c>
      <c r="D31" s="55" t="s">
        <v>24</v>
      </c>
      <c r="E31" s="19">
        <v>5500</v>
      </c>
      <c r="F31" s="20">
        <v>5500</v>
      </c>
    </row>
    <row r="32" spans="1:6" x14ac:dyDescent="0.2">
      <c r="A32" s="65">
        <v>4.8</v>
      </c>
      <c r="B32" s="59" t="s">
        <v>32</v>
      </c>
      <c r="C32" s="67">
        <v>3</v>
      </c>
      <c r="D32" s="55" t="s">
        <v>24</v>
      </c>
      <c r="E32" s="19">
        <v>8750</v>
      </c>
      <c r="F32" s="20">
        <v>26250</v>
      </c>
    </row>
    <row r="33" spans="1:6" x14ac:dyDescent="0.2">
      <c r="A33" s="65"/>
      <c r="B33" s="59"/>
      <c r="C33" s="67"/>
      <c r="D33" s="55"/>
      <c r="E33" s="19"/>
      <c r="F33" s="20"/>
    </row>
    <row r="34" spans="1:6" ht="25.5" x14ac:dyDescent="0.2">
      <c r="A34" s="69">
        <v>5</v>
      </c>
      <c r="B34" s="70" t="s">
        <v>33</v>
      </c>
      <c r="C34" s="67">
        <v>1</v>
      </c>
      <c r="D34" s="55" t="s">
        <v>24</v>
      </c>
      <c r="E34" s="19">
        <v>25000</v>
      </c>
      <c r="F34" s="20">
        <v>25000</v>
      </c>
    </row>
    <row r="35" spans="1:6" x14ac:dyDescent="0.2">
      <c r="A35" s="69"/>
      <c r="B35" s="59"/>
      <c r="C35" s="67"/>
      <c r="D35" s="55"/>
      <c r="E35" s="19"/>
      <c r="F35" s="20"/>
    </row>
    <row r="36" spans="1:6" x14ac:dyDescent="0.2">
      <c r="A36" s="69">
        <v>6</v>
      </c>
      <c r="B36" s="59" t="s">
        <v>34</v>
      </c>
      <c r="C36" s="67">
        <v>1</v>
      </c>
      <c r="D36" s="55" t="s">
        <v>14</v>
      </c>
      <c r="E36" s="19">
        <v>32000</v>
      </c>
      <c r="F36" s="20">
        <v>32000</v>
      </c>
    </row>
    <row r="37" spans="1:6" x14ac:dyDescent="0.2">
      <c r="A37" s="69"/>
      <c r="B37" s="59"/>
      <c r="C37" s="67"/>
      <c r="D37" s="55"/>
      <c r="E37" s="19"/>
      <c r="F37" s="20"/>
    </row>
    <row r="38" spans="1:6" x14ac:dyDescent="0.2">
      <c r="A38" s="69">
        <v>7</v>
      </c>
      <c r="B38" s="59" t="s">
        <v>35</v>
      </c>
      <c r="C38" s="67">
        <v>1</v>
      </c>
      <c r="D38" s="55" t="s">
        <v>24</v>
      </c>
      <c r="E38" s="19">
        <v>25000</v>
      </c>
      <c r="F38" s="20">
        <v>25000</v>
      </c>
    </row>
    <row r="39" spans="1:6" x14ac:dyDescent="0.2">
      <c r="A39" s="71"/>
      <c r="B39" s="71" t="s">
        <v>36</v>
      </c>
      <c r="C39" s="72"/>
      <c r="D39" s="73"/>
      <c r="E39" s="22"/>
      <c r="F39" s="22">
        <v>255028.34640000001</v>
      </c>
    </row>
    <row r="40" spans="1:6" x14ac:dyDescent="0.2">
      <c r="A40" s="74"/>
      <c r="B40" s="74"/>
      <c r="C40" s="64"/>
      <c r="D40" s="47"/>
      <c r="E40" s="19"/>
      <c r="F40" s="20"/>
    </row>
    <row r="41" spans="1:6" x14ac:dyDescent="0.2">
      <c r="A41" s="75" t="s">
        <v>37</v>
      </c>
      <c r="B41" s="76" t="s">
        <v>38</v>
      </c>
      <c r="C41" s="64"/>
      <c r="D41" s="47"/>
      <c r="E41" s="19"/>
      <c r="F41" s="20"/>
    </row>
    <row r="42" spans="1:6" x14ac:dyDescent="0.2">
      <c r="A42" s="74"/>
      <c r="B42" s="74"/>
      <c r="C42" s="64"/>
      <c r="D42" s="47"/>
      <c r="E42" s="19"/>
      <c r="F42" s="20"/>
    </row>
    <row r="43" spans="1:6" x14ac:dyDescent="0.2">
      <c r="A43" s="77">
        <v>1</v>
      </c>
      <c r="B43" s="78" t="s">
        <v>39</v>
      </c>
      <c r="C43" s="64">
        <v>21027</v>
      </c>
      <c r="D43" s="79" t="s">
        <v>40</v>
      </c>
      <c r="E43" s="19">
        <v>41.064</v>
      </c>
      <c r="F43" s="20">
        <v>863452.73</v>
      </c>
    </row>
    <row r="44" spans="1:6" x14ac:dyDescent="0.2">
      <c r="A44" s="80"/>
      <c r="B44" s="74"/>
      <c r="C44" s="64"/>
      <c r="D44" s="79"/>
      <c r="E44" s="19"/>
      <c r="F44" s="20"/>
    </row>
    <row r="45" spans="1:6" x14ac:dyDescent="0.2">
      <c r="A45" s="81">
        <v>2</v>
      </c>
      <c r="B45" s="82" t="s">
        <v>41</v>
      </c>
      <c r="C45" s="64"/>
      <c r="D45" s="83"/>
      <c r="E45" s="19"/>
      <c r="F45" s="20"/>
    </row>
    <row r="46" spans="1:6" x14ac:dyDescent="0.2">
      <c r="A46" s="84">
        <v>2.1</v>
      </c>
      <c r="B46" s="85" t="s">
        <v>42</v>
      </c>
      <c r="C46" s="54">
        <v>27648</v>
      </c>
      <c r="D46" s="79" t="s">
        <v>40</v>
      </c>
      <c r="E46" s="19">
        <v>33.71</v>
      </c>
      <c r="F46" s="20">
        <v>931895.59</v>
      </c>
    </row>
    <row r="47" spans="1:6" x14ac:dyDescent="0.2">
      <c r="A47" s="52">
        <v>2.2000000000000002</v>
      </c>
      <c r="B47" s="85" t="s">
        <v>43</v>
      </c>
      <c r="C47" s="54">
        <v>10368</v>
      </c>
      <c r="D47" s="55" t="s">
        <v>44</v>
      </c>
      <c r="E47" s="19">
        <v>39.742666666666665</v>
      </c>
      <c r="F47" s="20">
        <v>412051.96799999999</v>
      </c>
    </row>
    <row r="48" spans="1:6" x14ac:dyDescent="0.2">
      <c r="A48" s="84">
        <v>2.2999999999999998</v>
      </c>
      <c r="B48" s="85" t="s">
        <v>45</v>
      </c>
      <c r="C48" s="54">
        <v>673.92</v>
      </c>
      <c r="D48" s="55" t="s">
        <v>46</v>
      </c>
      <c r="E48" s="19">
        <v>168.85036470588236</v>
      </c>
      <c r="F48" s="20">
        <v>113791.64</v>
      </c>
    </row>
    <row r="49" spans="1:6" x14ac:dyDescent="0.2">
      <c r="A49" s="76"/>
      <c r="B49" s="86"/>
      <c r="C49" s="64"/>
      <c r="D49" s="83"/>
      <c r="E49" s="19"/>
      <c r="F49" s="20"/>
    </row>
    <row r="50" spans="1:6" x14ac:dyDescent="0.2">
      <c r="A50" s="87">
        <v>3</v>
      </c>
      <c r="B50" s="87" t="s">
        <v>47</v>
      </c>
      <c r="C50" s="88"/>
      <c r="D50" s="89"/>
      <c r="E50" s="23"/>
      <c r="F50" s="20"/>
    </row>
    <row r="51" spans="1:6" ht="14.25" x14ac:dyDescent="0.2">
      <c r="A51" s="76">
        <v>3.1</v>
      </c>
      <c r="B51" s="61" t="s">
        <v>48</v>
      </c>
      <c r="C51" s="64"/>
      <c r="D51" s="83"/>
      <c r="E51" s="19"/>
      <c r="F51" s="20"/>
    </row>
    <row r="52" spans="1:6" s="232" customFormat="1" x14ac:dyDescent="0.2">
      <c r="A52" s="226" t="s">
        <v>49</v>
      </c>
      <c r="B52" s="227" t="s">
        <v>50</v>
      </c>
      <c r="C52" s="228">
        <v>11203.06</v>
      </c>
      <c r="D52" s="229" t="s">
        <v>46</v>
      </c>
      <c r="E52" s="230">
        <v>82.20488499999999</v>
      </c>
      <c r="F52" s="231">
        <v>920946.26</v>
      </c>
    </row>
    <row r="53" spans="1:6" s="232" customFormat="1" x14ac:dyDescent="0.2">
      <c r="A53" s="226" t="s">
        <v>51</v>
      </c>
      <c r="B53" s="227" t="s">
        <v>52</v>
      </c>
      <c r="C53" s="228">
        <v>4801.3100000000004</v>
      </c>
      <c r="D53" s="229" t="s">
        <v>46</v>
      </c>
      <c r="E53" s="230">
        <v>466.69285714285712</v>
      </c>
      <c r="F53" s="231">
        <v>2240737.08</v>
      </c>
    </row>
    <row r="54" spans="1:6" x14ac:dyDescent="0.2">
      <c r="A54" s="90" t="s">
        <v>53</v>
      </c>
      <c r="B54" s="85" t="s">
        <v>54</v>
      </c>
      <c r="C54" s="64">
        <v>15770.25</v>
      </c>
      <c r="D54" s="55" t="s">
        <v>44</v>
      </c>
      <c r="E54" s="24">
        <v>75</v>
      </c>
      <c r="F54" s="20">
        <v>1182768.75</v>
      </c>
    </row>
    <row r="55" spans="1:6" x14ac:dyDescent="0.2">
      <c r="A55" s="90" t="s">
        <v>55</v>
      </c>
      <c r="B55" s="91" t="s">
        <v>56</v>
      </c>
      <c r="C55" s="64">
        <v>1293.6199999999999</v>
      </c>
      <c r="D55" s="55" t="s">
        <v>46</v>
      </c>
      <c r="E55" s="19">
        <v>800</v>
      </c>
      <c r="F55" s="20">
        <v>1034895.9999999999</v>
      </c>
    </row>
    <row r="56" spans="1:6" x14ac:dyDescent="0.2">
      <c r="A56" s="90" t="s">
        <v>57</v>
      </c>
      <c r="B56" s="59" t="s">
        <v>58</v>
      </c>
      <c r="C56" s="92">
        <v>5761.57</v>
      </c>
      <c r="D56" s="55" t="s">
        <v>46</v>
      </c>
      <c r="E56" s="25">
        <v>580.94114000000002</v>
      </c>
      <c r="F56" s="20">
        <v>3347133.04</v>
      </c>
    </row>
    <row r="57" spans="1:6" ht="25.5" x14ac:dyDescent="0.2">
      <c r="A57" s="90" t="s">
        <v>59</v>
      </c>
      <c r="B57" s="70" t="s">
        <v>60</v>
      </c>
      <c r="C57" s="93">
        <v>13808.54</v>
      </c>
      <c r="D57" s="94" t="s">
        <v>61</v>
      </c>
      <c r="E57" s="26">
        <v>226.03051432000004</v>
      </c>
      <c r="F57" s="20">
        <v>3121151.4</v>
      </c>
    </row>
    <row r="58" spans="1:6" ht="25.5" x14ac:dyDescent="0.2">
      <c r="A58" s="90" t="s">
        <v>62</v>
      </c>
      <c r="B58" s="70" t="s">
        <v>63</v>
      </c>
      <c r="C58" s="95">
        <v>8876.7000000000007</v>
      </c>
      <c r="D58" s="96" t="s">
        <v>46</v>
      </c>
      <c r="E58" s="26">
        <v>223.970844</v>
      </c>
      <c r="F58" s="20">
        <v>1988121.99</v>
      </c>
    </row>
    <row r="59" spans="1:6" x14ac:dyDescent="0.2">
      <c r="A59" s="97"/>
      <c r="B59" s="74"/>
      <c r="C59" s="98"/>
      <c r="D59" s="79"/>
      <c r="E59" s="17"/>
      <c r="F59" s="20"/>
    </row>
    <row r="60" spans="1:6" x14ac:dyDescent="0.2">
      <c r="A60" s="97"/>
      <c r="B60" s="74"/>
      <c r="C60" s="98"/>
      <c r="D60" s="79"/>
      <c r="E60" s="17"/>
      <c r="F60" s="20"/>
    </row>
    <row r="61" spans="1:6" x14ac:dyDescent="0.2">
      <c r="A61" s="99">
        <v>4</v>
      </c>
      <c r="B61" s="78" t="s">
        <v>64</v>
      </c>
      <c r="C61" s="98"/>
      <c r="D61" s="79"/>
      <c r="E61" s="17"/>
      <c r="F61" s="20"/>
    </row>
    <row r="62" spans="1:6" x14ac:dyDescent="0.2">
      <c r="A62" s="100">
        <v>4.0999999999999996</v>
      </c>
      <c r="B62" s="101" t="s">
        <v>65</v>
      </c>
      <c r="C62" s="64">
        <v>1339</v>
      </c>
      <c r="D62" s="79" t="s">
        <v>40</v>
      </c>
      <c r="E62" s="25">
        <v>1576.6975500000001</v>
      </c>
      <c r="F62" s="20">
        <v>2111198.02</v>
      </c>
    </row>
    <row r="63" spans="1:6" x14ac:dyDescent="0.2">
      <c r="A63" s="100">
        <v>4.2</v>
      </c>
      <c r="B63" s="101" t="s">
        <v>66</v>
      </c>
      <c r="C63" s="64">
        <v>1287.5</v>
      </c>
      <c r="D63" s="79" t="s">
        <v>40</v>
      </c>
      <c r="E63" s="19">
        <v>1490</v>
      </c>
      <c r="F63" s="20">
        <v>1918375</v>
      </c>
    </row>
    <row r="64" spans="1:6" x14ac:dyDescent="0.2">
      <c r="A64" s="100">
        <v>4.3</v>
      </c>
      <c r="B64" s="101" t="s">
        <v>67</v>
      </c>
      <c r="C64" s="64">
        <v>7456.2</v>
      </c>
      <c r="D64" s="79" t="s">
        <v>40</v>
      </c>
      <c r="E64" s="19">
        <v>1313</v>
      </c>
      <c r="F64" s="20">
        <v>9789990.5999999996</v>
      </c>
    </row>
    <row r="65" spans="1:6" x14ac:dyDescent="0.2">
      <c r="A65" s="100">
        <v>4.4000000000000004</v>
      </c>
      <c r="B65" s="101" t="s">
        <v>68</v>
      </c>
      <c r="C65" s="64">
        <v>11390.34</v>
      </c>
      <c r="D65" s="79" t="s">
        <v>40</v>
      </c>
      <c r="E65" s="19">
        <v>1189.0999999999999</v>
      </c>
      <c r="F65" s="20">
        <v>13544253.294</v>
      </c>
    </row>
    <row r="66" spans="1:6" x14ac:dyDescent="0.2">
      <c r="A66" s="102"/>
      <c r="B66" s="74"/>
      <c r="C66" s="64"/>
      <c r="D66" s="79"/>
      <c r="E66" s="19"/>
      <c r="F66" s="20"/>
    </row>
    <row r="67" spans="1:6" x14ac:dyDescent="0.2">
      <c r="A67" s="99">
        <v>5</v>
      </c>
      <c r="B67" s="78" t="s">
        <v>69</v>
      </c>
      <c r="C67" s="64"/>
      <c r="D67" s="79"/>
      <c r="E67" s="19"/>
      <c r="F67" s="20"/>
    </row>
    <row r="68" spans="1:6" x14ac:dyDescent="0.2">
      <c r="A68" s="100">
        <v>5.0999999999999996</v>
      </c>
      <c r="B68" s="101" t="s">
        <v>70</v>
      </c>
      <c r="C68" s="64">
        <v>1300</v>
      </c>
      <c r="D68" s="79" t="s">
        <v>40</v>
      </c>
      <c r="E68" s="19">
        <v>75</v>
      </c>
      <c r="F68" s="20">
        <v>97500</v>
      </c>
    </row>
    <row r="69" spans="1:6" x14ac:dyDescent="0.2">
      <c r="A69" s="100">
        <v>5.2</v>
      </c>
      <c r="B69" s="101" t="s">
        <v>71</v>
      </c>
      <c r="C69" s="64">
        <v>1250</v>
      </c>
      <c r="D69" s="79" t="s">
        <v>40</v>
      </c>
      <c r="E69" s="19">
        <v>70.61</v>
      </c>
      <c r="F69" s="20">
        <v>88262.5</v>
      </c>
    </row>
    <row r="70" spans="1:6" x14ac:dyDescent="0.2">
      <c r="A70" s="100">
        <v>5.3</v>
      </c>
      <c r="B70" s="101" t="s">
        <v>72</v>
      </c>
      <c r="C70" s="64">
        <v>7310</v>
      </c>
      <c r="D70" s="79" t="s">
        <v>40</v>
      </c>
      <c r="E70" s="19">
        <v>63</v>
      </c>
      <c r="F70" s="20">
        <v>460530</v>
      </c>
    </row>
    <row r="71" spans="1:6" x14ac:dyDescent="0.2">
      <c r="A71" s="100">
        <v>5.4</v>
      </c>
      <c r="B71" s="101" t="s">
        <v>73</v>
      </c>
      <c r="C71" s="64">
        <v>11167</v>
      </c>
      <c r="D71" s="79" t="s">
        <v>40</v>
      </c>
      <c r="E71" s="19">
        <v>55</v>
      </c>
      <c r="F71" s="20">
        <v>614185</v>
      </c>
    </row>
    <row r="72" spans="1:6" x14ac:dyDescent="0.2">
      <c r="A72" s="100"/>
      <c r="B72" s="101"/>
      <c r="C72" s="64"/>
      <c r="D72" s="79"/>
      <c r="E72" s="19"/>
      <c r="F72" s="20"/>
    </row>
    <row r="73" spans="1:6" x14ac:dyDescent="0.2">
      <c r="A73" s="103">
        <v>6</v>
      </c>
      <c r="B73" s="61" t="s">
        <v>74</v>
      </c>
      <c r="C73" s="64"/>
      <c r="D73" s="79"/>
      <c r="E73" s="19"/>
      <c r="F73" s="20"/>
    </row>
    <row r="74" spans="1:6" x14ac:dyDescent="0.2">
      <c r="A74" s="100">
        <v>6.1</v>
      </c>
      <c r="B74" s="101" t="s">
        <v>70</v>
      </c>
      <c r="C74" s="64">
        <v>1300</v>
      </c>
      <c r="D74" s="79" t="s">
        <v>40</v>
      </c>
      <c r="E74" s="19">
        <v>35</v>
      </c>
      <c r="F74" s="20">
        <v>45500</v>
      </c>
    </row>
    <row r="75" spans="1:6" x14ac:dyDescent="0.2">
      <c r="A75" s="100">
        <v>6.2</v>
      </c>
      <c r="B75" s="101" t="s">
        <v>71</v>
      </c>
      <c r="C75" s="64">
        <v>1250</v>
      </c>
      <c r="D75" s="79" t="s">
        <v>40</v>
      </c>
      <c r="E75" s="19">
        <v>30</v>
      </c>
      <c r="F75" s="20">
        <v>37500</v>
      </c>
    </row>
    <row r="76" spans="1:6" x14ac:dyDescent="0.2">
      <c r="A76" s="100">
        <v>6.3</v>
      </c>
      <c r="B76" s="101" t="s">
        <v>72</v>
      </c>
      <c r="C76" s="64">
        <v>7310</v>
      </c>
      <c r="D76" s="79" t="s">
        <v>40</v>
      </c>
      <c r="E76" s="19">
        <v>25</v>
      </c>
      <c r="F76" s="20">
        <v>182750</v>
      </c>
    </row>
    <row r="77" spans="1:6" x14ac:dyDescent="0.2">
      <c r="A77" s="100">
        <v>6.4</v>
      </c>
      <c r="B77" s="101" t="s">
        <v>73</v>
      </c>
      <c r="C77" s="64">
        <v>11167</v>
      </c>
      <c r="D77" s="79" t="s">
        <v>40</v>
      </c>
      <c r="E77" s="19">
        <v>20</v>
      </c>
      <c r="F77" s="20">
        <v>223340</v>
      </c>
    </row>
    <row r="78" spans="1:6" x14ac:dyDescent="0.2">
      <c r="A78" s="100"/>
      <c r="B78" s="101"/>
      <c r="C78" s="64"/>
      <c r="D78" s="79"/>
      <c r="E78" s="19"/>
      <c r="F78" s="20"/>
    </row>
    <row r="79" spans="1:6" x14ac:dyDescent="0.2">
      <c r="A79" s="104">
        <v>7</v>
      </c>
      <c r="B79" s="63" t="s">
        <v>75</v>
      </c>
      <c r="C79" s="64"/>
      <c r="D79" s="79"/>
      <c r="E79" s="27"/>
      <c r="F79" s="20"/>
    </row>
    <row r="80" spans="1:6" x14ac:dyDescent="0.2">
      <c r="A80" s="104">
        <v>7.1</v>
      </c>
      <c r="B80" s="63" t="s">
        <v>76</v>
      </c>
      <c r="C80" s="64"/>
      <c r="D80" s="79"/>
      <c r="E80" s="27"/>
      <c r="F80" s="20"/>
    </row>
    <row r="81" spans="1:6" x14ac:dyDescent="0.2">
      <c r="A81" s="105" t="s">
        <v>77</v>
      </c>
      <c r="B81" s="59" t="s">
        <v>78</v>
      </c>
      <c r="C81" s="67">
        <v>1</v>
      </c>
      <c r="D81" s="55" t="s">
        <v>24</v>
      </c>
      <c r="E81" s="24">
        <v>5537.51</v>
      </c>
      <c r="F81" s="20">
        <v>5537.51</v>
      </c>
    </row>
    <row r="82" spans="1:6" x14ac:dyDescent="0.2">
      <c r="A82" s="105" t="s">
        <v>79</v>
      </c>
      <c r="B82" s="59" t="s">
        <v>80</v>
      </c>
      <c r="C82" s="67">
        <v>1</v>
      </c>
      <c r="D82" s="55" t="s">
        <v>24</v>
      </c>
      <c r="E82" s="24">
        <v>5537.51</v>
      </c>
      <c r="F82" s="20">
        <v>5537.51</v>
      </c>
    </row>
    <row r="83" spans="1:6" x14ac:dyDescent="0.2">
      <c r="A83" s="105" t="s">
        <v>81</v>
      </c>
      <c r="B83" s="59" t="s">
        <v>82</v>
      </c>
      <c r="C83" s="67">
        <v>3</v>
      </c>
      <c r="D83" s="55" t="s">
        <v>24</v>
      </c>
      <c r="E83" s="24">
        <v>5537.51</v>
      </c>
      <c r="F83" s="20">
        <v>16612.53</v>
      </c>
    </row>
    <row r="84" spans="1:6" x14ac:dyDescent="0.2">
      <c r="A84" s="105" t="s">
        <v>83</v>
      </c>
      <c r="B84" s="59" t="s">
        <v>26</v>
      </c>
      <c r="C84" s="67">
        <v>5</v>
      </c>
      <c r="D84" s="55" t="s">
        <v>24</v>
      </c>
      <c r="E84" s="24">
        <v>5537.51</v>
      </c>
      <c r="F84" s="20">
        <v>27687.550000000003</v>
      </c>
    </row>
    <row r="85" spans="1:6" x14ac:dyDescent="0.2">
      <c r="A85" s="105" t="s">
        <v>84</v>
      </c>
      <c r="B85" s="59" t="s">
        <v>85</v>
      </c>
      <c r="C85" s="67">
        <v>2</v>
      </c>
      <c r="D85" s="55" t="s">
        <v>24</v>
      </c>
      <c r="E85" s="24">
        <v>5537.51</v>
      </c>
      <c r="F85" s="20">
        <v>11075.02</v>
      </c>
    </row>
    <row r="86" spans="1:6" x14ac:dyDescent="0.2">
      <c r="A86" s="105" t="s">
        <v>86</v>
      </c>
      <c r="B86" s="59" t="s">
        <v>87</v>
      </c>
      <c r="C86" s="67">
        <v>2</v>
      </c>
      <c r="D86" s="55" t="s">
        <v>24</v>
      </c>
      <c r="E86" s="24">
        <v>5537.51</v>
      </c>
      <c r="F86" s="20">
        <v>11075.02</v>
      </c>
    </row>
    <row r="87" spans="1:6" x14ac:dyDescent="0.2">
      <c r="A87" s="105" t="s">
        <v>88</v>
      </c>
      <c r="B87" s="59" t="s">
        <v>89</v>
      </c>
      <c r="C87" s="67">
        <v>2</v>
      </c>
      <c r="D87" s="55" t="s">
        <v>24</v>
      </c>
      <c r="E87" s="24">
        <v>5537.51</v>
      </c>
      <c r="F87" s="20">
        <v>11075.02</v>
      </c>
    </row>
    <row r="88" spans="1:6" x14ac:dyDescent="0.2">
      <c r="A88" s="105" t="s">
        <v>90</v>
      </c>
      <c r="B88" s="59" t="s">
        <v>91</v>
      </c>
      <c r="C88" s="64">
        <v>1</v>
      </c>
      <c r="D88" s="55" t="s">
        <v>24</v>
      </c>
      <c r="E88" s="24">
        <v>5537.51</v>
      </c>
      <c r="F88" s="20">
        <v>5537.51</v>
      </c>
    </row>
    <row r="89" spans="1:6" x14ac:dyDescent="0.2">
      <c r="A89" s="105" t="s">
        <v>92</v>
      </c>
      <c r="B89" s="59" t="s">
        <v>93</v>
      </c>
      <c r="C89" s="64">
        <v>5</v>
      </c>
      <c r="D89" s="55" t="s">
        <v>24</v>
      </c>
      <c r="E89" s="24">
        <v>5537.51</v>
      </c>
      <c r="F89" s="20">
        <v>27687.550000000003</v>
      </c>
    </row>
    <row r="90" spans="1:6" x14ac:dyDescent="0.2">
      <c r="A90" s="105" t="s">
        <v>94</v>
      </c>
      <c r="B90" s="59" t="s">
        <v>95</v>
      </c>
      <c r="C90" s="64">
        <v>1</v>
      </c>
      <c r="D90" s="55" t="s">
        <v>24</v>
      </c>
      <c r="E90" s="24">
        <v>5537.51</v>
      </c>
      <c r="F90" s="20">
        <v>5537.51</v>
      </c>
    </row>
    <row r="91" spans="1:6" x14ac:dyDescent="0.2">
      <c r="A91" s="105" t="s">
        <v>96</v>
      </c>
      <c r="B91" s="59" t="s">
        <v>97</v>
      </c>
      <c r="C91" s="64">
        <v>1</v>
      </c>
      <c r="D91" s="55" t="s">
        <v>24</v>
      </c>
      <c r="E91" s="24">
        <v>5537.51</v>
      </c>
      <c r="F91" s="20">
        <v>5537.51</v>
      </c>
    </row>
    <row r="92" spans="1:6" x14ac:dyDescent="0.2">
      <c r="A92" s="105" t="s">
        <v>98</v>
      </c>
      <c r="B92" s="59" t="s">
        <v>99</v>
      </c>
      <c r="C92" s="64">
        <v>1</v>
      </c>
      <c r="D92" s="55" t="s">
        <v>24</v>
      </c>
      <c r="E92" s="24">
        <v>5537.51</v>
      </c>
      <c r="F92" s="20">
        <v>5537.51</v>
      </c>
    </row>
    <row r="93" spans="1:6" x14ac:dyDescent="0.2">
      <c r="A93" s="105" t="s">
        <v>100</v>
      </c>
      <c r="B93" s="59" t="s">
        <v>101</v>
      </c>
      <c r="C93" s="64">
        <v>1</v>
      </c>
      <c r="D93" s="55" t="s">
        <v>24</v>
      </c>
      <c r="E93" s="24">
        <v>5537.51</v>
      </c>
      <c r="F93" s="20">
        <v>5537.51</v>
      </c>
    </row>
    <row r="94" spans="1:6" x14ac:dyDescent="0.2">
      <c r="A94" s="106" t="s">
        <v>102</v>
      </c>
      <c r="B94" s="107" t="s">
        <v>103</v>
      </c>
      <c r="C94" s="88">
        <v>2</v>
      </c>
      <c r="D94" s="108" t="s">
        <v>24</v>
      </c>
      <c r="E94" s="24">
        <v>5537.51</v>
      </c>
      <c r="F94" s="20">
        <v>11075.02</v>
      </c>
    </row>
    <row r="95" spans="1:6" x14ac:dyDescent="0.2">
      <c r="A95" s="105"/>
      <c r="B95" s="59"/>
      <c r="C95" s="67"/>
      <c r="D95" s="55"/>
      <c r="E95" s="24"/>
      <c r="F95" s="20"/>
    </row>
    <row r="96" spans="1:6" x14ac:dyDescent="0.2">
      <c r="A96" s="109">
        <v>7.2</v>
      </c>
      <c r="B96" s="63" t="s">
        <v>104</v>
      </c>
      <c r="C96" s="67"/>
      <c r="D96" s="55"/>
      <c r="E96" s="24"/>
      <c r="F96" s="20"/>
    </row>
    <row r="97" spans="1:6" x14ac:dyDescent="0.2">
      <c r="A97" s="105" t="s">
        <v>105</v>
      </c>
      <c r="B97" s="59" t="s">
        <v>106</v>
      </c>
      <c r="C97" s="67">
        <v>7</v>
      </c>
      <c r="D97" s="55" t="s">
        <v>24</v>
      </c>
      <c r="E97" s="24">
        <v>5537.51</v>
      </c>
      <c r="F97" s="20">
        <v>38762.57</v>
      </c>
    </row>
    <row r="98" spans="1:6" x14ac:dyDescent="0.2">
      <c r="A98" s="105" t="s">
        <v>107</v>
      </c>
      <c r="B98" s="59" t="s">
        <v>108</v>
      </c>
      <c r="C98" s="67">
        <v>3</v>
      </c>
      <c r="D98" s="55" t="s">
        <v>24</v>
      </c>
      <c r="E98" s="24">
        <v>5537.51</v>
      </c>
      <c r="F98" s="20">
        <v>16612.53</v>
      </c>
    </row>
    <row r="99" spans="1:6" x14ac:dyDescent="0.2">
      <c r="A99" s="105" t="s">
        <v>109</v>
      </c>
      <c r="B99" s="59" t="s">
        <v>110</v>
      </c>
      <c r="C99" s="67">
        <v>10</v>
      </c>
      <c r="D99" s="55" t="s">
        <v>24</v>
      </c>
      <c r="E99" s="24">
        <v>5537.51</v>
      </c>
      <c r="F99" s="20">
        <v>55375.100000000006</v>
      </c>
    </row>
    <row r="100" spans="1:6" x14ac:dyDescent="0.2">
      <c r="A100" s="105" t="s">
        <v>111</v>
      </c>
      <c r="B100" s="59" t="s">
        <v>112</v>
      </c>
      <c r="C100" s="67">
        <v>18</v>
      </c>
      <c r="D100" s="55" t="s">
        <v>24</v>
      </c>
      <c r="E100" s="24">
        <v>5537.51</v>
      </c>
      <c r="F100" s="20">
        <v>99675.180000000008</v>
      </c>
    </row>
    <row r="101" spans="1:6" x14ac:dyDescent="0.2">
      <c r="A101" s="105" t="s">
        <v>113</v>
      </c>
      <c r="B101" s="59" t="s">
        <v>114</v>
      </c>
      <c r="C101" s="64">
        <v>35</v>
      </c>
      <c r="D101" s="55" t="s">
        <v>24</v>
      </c>
      <c r="E101" s="24">
        <v>5537.51</v>
      </c>
      <c r="F101" s="20">
        <v>193812.85</v>
      </c>
    </row>
    <row r="102" spans="1:6" x14ac:dyDescent="0.2">
      <c r="A102" s="105" t="s">
        <v>115</v>
      </c>
      <c r="B102" s="59" t="s">
        <v>116</v>
      </c>
      <c r="C102" s="54">
        <v>4</v>
      </c>
      <c r="D102" s="55" t="s">
        <v>24</v>
      </c>
      <c r="E102" s="24">
        <v>5537.51</v>
      </c>
      <c r="F102" s="20">
        <v>22150.04</v>
      </c>
    </row>
    <row r="103" spans="1:6" x14ac:dyDescent="0.2">
      <c r="A103" s="105" t="s">
        <v>117</v>
      </c>
      <c r="B103" s="59" t="s">
        <v>118</v>
      </c>
      <c r="C103" s="54">
        <v>41</v>
      </c>
      <c r="D103" s="55" t="s">
        <v>24</v>
      </c>
      <c r="E103" s="24">
        <v>5537.51</v>
      </c>
      <c r="F103" s="20">
        <v>227037.91</v>
      </c>
    </row>
    <row r="104" spans="1:6" x14ac:dyDescent="0.2">
      <c r="A104" s="105" t="s">
        <v>119</v>
      </c>
      <c r="B104" s="59" t="s">
        <v>120</v>
      </c>
      <c r="C104" s="54">
        <v>44</v>
      </c>
      <c r="D104" s="55" t="s">
        <v>24</v>
      </c>
      <c r="E104" s="24">
        <v>5537.51</v>
      </c>
      <c r="F104" s="20">
        <v>243650.44</v>
      </c>
    </row>
    <row r="105" spans="1:6" x14ac:dyDescent="0.2">
      <c r="A105" s="105" t="s">
        <v>121</v>
      </c>
      <c r="B105" s="59" t="s">
        <v>122</v>
      </c>
      <c r="C105" s="67">
        <v>15</v>
      </c>
      <c r="D105" s="55" t="s">
        <v>24</v>
      </c>
      <c r="E105" s="24">
        <v>5537.51</v>
      </c>
      <c r="F105" s="20">
        <v>83062.650000000009</v>
      </c>
    </row>
    <row r="106" spans="1:6" x14ac:dyDescent="0.2">
      <c r="A106" s="105" t="s">
        <v>123</v>
      </c>
      <c r="B106" s="59" t="s">
        <v>124</v>
      </c>
      <c r="C106" s="67">
        <v>46</v>
      </c>
      <c r="D106" s="55" t="s">
        <v>24</v>
      </c>
      <c r="E106" s="24">
        <v>1500</v>
      </c>
      <c r="F106" s="20">
        <v>69000</v>
      </c>
    </row>
    <row r="107" spans="1:6" x14ac:dyDescent="0.2">
      <c r="A107" s="105" t="s">
        <v>125</v>
      </c>
      <c r="B107" s="59" t="s">
        <v>126</v>
      </c>
      <c r="C107" s="67">
        <v>510</v>
      </c>
      <c r="D107" s="55" t="s">
        <v>24</v>
      </c>
      <c r="E107" s="24">
        <v>1100</v>
      </c>
      <c r="F107" s="20">
        <v>561000</v>
      </c>
    </row>
    <row r="108" spans="1:6" x14ac:dyDescent="0.2">
      <c r="A108" s="105" t="s">
        <v>127</v>
      </c>
      <c r="B108" s="110" t="s">
        <v>128</v>
      </c>
      <c r="C108" s="67">
        <v>177</v>
      </c>
      <c r="D108" s="55" t="s">
        <v>24</v>
      </c>
      <c r="E108" s="24">
        <v>4500</v>
      </c>
      <c r="F108" s="20">
        <v>796500</v>
      </c>
    </row>
    <row r="109" spans="1:6" x14ac:dyDescent="0.2">
      <c r="A109" s="105" t="s">
        <v>129</v>
      </c>
      <c r="B109" s="59" t="s">
        <v>130</v>
      </c>
      <c r="C109" s="67">
        <v>46</v>
      </c>
      <c r="D109" s="55" t="s">
        <v>24</v>
      </c>
      <c r="E109" s="24">
        <v>2500</v>
      </c>
      <c r="F109" s="20">
        <v>115000</v>
      </c>
    </row>
    <row r="110" spans="1:6" x14ac:dyDescent="0.2">
      <c r="A110" s="111"/>
      <c r="B110" s="112"/>
      <c r="C110" s="113"/>
      <c r="D110" s="79"/>
      <c r="E110" s="27"/>
      <c r="F110" s="20"/>
    </row>
    <row r="111" spans="1:6" x14ac:dyDescent="0.2">
      <c r="A111" s="114">
        <v>8</v>
      </c>
      <c r="B111" s="115" t="s">
        <v>131</v>
      </c>
      <c r="C111" s="67"/>
      <c r="D111" s="55"/>
      <c r="E111" s="24"/>
      <c r="F111" s="20"/>
    </row>
    <row r="112" spans="1:6" x14ac:dyDescent="0.2">
      <c r="A112" s="116">
        <v>8.1</v>
      </c>
      <c r="B112" s="59" t="s">
        <v>132</v>
      </c>
      <c r="C112" s="67">
        <v>27</v>
      </c>
      <c r="D112" s="55" t="s">
        <v>24</v>
      </c>
      <c r="E112" s="24">
        <v>3250</v>
      </c>
      <c r="F112" s="20">
        <v>87750</v>
      </c>
    </row>
    <row r="113" spans="1:6" x14ac:dyDescent="0.2">
      <c r="A113" s="116">
        <v>8.1999999999999993</v>
      </c>
      <c r="B113" s="86" t="s">
        <v>133</v>
      </c>
      <c r="C113" s="67">
        <v>22</v>
      </c>
      <c r="D113" s="55" t="s">
        <v>24</v>
      </c>
      <c r="E113" s="24">
        <v>2100</v>
      </c>
      <c r="F113" s="20">
        <v>46200</v>
      </c>
    </row>
    <row r="114" spans="1:6" x14ac:dyDescent="0.2">
      <c r="A114" s="116">
        <v>8.3000000000000007</v>
      </c>
      <c r="B114" s="86" t="s">
        <v>134</v>
      </c>
      <c r="C114" s="67">
        <v>7</v>
      </c>
      <c r="D114" s="55" t="s">
        <v>24</v>
      </c>
      <c r="E114" s="24">
        <v>1800</v>
      </c>
      <c r="F114" s="20">
        <v>12600</v>
      </c>
    </row>
    <row r="115" spans="1:6" x14ac:dyDescent="0.2">
      <c r="A115" s="116">
        <v>8.4</v>
      </c>
      <c r="B115" s="59" t="s">
        <v>135</v>
      </c>
      <c r="C115" s="67">
        <v>16</v>
      </c>
      <c r="D115" s="55" t="s">
        <v>24</v>
      </c>
      <c r="E115" s="24">
        <v>1500</v>
      </c>
      <c r="F115" s="20">
        <v>24000</v>
      </c>
    </row>
    <row r="116" spans="1:6" x14ac:dyDescent="0.2">
      <c r="A116" s="116"/>
      <c r="B116" s="59"/>
      <c r="C116" s="67"/>
      <c r="D116" s="55"/>
      <c r="E116" s="24"/>
      <c r="F116" s="20"/>
    </row>
    <row r="117" spans="1:6" x14ac:dyDescent="0.2">
      <c r="A117" s="117">
        <v>9</v>
      </c>
      <c r="B117" s="118" t="s">
        <v>136</v>
      </c>
      <c r="C117" s="64"/>
      <c r="D117" s="55"/>
      <c r="E117" s="28"/>
      <c r="F117" s="20"/>
    </row>
    <row r="118" spans="1:6" x14ac:dyDescent="0.2">
      <c r="A118" s="90">
        <v>9.1</v>
      </c>
      <c r="B118" s="119" t="s">
        <v>137</v>
      </c>
      <c r="C118" s="64">
        <v>2</v>
      </c>
      <c r="D118" s="55" t="s">
        <v>24</v>
      </c>
      <c r="E118" s="28">
        <v>150000</v>
      </c>
      <c r="F118" s="20">
        <v>300000</v>
      </c>
    </row>
    <row r="119" spans="1:6" x14ac:dyDescent="0.2">
      <c r="A119" s="90">
        <v>9.1999999999999993</v>
      </c>
      <c r="B119" s="119" t="s">
        <v>138</v>
      </c>
      <c r="C119" s="64">
        <v>1</v>
      </c>
      <c r="D119" s="55" t="s">
        <v>24</v>
      </c>
      <c r="E119" s="28">
        <v>185000</v>
      </c>
      <c r="F119" s="20">
        <v>185000</v>
      </c>
    </row>
    <row r="120" spans="1:6" x14ac:dyDescent="0.2">
      <c r="A120" s="111"/>
      <c r="B120" s="112"/>
      <c r="C120" s="113"/>
      <c r="D120" s="55"/>
      <c r="E120" s="27"/>
      <c r="F120" s="20"/>
    </row>
    <row r="121" spans="1:6" x14ac:dyDescent="0.2">
      <c r="A121" s="114">
        <v>10</v>
      </c>
      <c r="B121" s="61" t="s">
        <v>139</v>
      </c>
      <c r="C121" s="64"/>
      <c r="D121" s="55"/>
      <c r="E121" s="24"/>
      <c r="F121" s="20"/>
    </row>
    <row r="122" spans="1:6" ht="38.25" x14ac:dyDescent="0.2">
      <c r="A122" s="116">
        <v>10.1</v>
      </c>
      <c r="B122" s="120" t="s">
        <v>140</v>
      </c>
      <c r="C122" s="121">
        <v>2</v>
      </c>
      <c r="D122" s="55" t="s">
        <v>24</v>
      </c>
      <c r="E122" s="24">
        <v>44250</v>
      </c>
      <c r="F122" s="20">
        <v>88500</v>
      </c>
    </row>
    <row r="123" spans="1:6" ht="38.25" x14ac:dyDescent="0.2">
      <c r="A123" s="116">
        <v>10.199999999999999</v>
      </c>
      <c r="B123" s="120" t="s">
        <v>141</v>
      </c>
      <c r="C123" s="121">
        <v>1</v>
      </c>
      <c r="D123" s="55" t="s">
        <v>24</v>
      </c>
      <c r="E123" s="24">
        <v>41300</v>
      </c>
      <c r="F123" s="20">
        <v>41300</v>
      </c>
    </row>
    <row r="124" spans="1:6" ht="38.25" x14ac:dyDescent="0.2">
      <c r="A124" s="116">
        <v>10.3</v>
      </c>
      <c r="B124" s="120" t="s">
        <v>142</v>
      </c>
      <c r="C124" s="121">
        <v>13</v>
      </c>
      <c r="D124" s="55" t="s">
        <v>24</v>
      </c>
      <c r="E124" s="24">
        <v>38645</v>
      </c>
      <c r="F124" s="20">
        <v>502385</v>
      </c>
    </row>
    <row r="125" spans="1:6" ht="38.25" x14ac:dyDescent="0.2">
      <c r="A125" s="116">
        <v>10.4</v>
      </c>
      <c r="B125" s="120" t="s">
        <v>143</v>
      </c>
      <c r="C125" s="121">
        <v>13</v>
      </c>
      <c r="D125" s="55" t="s">
        <v>24</v>
      </c>
      <c r="E125" s="24">
        <v>35400</v>
      </c>
      <c r="F125" s="20">
        <v>460200</v>
      </c>
    </row>
    <row r="126" spans="1:6" x14ac:dyDescent="0.2">
      <c r="A126" s="116">
        <v>10.5</v>
      </c>
      <c r="B126" s="120" t="s">
        <v>144</v>
      </c>
      <c r="C126" s="67">
        <v>18</v>
      </c>
      <c r="D126" s="55" t="s">
        <v>24</v>
      </c>
      <c r="E126" s="24">
        <v>5500</v>
      </c>
      <c r="F126" s="20">
        <v>99000</v>
      </c>
    </row>
    <row r="127" spans="1:6" x14ac:dyDescent="0.2">
      <c r="A127" s="116">
        <v>10.6</v>
      </c>
      <c r="B127" s="120" t="s">
        <v>145</v>
      </c>
      <c r="C127" s="67">
        <v>2</v>
      </c>
      <c r="D127" s="55" t="s">
        <v>24</v>
      </c>
      <c r="E127" s="24">
        <v>8000</v>
      </c>
      <c r="F127" s="20">
        <v>16000</v>
      </c>
    </row>
    <row r="128" spans="1:6" x14ac:dyDescent="0.2">
      <c r="A128" s="122"/>
      <c r="B128" s="123"/>
      <c r="C128" s="124"/>
      <c r="D128" s="125"/>
      <c r="E128" s="29"/>
      <c r="F128" s="20"/>
    </row>
    <row r="129" spans="1:6" x14ac:dyDescent="0.2">
      <c r="A129" s="114">
        <v>11</v>
      </c>
      <c r="B129" s="115" t="s">
        <v>146</v>
      </c>
      <c r="C129" s="121"/>
      <c r="D129" s="126"/>
      <c r="E129" s="30"/>
      <c r="F129" s="20"/>
    </row>
    <row r="130" spans="1:6" s="232" customFormat="1" ht="25.5" x14ac:dyDescent="0.2">
      <c r="A130" s="233">
        <v>11.1</v>
      </c>
      <c r="B130" s="234" t="s">
        <v>147</v>
      </c>
      <c r="C130" s="235">
        <v>408</v>
      </c>
      <c r="D130" s="236" t="s">
        <v>24</v>
      </c>
      <c r="E130" s="237">
        <v>1750</v>
      </c>
      <c r="F130" s="231">
        <v>714000</v>
      </c>
    </row>
    <row r="131" spans="1:6" x14ac:dyDescent="0.2">
      <c r="A131" s="131"/>
      <c r="B131" s="59"/>
      <c r="C131" s="64"/>
      <c r="D131" s="132"/>
      <c r="E131" s="24"/>
      <c r="F131" s="20"/>
    </row>
    <row r="132" spans="1:6" x14ac:dyDescent="0.2">
      <c r="A132" s="48">
        <v>12</v>
      </c>
      <c r="B132" s="133" t="s">
        <v>148</v>
      </c>
      <c r="C132" s="64"/>
      <c r="D132" s="132"/>
      <c r="E132" s="24"/>
      <c r="F132" s="20"/>
    </row>
    <row r="133" spans="1:6" ht="25.5" x14ac:dyDescent="0.2">
      <c r="A133" s="134">
        <v>12.1</v>
      </c>
      <c r="B133" s="70" t="s">
        <v>33</v>
      </c>
      <c r="C133" s="95">
        <v>13824</v>
      </c>
      <c r="D133" s="135" t="s">
        <v>40</v>
      </c>
      <c r="E133" s="31">
        <v>100</v>
      </c>
      <c r="F133" s="20">
        <v>1382400</v>
      </c>
    </row>
    <row r="134" spans="1:6" ht="51" x14ac:dyDescent="0.2">
      <c r="A134" s="134">
        <v>12.2</v>
      </c>
      <c r="B134" s="70" t="s">
        <v>149</v>
      </c>
      <c r="C134" s="95">
        <v>13824</v>
      </c>
      <c r="D134" s="135" t="s">
        <v>40</v>
      </c>
      <c r="E134" s="31">
        <v>100</v>
      </c>
      <c r="F134" s="20">
        <v>1382400</v>
      </c>
    </row>
    <row r="135" spans="1:6" x14ac:dyDescent="0.2">
      <c r="A135" s="136"/>
      <c r="B135" s="59"/>
      <c r="C135" s="132"/>
      <c r="D135" s="137"/>
      <c r="E135" s="24"/>
      <c r="F135" s="20"/>
    </row>
    <row r="136" spans="1:6" x14ac:dyDescent="0.2">
      <c r="A136" s="48">
        <v>13</v>
      </c>
      <c r="B136" s="138" t="s">
        <v>150</v>
      </c>
      <c r="C136" s="139"/>
      <c r="D136" s="83"/>
      <c r="E136" s="24"/>
      <c r="F136" s="20"/>
    </row>
    <row r="137" spans="1:6" ht="14.25" x14ac:dyDescent="0.2">
      <c r="A137" s="116">
        <v>13.1</v>
      </c>
      <c r="B137" s="70" t="s">
        <v>151</v>
      </c>
      <c r="C137" s="140">
        <v>10368</v>
      </c>
      <c r="D137" s="141" t="s">
        <v>152</v>
      </c>
      <c r="E137" s="24">
        <v>101.93235897435898</v>
      </c>
      <c r="F137" s="20">
        <v>1056834.7</v>
      </c>
    </row>
    <row r="138" spans="1:6" ht="14.25" x14ac:dyDescent="0.2">
      <c r="A138" s="116">
        <v>13.2</v>
      </c>
      <c r="B138" s="70" t="s">
        <v>153</v>
      </c>
      <c r="C138" s="142">
        <v>10368</v>
      </c>
      <c r="D138" s="143" t="s">
        <v>152</v>
      </c>
      <c r="E138" s="31">
        <v>522.58064516129036</v>
      </c>
      <c r="F138" s="20">
        <v>5418116.125</v>
      </c>
    </row>
    <row r="139" spans="1:6" x14ac:dyDescent="0.2">
      <c r="A139" s="116">
        <v>13.3</v>
      </c>
      <c r="B139" s="70" t="s">
        <v>154</v>
      </c>
      <c r="C139" s="60">
        <v>25920</v>
      </c>
      <c r="D139" s="144" t="s">
        <v>155</v>
      </c>
      <c r="E139" s="24">
        <v>50</v>
      </c>
      <c r="F139" s="20">
        <v>1296000</v>
      </c>
    </row>
    <row r="140" spans="1:6" x14ac:dyDescent="0.2">
      <c r="A140" s="116"/>
      <c r="B140" s="101"/>
      <c r="C140" s="60"/>
      <c r="D140" s="144"/>
      <c r="E140" s="24"/>
      <c r="F140" s="20"/>
    </row>
    <row r="141" spans="1:6" x14ac:dyDescent="0.2">
      <c r="A141" s="116">
        <v>14</v>
      </c>
      <c r="B141" s="70" t="s">
        <v>156</v>
      </c>
      <c r="C141" s="64">
        <v>13824</v>
      </c>
      <c r="D141" s="132" t="s">
        <v>40</v>
      </c>
      <c r="E141" s="24">
        <v>30.39105</v>
      </c>
      <c r="F141" s="20">
        <v>420125.875</v>
      </c>
    </row>
    <row r="142" spans="1:6" x14ac:dyDescent="0.2">
      <c r="A142" s="145"/>
      <c r="B142" s="146" t="s">
        <v>157</v>
      </c>
      <c r="C142" s="147"/>
      <c r="D142" s="148"/>
      <c r="E142" s="33"/>
      <c r="F142" s="238">
        <v>61479832.111999996</v>
      </c>
    </row>
    <row r="143" spans="1:6" x14ac:dyDescent="0.2">
      <c r="A143" s="149"/>
      <c r="B143" s="56"/>
      <c r="C143" s="57"/>
      <c r="D143" s="58"/>
      <c r="E143" s="32"/>
      <c r="F143" s="20"/>
    </row>
    <row r="144" spans="1:6" x14ac:dyDescent="0.2">
      <c r="A144" s="150" t="s">
        <v>158</v>
      </c>
      <c r="B144" s="151" t="s">
        <v>159</v>
      </c>
      <c r="C144" s="152"/>
      <c r="D144" s="153"/>
      <c r="E144" s="34"/>
      <c r="F144" s="20"/>
    </row>
    <row r="145" spans="1:6" x14ac:dyDescent="0.2">
      <c r="A145" s="154"/>
      <c r="B145" s="155"/>
      <c r="C145" s="156"/>
      <c r="D145" s="157"/>
      <c r="E145" s="1"/>
      <c r="F145" s="20"/>
    </row>
    <row r="146" spans="1:6" x14ac:dyDescent="0.2">
      <c r="A146" s="154">
        <v>1</v>
      </c>
      <c r="B146" s="155" t="s">
        <v>160</v>
      </c>
      <c r="C146" s="156"/>
      <c r="D146" s="157"/>
      <c r="E146" s="1"/>
      <c r="F146" s="20"/>
    </row>
    <row r="147" spans="1:6" x14ac:dyDescent="0.2">
      <c r="A147" s="158">
        <v>1.1000000000000001</v>
      </c>
      <c r="B147" s="155" t="s">
        <v>161</v>
      </c>
      <c r="C147" s="156"/>
      <c r="D147" s="157"/>
      <c r="E147" s="1"/>
      <c r="F147" s="20"/>
    </row>
    <row r="148" spans="1:6" x14ac:dyDescent="0.2">
      <c r="A148" s="159" t="s">
        <v>162</v>
      </c>
      <c r="B148" s="59" t="s">
        <v>163</v>
      </c>
      <c r="C148" s="60">
        <v>29.3</v>
      </c>
      <c r="D148" s="55" t="s">
        <v>164</v>
      </c>
      <c r="E148" s="1">
        <v>1250</v>
      </c>
      <c r="F148" s="20">
        <v>36625</v>
      </c>
    </row>
    <row r="149" spans="1:6" ht="25.5" x14ac:dyDescent="0.2">
      <c r="A149" s="159" t="s">
        <v>165</v>
      </c>
      <c r="B149" s="70" t="s">
        <v>166</v>
      </c>
      <c r="C149" s="60">
        <v>38.090000000000003</v>
      </c>
      <c r="D149" s="55" t="s">
        <v>164</v>
      </c>
      <c r="E149" s="1">
        <v>1250</v>
      </c>
      <c r="F149" s="20">
        <v>47612.500000000007</v>
      </c>
    </row>
    <row r="150" spans="1:6" x14ac:dyDescent="0.2">
      <c r="A150" s="154"/>
      <c r="B150" s="155"/>
      <c r="C150" s="156"/>
      <c r="D150" s="157"/>
      <c r="E150" s="1"/>
      <c r="F150" s="20"/>
    </row>
    <row r="151" spans="1:6" x14ac:dyDescent="0.2">
      <c r="A151" s="158">
        <v>1.2</v>
      </c>
      <c r="B151" s="61" t="s">
        <v>167</v>
      </c>
      <c r="C151" s="60"/>
      <c r="D151" s="55"/>
      <c r="E151" s="1"/>
      <c r="F151" s="20"/>
    </row>
    <row r="152" spans="1:6" x14ac:dyDescent="0.2">
      <c r="A152" s="159" t="s">
        <v>168</v>
      </c>
      <c r="B152" s="59" t="s">
        <v>169</v>
      </c>
      <c r="C152" s="60">
        <v>244.2</v>
      </c>
      <c r="D152" s="55" t="s">
        <v>40</v>
      </c>
      <c r="E152" s="1">
        <v>1602.2415654520917</v>
      </c>
      <c r="F152" s="20">
        <v>391267.39028340077</v>
      </c>
    </row>
    <row r="153" spans="1:6" x14ac:dyDescent="0.2">
      <c r="A153" s="159" t="s">
        <v>170</v>
      </c>
      <c r="B153" s="160" t="s">
        <v>171</v>
      </c>
      <c r="C153" s="60">
        <v>195.36</v>
      </c>
      <c r="D153" s="55" t="s">
        <v>172</v>
      </c>
      <c r="E153" s="1">
        <v>847.37599999999998</v>
      </c>
      <c r="F153" s="20">
        <v>165543.37536000001</v>
      </c>
    </row>
    <row r="154" spans="1:6" x14ac:dyDescent="0.2">
      <c r="A154" s="145"/>
      <c r="B154" s="146" t="s">
        <v>173</v>
      </c>
      <c r="C154" s="147"/>
      <c r="D154" s="148"/>
      <c r="E154" s="33"/>
      <c r="F154" s="33">
        <v>641048.26564340084</v>
      </c>
    </row>
    <row r="155" spans="1:6" x14ac:dyDescent="0.2">
      <c r="A155" s="74"/>
      <c r="B155" s="161"/>
      <c r="C155" s="98"/>
      <c r="D155" s="79"/>
      <c r="E155" s="27"/>
      <c r="F155" s="20"/>
    </row>
    <row r="156" spans="1:6" x14ac:dyDescent="0.2">
      <c r="A156" s="149" t="s">
        <v>174</v>
      </c>
      <c r="B156" s="56" t="s">
        <v>175</v>
      </c>
      <c r="C156" s="139"/>
      <c r="D156" s="79"/>
      <c r="E156" s="1"/>
      <c r="F156" s="20"/>
    </row>
    <row r="157" spans="1:6" ht="51" x14ac:dyDescent="0.2">
      <c r="A157" s="116">
        <v>1</v>
      </c>
      <c r="B157" s="91" t="s">
        <v>176</v>
      </c>
      <c r="C157" s="98">
        <v>1</v>
      </c>
      <c r="D157" s="79" t="s">
        <v>24</v>
      </c>
      <c r="E157" s="1">
        <v>57000</v>
      </c>
      <c r="F157" s="20">
        <v>57000</v>
      </c>
    </row>
    <row r="158" spans="1:6" ht="25.5" x14ac:dyDescent="0.2">
      <c r="A158" s="116">
        <v>2</v>
      </c>
      <c r="B158" s="162" t="s">
        <v>177</v>
      </c>
      <c r="C158" s="98">
        <v>10</v>
      </c>
      <c r="D158" s="79" t="s">
        <v>178</v>
      </c>
      <c r="E158" s="1">
        <v>22500</v>
      </c>
      <c r="F158" s="20">
        <v>225000</v>
      </c>
    </row>
    <row r="159" spans="1:6" x14ac:dyDescent="0.2">
      <c r="A159" s="163"/>
      <c r="B159" s="164" t="s">
        <v>179</v>
      </c>
      <c r="C159" s="165"/>
      <c r="D159" s="148"/>
      <c r="E159" s="37"/>
      <c r="F159" s="38">
        <v>282000</v>
      </c>
    </row>
    <row r="160" spans="1:6" ht="13.5" thickBot="1" x14ac:dyDescent="0.25">
      <c r="A160" s="74"/>
      <c r="B160" s="161"/>
      <c r="C160" s="98"/>
      <c r="D160" s="79"/>
      <c r="E160" s="27"/>
      <c r="F160" s="39"/>
    </row>
    <row r="161" spans="1:6" ht="13.5" thickBot="1" x14ac:dyDescent="0.25">
      <c r="A161" s="185"/>
      <c r="B161" s="186" t="s">
        <v>227</v>
      </c>
      <c r="C161" s="187"/>
      <c r="D161" s="188"/>
      <c r="E161" s="189"/>
      <c r="F161" s="190">
        <v>62657908.719999999</v>
      </c>
    </row>
    <row r="162" spans="1:6" ht="13.5" thickBot="1" x14ac:dyDescent="0.25">
      <c r="A162" s="179"/>
      <c r="B162" s="186" t="s">
        <v>227</v>
      </c>
      <c r="C162" s="181"/>
      <c r="D162" s="182"/>
      <c r="E162" s="183"/>
      <c r="F162" s="184">
        <v>62657908.719999999</v>
      </c>
    </row>
    <row r="164" spans="1:6" ht="15.75" x14ac:dyDescent="0.2">
      <c r="A164" s="246" t="s">
        <v>222</v>
      </c>
      <c r="B164" s="246"/>
      <c r="C164" s="246"/>
      <c r="D164" s="246"/>
      <c r="E164" s="246"/>
      <c r="F164" s="246"/>
    </row>
    <row r="166" spans="1:6" x14ac:dyDescent="0.2">
      <c r="A166" s="244" t="s">
        <v>1</v>
      </c>
      <c r="B166" s="245"/>
      <c r="C166" s="245"/>
      <c r="D166" s="245"/>
      <c r="E166" s="245"/>
      <c r="F166" s="245"/>
    </row>
    <row r="167" spans="1:6" x14ac:dyDescent="0.2">
      <c r="A167" s="2" t="s">
        <v>2</v>
      </c>
      <c r="B167" s="3"/>
      <c r="C167" s="3"/>
      <c r="D167" s="3"/>
      <c r="E167" s="4" t="s">
        <v>3</v>
      </c>
      <c r="F167" s="5"/>
    </row>
    <row r="168" spans="1:6" x14ac:dyDescent="0.2">
      <c r="A168" s="6"/>
      <c r="B168" s="7"/>
      <c r="C168" s="7"/>
      <c r="D168" s="8"/>
      <c r="E168" s="9"/>
      <c r="F168" s="10"/>
    </row>
    <row r="169" spans="1:6" x14ac:dyDescent="0.2">
      <c r="A169" s="41" t="s">
        <v>4</v>
      </c>
      <c r="B169" s="41" t="s">
        <v>5</v>
      </c>
      <c r="C169" s="42" t="s">
        <v>6</v>
      </c>
      <c r="D169" s="41" t="s">
        <v>7</v>
      </c>
      <c r="E169" s="12" t="s">
        <v>8</v>
      </c>
      <c r="F169" s="11" t="s">
        <v>9</v>
      </c>
    </row>
    <row r="170" spans="1:6" x14ac:dyDescent="0.2">
      <c r="A170" s="43"/>
      <c r="B170" s="43"/>
      <c r="C170" s="44"/>
      <c r="D170" s="43"/>
      <c r="E170" s="14"/>
      <c r="F170" s="13"/>
    </row>
    <row r="171" spans="1:6" x14ac:dyDescent="0.2">
      <c r="A171" s="43"/>
      <c r="B171" s="45"/>
      <c r="C171" s="46"/>
      <c r="D171" s="47"/>
      <c r="E171" s="15"/>
      <c r="F171" s="16"/>
    </row>
    <row r="172" spans="1:6" ht="25.5" x14ac:dyDescent="0.2">
      <c r="A172" s="48" t="s">
        <v>10</v>
      </c>
      <c r="B172" s="49" t="s">
        <v>11</v>
      </c>
      <c r="C172" s="50"/>
      <c r="D172" s="51"/>
      <c r="E172" s="17"/>
      <c r="F172" s="18"/>
    </row>
    <row r="173" spans="1:6" x14ac:dyDescent="0.2">
      <c r="A173" s="48"/>
      <c r="B173" s="49"/>
      <c r="C173" s="50"/>
      <c r="D173" s="51"/>
      <c r="E173" s="17"/>
      <c r="F173" s="18"/>
    </row>
    <row r="174" spans="1:6" hidden="1" x14ac:dyDescent="0.2">
      <c r="A174" s="48">
        <v>1</v>
      </c>
      <c r="B174" s="49" t="s">
        <v>12</v>
      </c>
      <c r="C174" s="50"/>
      <c r="D174" s="51"/>
      <c r="E174" s="17"/>
      <c r="F174" s="18"/>
    </row>
    <row r="175" spans="1:6" hidden="1" x14ac:dyDescent="0.2">
      <c r="A175" s="52">
        <v>1.1000000000000001</v>
      </c>
      <c r="B175" s="53" t="s">
        <v>13</v>
      </c>
      <c r="C175" s="54">
        <v>1</v>
      </c>
      <c r="D175" s="55" t="s">
        <v>14</v>
      </c>
      <c r="E175" s="19">
        <v>0</v>
      </c>
      <c r="F175" s="20">
        <v>0</v>
      </c>
    </row>
    <row r="176" spans="1:6" hidden="1" x14ac:dyDescent="0.2">
      <c r="A176" s="52">
        <v>1.2</v>
      </c>
      <c r="B176" s="53" t="s">
        <v>15</v>
      </c>
      <c r="C176" s="54">
        <v>4</v>
      </c>
      <c r="D176" s="55" t="s">
        <v>16</v>
      </c>
      <c r="E176" s="19">
        <v>0</v>
      </c>
      <c r="F176" s="20">
        <v>0</v>
      </c>
    </row>
    <row r="177" spans="1:6" hidden="1" x14ac:dyDescent="0.2">
      <c r="A177" s="52">
        <v>1.3</v>
      </c>
      <c r="B177" s="53" t="s">
        <v>17</v>
      </c>
      <c r="C177" s="54">
        <v>1</v>
      </c>
      <c r="D177" s="55" t="s">
        <v>14</v>
      </c>
      <c r="E177" s="19">
        <v>0</v>
      </c>
      <c r="F177" s="20">
        <v>0</v>
      </c>
    </row>
    <row r="178" spans="1:6" hidden="1" x14ac:dyDescent="0.2">
      <c r="A178" s="48"/>
      <c r="B178" s="49"/>
      <c r="C178" s="50"/>
      <c r="D178" s="51"/>
      <c r="E178" s="17"/>
      <c r="F178" s="20"/>
    </row>
    <row r="179" spans="1:6" x14ac:dyDescent="0.2">
      <c r="A179" s="48">
        <v>2</v>
      </c>
      <c r="B179" s="56" t="s">
        <v>18</v>
      </c>
      <c r="C179" s="57"/>
      <c r="D179" s="58"/>
      <c r="E179" s="21"/>
      <c r="F179" s="20"/>
    </row>
    <row r="180" spans="1:6" x14ac:dyDescent="0.2">
      <c r="A180" s="52">
        <v>2.1</v>
      </c>
      <c r="B180" s="59" t="s">
        <v>19</v>
      </c>
      <c r="C180" s="60">
        <v>4</v>
      </c>
      <c r="D180" s="55" t="s">
        <v>16</v>
      </c>
      <c r="E180" s="19">
        <v>21.109983333333389</v>
      </c>
      <c r="F180" s="20">
        <v>84.439933333333556</v>
      </c>
    </row>
    <row r="181" spans="1:6" x14ac:dyDescent="0.2">
      <c r="A181" s="48"/>
      <c r="B181" s="59"/>
      <c r="C181" s="60"/>
      <c r="D181" s="55"/>
      <c r="E181" s="1"/>
      <c r="F181" s="20"/>
    </row>
    <row r="182" spans="1:6" hidden="1" x14ac:dyDescent="0.2">
      <c r="A182" s="48">
        <v>3</v>
      </c>
      <c r="B182" s="61" t="s">
        <v>20</v>
      </c>
      <c r="C182" s="60"/>
      <c r="D182" s="55"/>
      <c r="E182" s="1"/>
      <c r="F182" s="20"/>
    </row>
    <row r="183" spans="1:6" hidden="1" x14ac:dyDescent="0.2">
      <c r="A183" s="52">
        <v>3.1</v>
      </c>
      <c r="B183" s="59" t="s">
        <v>21</v>
      </c>
      <c r="C183" s="60">
        <v>4</v>
      </c>
      <c r="D183" s="55" t="s">
        <v>16</v>
      </c>
      <c r="E183" s="19">
        <v>0</v>
      </c>
      <c r="F183" s="20">
        <v>0</v>
      </c>
    </row>
    <row r="184" spans="1:6" hidden="1" x14ac:dyDescent="0.2">
      <c r="A184" s="52">
        <v>3.2</v>
      </c>
      <c r="B184" s="59" t="s">
        <v>22</v>
      </c>
      <c r="C184" s="60">
        <v>4</v>
      </c>
      <c r="D184" s="55" t="s">
        <v>16</v>
      </c>
      <c r="E184" s="19">
        <v>0</v>
      </c>
      <c r="F184" s="20">
        <v>0</v>
      </c>
    </row>
    <row r="185" spans="1:6" hidden="1" x14ac:dyDescent="0.2">
      <c r="A185" s="48"/>
      <c r="B185" s="59"/>
      <c r="C185" s="60"/>
      <c r="D185" s="55"/>
      <c r="E185" s="1"/>
      <c r="F185" s="20"/>
    </row>
    <row r="186" spans="1:6" ht="25.5" x14ac:dyDescent="0.2">
      <c r="A186" s="62">
        <v>4</v>
      </c>
      <c r="B186" s="63" t="s">
        <v>23</v>
      </c>
      <c r="C186" s="64">
        <v>1</v>
      </c>
      <c r="D186" s="55" t="s">
        <v>24</v>
      </c>
      <c r="E186" s="19"/>
      <c r="F186" s="20"/>
    </row>
    <row r="187" spans="1:6" hidden="1" x14ac:dyDescent="0.2">
      <c r="A187" s="65">
        <v>4.0999999999999996</v>
      </c>
      <c r="B187" s="59" t="s">
        <v>25</v>
      </c>
      <c r="C187" s="66">
        <v>1</v>
      </c>
      <c r="D187" s="55" t="s">
        <v>24</v>
      </c>
      <c r="E187" s="19">
        <v>0</v>
      </c>
      <c r="F187" s="20">
        <v>0</v>
      </c>
    </row>
    <row r="188" spans="1:6" hidden="1" x14ac:dyDescent="0.2">
      <c r="A188" s="65">
        <v>4.2</v>
      </c>
      <c r="B188" s="59" t="s">
        <v>26</v>
      </c>
      <c r="C188" s="67">
        <v>1</v>
      </c>
      <c r="D188" s="55" t="s">
        <v>24</v>
      </c>
      <c r="E188" s="19">
        <v>0</v>
      </c>
      <c r="F188" s="20">
        <v>0</v>
      </c>
    </row>
    <row r="189" spans="1:6" hidden="1" x14ac:dyDescent="0.2">
      <c r="A189" s="65">
        <v>4.3</v>
      </c>
      <c r="B189" s="59" t="s">
        <v>27</v>
      </c>
      <c r="C189" s="67">
        <v>1</v>
      </c>
      <c r="D189" s="55" t="s">
        <v>24</v>
      </c>
      <c r="E189" s="19">
        <v>-4.0000000008149073E-3</v>
      </c>
      <c r="F189" s="20">
        <v>0</v>
      </c>
    </row>
    <row r="190" spans="1:6" hidden="1" x14ac:dyDescent="0.2">
      <c r="A190" s="65">
        <v>4.4000000000000004</v>
      </c>
      <c r="B190" s="68" t="s">
        <v>28</v>
      </c>
      <c r="C190" s="64">
        <v>1</v>
      </c>
      <c r="D190" s="55" t="s">
        <v>24</v>
      </c>
      <c r="E190" s="19">
        <v>-3.9999999999054126E-3</v>
      </c>
      <c r="F190" s="20">
        <v>0</v>
      </c>
    </row>
    <row r="191" spans="1:6" hidden="1" x14ac:dyDescent="0.2">
      <c r="A191" s="65">
        <v>4.5</v>
      </c>
      <c r="B191" s="59" t="s">
        <v>29</v>
      </c>
      <c r="C191" s="67">
        <v>2</v>
      </c>
      <c r="D191" s="55" t="s">
        <v>24</v>
      </c>
      <c r="E191" s="19">
        <v>0</v>
      </c>
      <c r="F191" s="20">
        <v>0</v>
      </c>
    </row>
    <row r="192" spans="1:6" hidden="1" x14ac:dyDescent="0.2">
      <c r="A192" s="65">
        <v>4.5999999999999996</v>
      </c>
      <c r="B192" s="59" t="s">
        <v>30</v>
      </c>
      <c r="C192" s="67">
        <v>3</v>
      </c>
      <c r="D192" s="55" t="s">
        <v>24</v>
      </c>
      <c r="E192" s="19">
        <v>0</v>
      </c>
      <c r="F192" s="20">
        <v>0</v>
      </c>
    </row>
    <row r="193" spans="1:6" hidden="1" x14ac:dyDescent="0.2">
      <c r="A193" s="65">
        <v>4.7</v>
      </c>
      <c r="B193" s="59" t="s">
        <v>31</v>
      </c>
      <c r="C193" s="67">
        <v>1</v>
      </c>
      <c r="D193" s="55" t="s">
        <v>24</v>
      </c>
      <c r="E193" s="19">
        <v>0</v>
      </c>
      <c r="F193" s="20">
        <v>0</v>
      </c>
    </row>
    <row r="194" spans="1:6" hidden="1" x14ac:dyDescent="0.2">
      <c r="A194" s="65">
        <v>4.8</v>
      </c>
      <c r="B194" s="59" t="s">
        <v>32</v>
      </c>
      <c r="C194" s="67">
        <v>3</v>
      </c>
      <c r="D194" s="55" t="s">
        <v>24</v>
      </c>
      <c r="E194" s="19">
        <v>0</v>
      </c>
      <c r="F194" s="20">
        <v>0</v>
      </c>
    </row>
    <row r="195" spans="1:6" hidden="1" x14ac:dyDescent="0.2">
      <c r="A195" s="65"/>
      <c r="B195" s="59"/>
      <c r="C195" s="67"/>
      <c r="D195" s="55"/>
      <c r="E195" s="19"/>
      <c r="F195" s="20"/>
    </row>
    <row r="196" spans="1:6" ht="25.5" hidden="1" x14ac:dyDescent="0.2">
      <c r="A196" s="69">
        <v>5</v>
      </c>
      <c r="B196" s="176" t="s">
        <v>33</v>
      </c>
      <c r="C196" s="67">
        <v>1</v>
      </c>
      <c r="D196" s="55" t="s">
        <v>24</v>
      </c>
      <c r="E196" s="19">
        <v>0</v>
      </c>
      <c r="F196" s="20">
        <v>0</v>
      </c>
    </row>
    <row r="197" spans="1:6" hidden="1" x14ac:dyDescent="0.2">
      <c r="A197" s="69"/>
      <c r="B197" s="59"/>
      <c r="C197" s="67"/>
      <c r="D197" s="55"/>
      <c r="E197" s="19"/>
      <c r="F197" s="20"/>
    </row>
    <row r="198" spans="1:6" hidden="1" x14ac:dyDescent="0.2">
      <c r="A198" s="69">
        <v>6</v>
      </c>
      <c r="B198" s="59" t="s">
        <v>34</v>
      </c>
      <c r="C198" s="67">
        <v>1</v>
      </c>
      <c r="D198" s="55" t="s">
        <v>14</v>
      </c>
      <c r="E198" s="19">
        <v>0</v>
      </c>
      <c r="F198" s="20">
        <v>0</v>
      </c>
    </row>
    <row r="199" spans="1:6" hidden="1" x14ac:dyDescent="0.2">
      <c r="A199" s="69"/>
      <c r="B199" s="59"/>
      <c r="C199" s="67"/>
      <c r="D199" s="55"/>
      <c r="E199" s="19"/>
      <c r="F199" s="20"/>
    </row>
    <row r="200" spans="1:6" x14ac:dyDescent="0.2">
      <c r="A200" s="69">
        <v>7</v>
      </c>
      <c r="B200" s="59" t="s">
        <v>35</v>
      </c>
      <c r="C200" s="67">
        <v>1</v>
      </c>
      <c r="D200" s="55" t="s">
        <v>24</v>
      </c>
      <c r="E200" s="19">
        <v>18000</v>
      </c>
      <c r="F200" s="20">
        <v>18000</v>
      </c>
    </row>
    <row r="201" spans="1:6" x14ac:dyDescent="0.2">
      <c r="A201" s="71"/>
      <c r="B201" s="71" t="s">
        <v>36</v>
      </c>
      <c r="C201" s="72"/>
      <c r="D201" s="73"/>
      <c r="E201" s="22"/>
      <c r="F201" s="22">
        <v>18084.439933333335</v>
      </c>
    </row>
    <row r="202" spans="1:6" x14ac:dyDescent="0.2">
      <c r="A202" s="74"/>
      <c r="B202" s="74"/>
      <c r="C202" s="64"/>
      <c r="D202" s="47"/>
      <c r="E202" s="19"/>
      <c r="F202" s="20"/>
    </row>
    <row r="203" spans="1:6" x14ac:dyDescent="0.2">
      <c r="A203" s="75" t="s">
        <v>37</v>
      </c>
      <c r="B203" s="76" t="s">
        <v>38</v>
      </c>
      <c r="C203" s="64"/>
      <c r="D203" s="47"/>
      <c r="E203" s="19"/>
      <c r="F203" s="20"/>
    </row>
    <row r="204" spans="1:6" x14ac:dyDescent="0.2">
      <c r="A204" s="74"/>
      <c r="B204" s="74"/>
      <c r="C204" s="64"/>
      <c r="D204" s="47"/>
      <c r="E204" s="19"/>
      <c r="F204" s="20"/>
    </row>
    <row r="205" spans="1:6" x14ac:dyDescent="0.2">
      <c r="A205" s="77">
        <v>1</v>
      </c>
      <c r="B205" s="78" t="s">
        <v>39</v>
      </c>
      <c r="C205" s="64">
        <v>21027</v>
      </c>
      <c r="D205" s="79" t="s">
        <v>40</v>
      </c>
      <c r="E205" s="19">
        <v>5.9359999999999999</v>
      </c>
      <c r="F205" s="20">
        <v>124816.27000000002</v>
      </c>
    </row>
    <row r="206" spans="1:6" x14ac:dyDescent="0.2">
      <c r="A206" s="80"/>
      <c r="B206" s="74"/>
      <c r="C206" s="64"/>
      <c r="D206" s="79"/>
      <c r="E206" s="19"/>
      <c r="F206" s="20"/>
    </row>
    <row r="207" spans="1:6" x14ac:dyDescent="0.2">
      <c r="A207" s="81">
        <v>2</v>
      </c>
      <c r="B207" s="82" t="s">
        <v>41</v>
      </c>
      <c r="C207" s="64"/>
      <c r="D207" s="83"/>
      <c r="E207" s="19"/>
      <c r="F207" s="20"/>
    </row>
    <row r="208" spans="1:6" x14ac:dyDescent="0.2">
      <c r="A208" s="84">
        <v>2.1</v>
      </c>
      <c r="B208" s="85" t="s">
        <v>42</v>
      </c>
      <c r="C208" s="54">
        <v>27648</v>
      </c>
      <c r="D208" s="79" t="s">
        <v>40</v>
      </c>
      <c r="E208" s="19">
        <v>0.3720000516699713</v>
      </c>
      <c r="F208" s="20">
        <v>10403.547428571386</v>
      </c>
    </row>
    <row r="209" spans="1:6" x14ac:dyDescent="0.2">
      <c r="A209" s="52">
        <v>2.2000000000000002</v>
      </c>
      <c r="B209" s="85" t="s">
        <v>43</v>
      </c>
      <c r="C209" s="54">
        <v>10368</v>
      </c>
      <c r="D209" s="55" t="s">
        <v>44</v>
      </c>
      <c r="E209" s="19">
        <v>6.6949333333333385</v>
      </c>
      <c r="F209" s="20">
        <v>69413.068800000066</v>
      </c>
    </row>
    <row r="210" spans="1:6" x14ac:dyDescent="0.2">
      <c r="A210" s="84">
        <v>2.2999999999999998</v>
      </c>
      <c r="B210" s="85" t="s">
        <v>45</v>
      </c>
      <c r="C210" s="54">
        <v>673.92</v>
      </c>
      <c r="D210" s="55" t="s">
        <v>46</v>
      </c>
      <c r="E210" s="19">
        <v>16.281988235294108</v>
      </c>
      <c r="F210" s="20">
        <v>10972.75529411764</v>
      </c>
    </row>
    <row r="211" spans="1:6" x14ac:dyDescent="0.2">
      <c r="A211" s="76"/>
      <c r="B211" s="86"/>
      <c r="C211" s="64"/>
      <c r="D211" s="83"/>
      <c r="E211" s="19"/>
      <c r="F211" s="20"/>
    </row>
    <row r="212" spans="1:6" x14ac:dyDescent="0.2">
      <c r="A212" s="87">
        <v>3</v>
      </c>
      <c r="B212" s="87" t="s">
        <v>47</v>
      </c>
      <c r="C212" s="88"/>
      <c r="D212" s="89"/>
      <c r="E212" s="23"/>
      <c r="F212" s="20"/>
    </row>
    <row r="213" spans="1:6" ht="14.25" x14ac:dyDescent="0.2">
      <c r="A213" s="76">
        <v>3.1</v>
      </c>
      <c r="B213" s="61" t="s">
        <v>48</v>
      </c>
      <c r="C213" s="64"/>
      <c r="D213" s="83"/>
      <c r="E213" s="19"/>
      <c r="F213" s="20"/>
    </row>
    <row r="214" spans="1:6" x14ac:dyDescent="0.2">
      <c r="A214" s="90" t="s">
        <v>49</v>
      </c>
      <c r="B214" s="59" t="s">
        <v>50</v>
      </c>
      <c r="C214" s="64">
        <v>11203.06</v>
      </c>
      <c r="D214" s="55" t="s">
        <v>46</v>
      </c>
      <c r="E214" s="19">
        <v>91.936115000000029</v>
      </c>
      <c r="F214" s="20">
        <v>1029965.8114600002</v>
      </c>
    </row>
    <row r="215" spans="1:6" hidden="1" x14ac:dyDescent="0.2">
      <c r="A215" s="90" t="s">
        <v>51</v>
      </c>
      <c r="B215" s="59" t="s">
        <v>52</v>
      </c>
      <c r="C215" s="64">
        <v>4801.3100000000004</v>
      </c>
      <c r="D215" s="55" t="s">
        <v>46</v>
      </c>
      <c r="E215" s="19">
        <v>0</v>
      </c>
      <c r="F215" s="20">
        <v>1.9285716116428375E-3</v>
      </c>
    </row>
    <row r="216" spans="1:6" hidden="1" x14ac:dyDescent="0.2">
      <c r="A216" s="90" t="s">
        <v>53</v>
      </c>
      <c r="B216" s="85" t="s">
        <v>54</v>
      </c>
      <c r="C216" s="64">
        <v>15770.25</v>
      </c>
      <c r="D216" s="55" t="s">
        <v>44</v>
      </c>
      <c r="E216" s="19">
        <v>0</v>
      </c>
      <c r="F216" s="20">
        <v>0</v>
      </c>
    </row>
    <row r="217" spans="1:6" x14ac:dyDescent="0.2">
      <c r="A217" s="90" t="s">
        <v>55</v>
      </c>
      <c r="B217" s="91" t="s">
        <v>56</v>
      </c>
      <c r="C217" s="64">
        <v>1293.6199999999999</v>
      </c>
      <c r="D217" s="55" t="s">
        <v>46</v>
      </c>
      <c r="E217" s="19">
        <v>778.19999999999982</v>
      </c>
      <c r="F217" s="20">
        <v>1006695.0839999997</v>
      </c>
    </row>
    <row r="218" spans="1:6" x14ac:dyDescent="0.2">
      <c r="A218" s="90" t="s">
        <v>57</v>
      </c>
      <c r="B218" s="59" t="s">
        <v>58</v>
      </c>
      <c r="C218" s="92">
        <v>5761.57</v>
      </c>
      <c r="D218" s="55" t="s">
        <v>46</v>
      </c>
      <c r="E218" s="19">
        <v>142.74380359999998</v>
      </c>
      <c r="F218" s="20">
        <v>822428.42049745191</v>
      </c>
    </row>
    <row r="219" spans="1:6" ht="25.5" hidden="1" x14ac:dyDescent="0.2">
      <c r="A219" s="90" t="s">
        <v>59</v>
      </c>
      <c r="B219" s="70" t="s">
        <v>60</v>
      </c>
      <c r="C219" s="93">
        <v>13808.54</v>
      </c>
      <c r="D219" s="94" t="s">
        <v>61</v>
      </c>
      <c r="E219" s="19">
        <v>0</v>
      </c>
      <c r="F219" s="20">
        <v>0</v>
      </c>
    </row>
    <row r="220" spans="1:6" ht="25.5" x14ac:dyDescent="0.2">
      <c r="A220" s="90" t="s">
        <v>62</v>
      </c>
      <c r="B220" s="70" t="s">
        <v>63</v>
      </c>
      <c r="C220" s="95">
        <v>8876.7000000000007</v>
      </c>
      <c r="D220" s="96" t="s">
        <v>46</v>
      </c>
      <c r="E220" s="19">
        <v>55.94380000000001</v>
      </c>
      <c r="F220" s="20">
        <v>496596.33039480052</v>
      </c>
    </row>
    <row r="221" spans="1:6" x14ac:dyDescent="0.2">
      <c r="A221" s="97"/>
      <c r="B221" s="74"/>
      <c r="C221" s="98"/>
      <c r="D221" s="79"/>
      <c r="E221" s="17"/>
      <c r="F221" s="20"/>
    </row>
    <row r="222" spans="1:6" x14ac:dyDescent="0.2">
      <c r="A222" s="97"/>
      <c r="B222" s="74"/>
      <c r="C222" s="98"/>
      <c r="D222" s="79"/>
      <c r="E222" s="17"/>
      <c r="F222" s="20"/>
    </row>
    <row r="223" spans="1:6" x14ac:dyDescent="0.2">
      <c r="A223" s="99">
        <v>4</v>
      </c>
      <c r="B223" s="78" t="s">
        <v>64</v>
      </c>
      <c r="C223" s="98"/>
      <c r="D223" s="79"/>
      <c r="E223" s="17"/>
      <c r="F223" s="20"/>
    </row>
    <row r="224" spans="1:6" x14ac:dyDescent="0.2">
      <c r="A224" s="100">
        <v>4.0999999999999996</v>
      </c>
      <c r="B224" s="101" t="s">
        <v>65</v>
      </c>
      <c r="C224" s="64">
        <v>1339</v>
      </c>
      <c r="D224" s="79" t="s">
        <v>40</v>
      </c>
      <c r="E224" s="19">
        <v>2576.0587699336929</v>
      </c>
      <c r="F224" s="20">
        <v>3449342.6923912144</v>
      </c>
    </row>
    <row r="225" spans="1:6" x14ac:dyDescent="0.2">
      <c r="A225" s="100">
        <v>4.2</v>
      </c>
      <c r="B225" s="101" t="s">
        <v>66</v>
      </c>
      <c r="C225" s="64">
        <v>1287.5</v>
      </c>
      <c r="D225" s="79" t="s">
        <v>40</v>
      </c>
      <c r="E225" s="19">
        <v>436.61999999999625</v>
      </c>
      <c r="F225" s="20">
        <v>562148.24999999534</v>
      </c>
    </row>
    <row r="226" spans="1:6" hidden="1" x14ac:dyDescent="0.2">
      <c r="A226" s="100">
        <v>4.3</v>
      </c>
      <c r="B226" s="101" t="s">
        <v>67</v>
      </c>
      <c r="C226" s="64">
        <v>7456.2</v>
      </c>
      <c r="D226" s="79" t="s">
        <v>40</v>
      </c>
      <c r="E226" s="19">
        <v>0</v>
      </c>
      <c r="F226" s="20">
        <v>0</v>
      </c>
    </row>
    <row r="227" spans="1:6" hidden="1" x14ac:dyDescent="0.2">
      <c r="A227" s="100">
        <v>4.4000000000000004</v>
      </c>
      <c r="B227" s="101" t="s">
        <v>68</v>
      </c>
      <c r="C227" s="64">
        <v>11390.34</v>
      </c>
      <c r="D227" s="79" t="s">
        <v>40</v>
      </c>
      <c r="E227" s="19">
        <v>0</v>
      </c>
      <c r="F227" s="20">
        <v>0</v>
      </c>
    </row>
    <row r="228" spans="1:6" x14ac:dyDescent="0.2">
      <c r="A228" s="102"/>
      <c r="B228" s="74"/>
      <c r="C228" s="64"/>
      <c r="D228" s="79"/>
      <c r="E228" s="19"/>
      <c r="F228" s="20"/>
    </row>
    <row r="229" spans="1:6" hidden="1" x14ac:dyDescent="0.2">
      <c r="A229" s="99">
        <v>5</v>
      </c>
      <c r="B229" s="78" t="s">
        <v>69</v>
      </c>
      <c r="C229" s="64"/>
      <c r="D229" s="79"/>
      <c r="E229" s="19"/>
      <c r="F229" s="20"/>
    </row>
    <row r="230" spans="1:6" hidden="1" x14ac:dyDescent="0.2">
      <c r="A230" s="100">
        <v>5.0999999999999996</v>
      </c>
      <c r="B230" s="101" t="s">
        <v>70</v>
      </c>
      <c r="C230" s="64">
        <v>1300</v>
      </c>
      <c r="D230" s="79" t="s">
        <v>40</v>
      </c>
      <c r="E230" s="19">
        <v>0</v>
      </c>
      <c r="F230" s="20">
        <v>0</v>
      </c>
    </row>
    <row r="231" spans="1:6" hidden="1" x14ac:dyDescent="0.2">
      <c r="A231" s="100">
        <v>5.2</v>
      </c>
      <c r="B231" s="101" t="s">
        <v>71</v>
      </c>
      <c r="C231" s="64">
        <v>1250</v>
      </c>
      <c r="D231" s="79" t="s">
        <v>40</v>
      </c>
      <c r="E231" s="19">
        <v>0</v>
      </c>
      <c r="F231" s="20">
        <v>0</v>
      </c>
    </row>
    <row r="232" spans="1:6" hidden="1" x14ac:dyDescent="0.2">
      <c r="A232" s="100">
        <v>5.3</v>
      </c>
      <c r="B232" s="101" t="s">
        <v>72</v>
      </c>
      <c r="C232" s="64">
        <v>7310</v>
      </c>
      <c r="D232" s="79" t="s">
        <v>40</v>
      </c>
      <c r="E232" s="19">
        <v>0</v>
      </c>
      <c r="F232" s="20">
        <v>0</v>
      </c>
    </row>
    <row r="233" spans="1:6" hidden="1" x14ac:dyDescent="0.2">
      <c r="A233" s="100">
        <v>5.4</v>
      </c>
      <c r="B233" s="101" t="s">
        <v>73</v>
      </c>
      <c r="C233" s="64">
        <v>11167</v>
      </c>
      <c r="D233" s="79" t="s">
        <v>40</v>
      </c>
      <c r="E233" s="19">
        <v>0</v>
      </c>
      <c r="F233" s="20">
        <v>0</v>
      </c>
    </row>
    <row r="234" spans="1:6" hidden="1" x14ac:dyDescent="0.2">
      <c r="A234" s="100"/>
      <c r="B234" s="101"/>
      <c r="C234" s="64"/>
      <c r="D234" s="79"/>
      <c r="E234" s="19"/>
      <c r="F234" s="20"/>
    </row>
    <row r="235" spans="1:6" x14ac:dyDescent="0.2">
      <c r="A235" s="103">
        <v>6</v>
      </c>
      <c r="B235" s="61" t="s">
        <v>74</v>
      </c>
      <c r="C235" s="64"/>
      <c r="D235" s="79"/>
      <c r="E235" s="19"/>
      <c r="F235" s="20"/>
    </row>
    <row r="236" spans="1:6" x14ac:dyDescent="0.2">
      <c r="A236" s="100">
        <v>6.1</v>
      </c>
      <c r="B236" s="101" t="s">
        <v>70</v>
      </c>
      <c r="C236" s="64">
        <v>1300</v>
      </c>
      <c r="D236" s="79" t="s">
        <v>40</v>
      </c>
      <c r="E236" s="19">
        <v>11.969999999999999</v>
      </c>
      <c r="F236" s="20">
        <v>15561</v>
      </c>
    </row>
    <row r="237" spans="1:6" hidden="1" x14ac:dyDescent="0.2">
      <c r="A237" s="100">
        <v>6.2</v>
      </c>
      <c r="B237" s="101" t="s">
        <v>71</v>
      </c>
      <c r="C237" s="64">
        <v>1250</v>
      </c>
      <c r="D237" s="79" t="s">
        <v>40</v>
      </c>
      <c r="E237" s="19">
        <v>0</v>
      </c>
      <c r="F237" s="20">
        <v>0</v>
      </c>
    </row>
    <row r="238" spans="1:6" hidden="1" x14ac:dyDescent="0.2">
      <c r="A238" s="100">
        <v>6.3</v>
      </c>
      <c r="B238" s="101" t="s">
        <v>72</v>
      </c>
      <c r="C238" s="64">
        <v>7310</v>
      </c>
      <c r="D238" s="79" t="s">
        <v>40</v>
      </c>
      <c r="E238" s="19">
        <v>0</v>
      </c>
      <c r="F238" s="20">
        <v>0</v>
      </c>
    </row>
    <row r="239" spans="1:6" hidden="1" x14ac:dyDescent="0.2">
      <c r="A239" s="100">
        <v>6.4</v>
      </c>
      <c r="B239" s="101" t="s">
        <v>73</v>
      </c>
      <c r="C239" s="64">
        <v>11167</v>
      </c>
      <c r="D239" s="79" t="s">
        <v>40</v>
      </c>
      <c r="E239" s="19">
        <v>0</v>
      </c>
      <c r="F239" s="20">
        <v>0</v>
      </c>
    </row>
    <row r="240" spans="1:6" x14ac:dyDescent="0.2">
      <c r="A240" s="100"/>
      <c r="B240" s="101"/>
      <c r="C240" s="64"/>
      <c r="D240" s="79"/>
      <c r="E240" s="19"/>
      <c r="F240" s="20"/>
    </row>
    <row r="241" spans="1:6" x14ac:dyDescent="0.2">
      <c r="A241" s="104">
        <v>7</v>
      </c>
      <c r="B241" s="63" t="s">
        <v>75</v>
      </c>
      <c r="C241" s="64"/>
      <c r="D241" s="79"/>
      <c r="E241" s="27"/>
      <c r="F241" s="20"/>
    </row>
    <row r="242" spans="1:6" x14ac:dyDescent="0.2">
      <c r="A242" s="104">
        <v>7.1</v>
      </c>
      <c r="B242" s="63" t="s">
        <v>76</v>
      </c>
      <c r="C242" s="64"/>
      <c r="D242" s="79"/>
      <c r="E242" s="27"/>
      <c r="F242" s="20"/>
    </row>
    <row r="243" spans="1:6" x14ac:dyDescent="0.2">
      <c r="A243" s="105" t="s">
        <v>77</v>
      </c>
      <c r="B243" s="59" t="s">
        <v>78</v>
      </c>
      <c r="C243" s="67">
        <v>1</v>
      </c>
      <c r="D243" s="55" t="s">
        <v>24</v>
      </c>
      <c r="E243" s="19">
        <v>1353.7856149999998</v>
      </c>
      <c r="F243" s="20">
        <v>1353.7856149999998</v>
      </c>
    </row>
    <row r="244" spans="1:6" x14ac:dyDescent="0.2">
      <c r="A244" s="105" t="s">
        <v>79</v>
      </c>
      <c r="B244" s="59" t="s">
        <v>80</v>
      </c>
      <c r="C244" s="67">
        <v>1</v>
      </c>
      <c r="D244" s="55" t="s">
        <v>24</v>
      </c>
      <c r="E244" s="19">
        <v>1353.7856149999998</v>
      </c>
      <c r="F244" s="20">
        <v>1353.7856149999998</v>
      </c>
    </row>
    <row r="245" spans="1:6" x14ac:dyDescent="0.2">
      <c r="A245" s="105" t="s">
        <v>81</v>
      </c>
      <c r="B245" s="59" t="s">
        <v>82</v>
      </c>
      <c r="C245" s="67">
        <v>3</v>
      </c>
      <c r="D245" s="55" t="s">
        <v>24</v>
      </c>
      <c r="E245" s="19">
        <v>1353.7856149999998</v>
      </c>
      <c r="F245" s="20">
        <v>4061.3568450000021</v>
      </c>
    </row>
    <row r="246" spans="1:6" x14ac:dyDescent="0.2">
      <c r="A246" s="105" t="s">
        <v>83</v>
      </c>
      <c r="B246" s="59" t="s">
        <v>26</v>
      </c>
      <c r="C246" s="67">
        <v>5</v>
      </c>
      <c r="D246" s="55" t="s">
        <v>24</v>
      </c>
      <c r="E246" s="19">
        <v>1353.7856149999998</v>
      </c>
      <c r="F246" s="20">
        <v>6768.9280749999962</v>
      </c>
    </row>
    <row r="247" spans="1:6" x14ac:dyDescent="0.2">
      <c r="A247" s="105" t="s">
        <v>84</v>
      </c>
      <c r="B247" s="59" t="s">
        <v>85</v>
      </c>
      <c r="C247" s="67">
        <v>2</v>
      </c>
      <c r="D247" s="55" t="s">
        <v>24</v>
      </c>
      <c r="E247" s="19">
        <v>1353.7856149999998</v>
      </c>
      <c r="F247" s="20">
        <v>2707.5712299999996</v>
      </c>
    </row>
    <row r="248" spans="1:6" x14ac:dyDescent="0.2">
      <c r="A248" s="105" t="s">
        <v>86</v>
      </c>
      <c r="B248" s="59" t="s">
        <v>87</v>
      </c>
      <c r="C248" s="67">
        <v>2</v>
      </c>
      <c r="D248" s="55" t="s">
        <v>24</v>
      </c>
      <c r="E248" s="19">
        <v>1353.7856149999998</v>
      </c>
      <c r="F248" s="20">
        <v>2707.5712299999996</v>
      </c>
    </row>
    <row r="249" spans="1:6" x14ac:dyDescent="0.2">
      <c r="A249" s="105" t="s">
        <v>88</v>
      </c>
      <c r="B249" s="59" t="s">
        <v>89</v>
      </c>
      <c r="C249" s="67">
        <v>2</v>
      </c>
      <c r="D249" s="55" t="s">
        <v>24</v>
      </c>
      <c r="E249" s="19">
        <v>1353.7856149999998</v>
      </c>
      <c r="F249" s="20">
        <v>2707.5712299999996</v>
      </c>
    </row>
    <row r="250" spans="1:6" x14ac:dyDescent="0.2">
      <c r="A250" s="105" t="s">
        <v>90</v>
      </c>
      <c r="B250" s="59" t="s">
        <v>91</v>
      </c>
      <c r="C250" s="64">
        <v>1</v>
      </c>
      <c r="D250" s="55" t="s">
        <v>24</v>
      </c>
      <c r="E250" s="19">
        <v>1353.7856149999998</v>
      </c>
      <c r="F250" s="20">
        <v>1353.7856149999998</v>
      </c>
    </row>
    <row r="251" spans="1:6" x14ac:dyDescent="0.2">
      <c r="A251" s="105" t="s">
        <v>92</v>
      </c>
      <c r="B251" s="59" t="s">
        <v>93</v>
      </c>
      <c r="C251" s="64">
        <v>5</v>
      </c>
      <c r="D251" s="55" t="s">
        <v>24</v>
      </c>
      <c r="E251" s="19">
        <v>1353.7856149999998</v>
      </c>
      <c r="F251" s="20">
        <v>6768.9280749999962</v>
      </c>
    </row>
    <row r="252" spans="1:6" x14ac:dyDescent="0.2">
      <c r="A252" s="105" t="s">
        <v>94</v>
      </c>
      <c r="B252" s="59" t="s">
        <v>95</v>
      </c>
      <c r="C252" s="64">
        <v>1</v>
      </c>
      <c r="D252" s="55" t="s">
        <v>24</v>
      </c>
      <c r="E252" s="19">
        <v>1353.7856149999998</v>
      </c>
      <c r="F252" s="20">
        <v>1353.7856149999998</v>
      </c>
    </row>
    <row r="253" spans="1:6" x14ac:dyDescent="0.2">
      <c r="A253" s="105" t="s">
        <v>96</v>
      </c>
      <c r="B253" s="59" t="s">
        <v>97</v>
      </c>
      <c r="C253" s="64">
        <v>1</v>
      </c>
      <c r="D253" s="55" t="s">
        <v>24</v>
      </c>
      <c r="E253" s="19">
        <v>1353.7856149999998</v>
      </c>
      <c r="F253" s="20">
        <v>1353.7856149999998</v>
      </c>
    </row>
    <row r="254" spans="1:6" x14ac:dyDescent="0.2">
      <c r="A254" s="105" t="s">
        <v>98</v>
      </c>
      <c r="B254" s="59" t="s">
        <v>99</v>
      </c>
      <c r="C254" s="64">
        <v>1</v>
      </c>
      <c r="D254" s="55" t="s">
        <v>24</v>
      </c>
      <c r="E254" s="19">
        <v>1353.7856149999998</v>
      </c>
      <c r="F254" s="20">
        <v>1353.7856149999998</v>
      </c>
    </row>
    <row r="255" spans="1:6" x14ac:dyDescent="0.2">
      <c r="A255" s="105" t="s">
        <v>100</v>
      </c>
      <c r="B255" s="59" t="s">
        <v>101</v>
      </c>
      <c r="C255" s="64">
        <v>1</v>
      </c>
      <c r="D255" s="55" t="s">
        <v>24</v>
      </c>
      <c r="E255" s="19">
        <v>1353.7856149999998</v>
      </c>
      <c r="F255" s="20">
        <v>1353.7856149999998</v>
      </c>
    </row>
    <row r="256" spans="1:6" x14ac:dyDescent="0.2">
      <c r="A256" s="106" t="s">
        <v>102</v>
      </c>
      <c r="B256" s="107" t="s">
        <v>103</v>
      </c>
      <c r="C256" s="88">
        <v>2</v>
      </c>
      <c r="D256" s="108" t="s">
        <v>24</v>
      </c>
      <c r="E256" s="19">
        <v>1353.7856149999998</v>
      </c>
      <c r="F256" s="20">
        <v>2707.5712299999996</v>
      </c>
    </row>
    <row r="257" spans="1:6" x14ac:dyDescent="0.2">
      <c r="A257" s="105"/>
      <c r="B257" s="59"/>
      <c r="C257" s="67"/>
      <c r="D257" s="55"/>
      <c r="E257" s="24"/>
      <c r="F257" s="20"/>
    </row>
    <row r="258" spans="1:6" x14ac:dyDescent="0.2">
      <c r="A258" s="109">
        <v>7.2</v>
      </c>
      <c r="B258" s="63" t="s">
        <v>104</v>
      </c>
      <c r="C258" s="67"/>
      <c r="D258" s="55"/>
      <c r="E258" s="24"/>
      <c r="F258" s="20"/>
    </row>
    <row r="259" spans="1:6" x14ac:dyDescent="0.2">
      <c r="A259" s="105" t="s">
        <v>105</v>
      </c>
      <c r="B259" s="59" t="s">
        <v>106</v>
      </c>
      <c r="C259" s="67">
        <v>7</v>
      </c>
      <c r="D259" s="55" t="s">
        <v>24</v>
      </c>
      <c r="E259" s="19">
        <v>2.4356149999994159</v>
      </c>
      <c r="F259" s="20">
        <v>17.049305000000459</v>
      </c>
    </row>
    <row r="260" spans="1:6" x14ac:dyDescent="0.2">
      <c r="A260" s="105" t="s">
        <v>107</v>
      </c>
      <c r="B260" s="59" t="s">
        <v>108</v>
      </c>
      <c r="C260" s="67">
        <v>3</v>
      </c>
      <c r="D260" s="55" t="s">
        <v>24</v>
      </c>
      <c r="E260" s="19">
        <v>2.4356149999994159</v>
      </c>
      <c r="F260" s="20">
        <v>7.3068449999991572</v>
      </c>
    </row>
    <row r="261" spans="1:6" x14ac:dyDescent="0.2">
      <c r="A261" s="105" t="s">
        <v>109</v>
      </c>
      <c r="B261" s="59" t="s">
        <v>110</v>
      </c>
      <c r="C261" s="67">
        <v>10</v>
      </c>
      <c r="D261" s="55" t="s">
        <v>24</v>
      </c>
      <c r="E261" s="19">
        <v>2.4356149999994159</v>
      </c>
      <c r="F261" s="20">
        <v>24.35614999999234</v>
      </c>
    </row>
    <row r="262" spans="1:6" x14ac:dyDescent="0.2">
      <c r="A262" s="105" t="s">
        <v>111</v>
      </c>
      <c r="B262" s="59" t="s">
        <v>112</v>
      </c>
      <c r="C262" s="67">
        <v>18</v>
      </c>
      <c r="D262" s="55" t="s">
        <v>24</v>
      </c>
      <c r="E262" s="19">
        <v>2.4356149999994159</v>
      </c>
      <c r="F262" s="20">
        <v>43.841069999980391</v>
      </c>
    </row>
    <row r="263" spans="1:6" x14ac:dyDescent="0.2">
      <c r="A263" s="105" t="s">
        <v>113</v>
      </c>
      <c r="B263" s="59" t="s">
        <v>114</v>
      </c>
      <c r="C263" s="64">
        <v>35</v>
      </c>
      <c r="D263" s="55" t="s">
        <v>24</v>
      </c>
      <c r="E263" s="19">
        <v>2.4356149999994159</v>
      </c>
      <c r="F263" s="20">
        <v>85.246524999995017</v>
      </c>
    </row>
    <row r="264" spans="1:6" x14ac:dyDescent="0.2">
      <c r="A264" s="105" t="s">
        <v>115</v>
      </c>
      <c r="B264" s="59" t="s">
        <v>116</v>
      </c>
      <c r="C264" s="54">
        <v>4</v>
      </c>
      <c r="D264" s="55" t="s">
        <v>24</v>
      </c>
      <c r="E264" s="19">
        <v>2.4356149999994159</v>
      </c>
      <c r="F264" s="20">
        <v>9.7424599999976635</v>
      </c>
    </row>
    <row r="265" spans="1:6" x14ac:dyDescent="0.2">
      <c r="A265" s="105" t="s">
        <v>117</v>
      </c>
      <c r="B265" s="59" t="s">
        <v>118</v>
      </c>
      <c r="C265" s="54">
        <v>41</v>
      </c>
      <c r="D265" s="55" t="s">
        <v>24</v>
      </c>
      <c r="E265" s="19">
        <v>2.4356149999994159</v>
      </c>
      <c r="F265" s="20">
        <v>99.860214999993332</v>
      </c>
    </row>
    <row r="266" spans="1:6" x14ac:dyDescent="0.2">
      <c r="A266" s="105" t="s">
        <v>119</v>
      </c>
      <c r="B266" s="59" t="s">
        <v>120</v>
      </c>
      <c r="C266" s="54">
        <v>44</v>
      </c>
      <c r="D266" s="55" t="s">
        <v>24</v>
      </c>
      <c r="E266" s="19">
        <v>2.4356149999994159</v>
      </c>
      <c r="F266" s="20">
        <v>107.16705999997794</v>
      </c>
    </row>
    <row r="267" spans="1:6" x14ac:dyDescent="0.2">
      <c r="A267" s="105" t="s">
        <v>121</v>
      </c>
      <c r="B267" s="59" t="s">
        <v>122</v>
      </c>
      <c r="C267" s="67">
        <v>15</v>
      </c>
      <c r="D267" s="55" t="s">
        <v>24</v>
      </c>
      <c r="E267" s="19">
        <v>2.4356149999994159</v>
      </c>
      <c r="F267" s="20">
        <v>36.534224999981234</v>
      </c>
    </row>
    <row r="268" spans="1:6" hidden="1" x14ac:dyDescent="0.2">
      <c r="A268" s="105" t="s">
        <v>123</v>
      </c>
      <c r="B268" s="59" t="s">
        <v>124</v>
      </c>
      <c r="C268" s="67">
        <v>46</v>
      </c>
      <c r="D268" s="55" t="s">
        <v>24</v>
      </c>
      <c r="E268" s="19">
        <v>0</v>
      </c>
      <c r="F268" s="20">
        <v>0</v>
      </c>
    </row>
    <row r="269" spans="1:6" hidden="1" x14ac:dyDescent="0.2">
      <c r="A269" s="105" t="s">
        <v>125</v>
      </c>
      <c r="B269" s="59" t="s">
        <v>126</v>
      </c>
      <c r="C269" s="67">
        <v>510</v>
      </c>
      <c r="D269" s="55" t="s">
        <v>24</v>
      </c>
      <c r="E269" s="19">
        <v>0</v>
      </c>
      <c r="F269" s="20">
        <v>0</v>
      </c>
    </row>
    <row r="270" spans="1:6" hidden="1" x14ac:dyDescent="0.2">
      <c r="A270" s="105" t="s">
        <v>127</v>
      </c>
      <c r="B270" s="110" t="s">
        <v>128</v>
      </c>
      <c r="C270" s="67">
        <v>177</v>
      </c>
      <c r="D270" s="55" t="s">
        <v>24</v>
      </c>
      <c r="E270" s="19">
        <v>0</v>
      </c>
      <c r="F270" s="20">
        <v>0</v>
      </c>
    </row>
    <row r="271" spans="1:6" hidden="1" x14ac:dyDescent="0.2">
      <c r="A271" s="105" t="s">
        <v>129</v>
      </c>
      <c r="B271" s="59" t="s">
        <v>130</v>
      </c>
      <c r="C271" s="67">
        <v>46</v>
      </c>
      <c r="D271" s="55" t="s">
        <v>24</v>
      </c>
      <c r="E271" s="19">
        <v>0</v>
      </c>
      <c r="F271" s="20">
        <v>0</v>
      </c>
    </row>
    <row r="272" spans="1:6" x14ac:dyDescent="0.2">
      <c r="A272" s="111"/>
      <c r="B272" s="112"/>
      <c r="C272" s="113"/>
      <c r="D272" s="79"/>
      <c r="E272" s="27"/>
      <c r="F272" s="20"/>
    </row>
    <row r="273" spans="1:6" x14ac:dyDescent="0.2">
      <c r="A273" s="114">
        <v>8</v>
      </c>
      <c r="B273" s="115" t="s">
        <v>131</v>
      </c>
      <c r="C273" s="67"/>
      <c r="D273" s="55"/>
      <c r="E273" s="24"/>
      <c r="F273" s="20"/>
    </row>
    <row r="274" spans="1:6" x14ac:dyDescent="0.2">
      <c r="A274" s="116">
        <v>8.1</v>
      </c>
      <c r="B274" s="59" t="s">
        <v>132</v>
      </c>
      <c r="C274" s="67">
        <v>27</v>
      </c>
      <c r="D274" s="55" t="s">
        <v>24</v>
      </c>
      <c r="E274" s="19">
        <v>7057.6560000000009</v>
      </c>
      <c r="F274" s="20">
        <v>190556.712</v>
      </c>
    </row>
    <row r="275" spans="1:6" x14ac:dyDescent="0.2">
      <c r="A275" s="116">
        <v>8.1999999999999993</v>
      </c>
      <c r="B275" s="86" t="s">
        <v>133</v>
      </c>
      <c r="C275" s="67">
        <v>22</v>
      </c>
      <c r="D275" s="55" t="s">
        <v>24</v>
      </c>
      <c r="E275" s="19">
        <v>5339.4580000000005</v>
      </c>
      <c r="F275" s="20">
        <v>117468.076</v>
      </c>
    </row>
    <row r="276" spans="1:6" x14ac:dyDescent="0.2">
      <c r="A276" s="116">
        <v>8.3000000000000007</v>
      </c>
      <c r="B276" s="86" t="s">
        <v>134</v>
      </c>
      <c r="C276" s="67">
        <v>7</v>
      </c>
      <c r="D276" s="55" t="s">
        <v>24</v>
      </c>
      <c r="E276" s="19">
        <v>3819.1350000000002</v>
      </c>
      <c r="F276" s="20">
        <v>26733.945</v>
      </c>
    </row>
    <row r="277" spans="1:6" x14ac:dyDescent="0.2">
      <c r="A277" s="116">
        <v>8.4</v>
      </c>
      <c r="B277" s="59" t="s">
        <v>135</v>
      </c>
      <c r="C277" s="67">
        <v>16</v>
      </c>
      <c r="D277" s="55" t="s">
        <v>24</v>
      </c>
      <c r="E277" s="19">
        <v>3657.4639999999999</v>
      </c>
      <c r="F277" s="20">
        <v>58519.423999999999</v>
      </c>
    </row>
    <row r="278" spans="1:6" x14ac:dyDescent="0.2">
      <c r="A278" s="116"/>
      <c r="B278" s="59"/>
      <c r="C278" s="67"/>
      <c r="D278" s="55"/>
      <c r="E278" s="24"/>
      <c r="F278" s="20"/>
    </row>
    <row r="279" spans="1:6" x14ac:dyDescent="0.2">
      <c r="A279" s="117">
        <v>9</v>
      </c>
      <c r="B279" s="118" t="s">
        <v>136</v>
      </c>
      <c r="C279" s="64"/>
      <c r="D279" s="55"/>
      <c r="E279" s="28"/>
      <c r="F279" s="20"/>
    </row>
    <row r="280" spans="1:6" x14ac:dyDescent="0.2">
      <c r="A280" s="90">
        <v>9.1</v>
      </c>
      <c r="B280" s="177" t="s">
        <v>137</v>
      </c>
      <c r="C280" s="64">
        <v>2</v>
      </c>
      <c r="D280" s="55" t="s">
        <v>24</v>
      </c>
      <c r="E280" s="19">
        <v>40902.633782383404</v>
      </c>
      <c r="F280" s="20">
        <v>81805.267564766807</v>
      </c>
    </row>
    <row r="281" spans="1:6" hidden="1" x14ac:dyDescent="0.2">
      <c r="A281" s="90">
        <v>9.1999999999999993</v>
      </c>
      <c r="B281" s="177" t="s">
        <v>138</v>
      </c>
      <c r="C281" s="64">
        <v>1</v>
      </c>
      <c r="D281" s="55" t="s">
        <v>24</v>
      </c>
      <c r="E281" s="19">
        <v>0</v>
      </c>
      <c r="F281" s="20">
        <v>0</v>
      </c>
    </row>
    <row r="282" spans="1:6" x14ac:dyDescent="0.2">
      <c r="A282" s="111"/>
      <c r="B282" s="112"/>
      <c r="C282" s="113"/>
      <c r="D282" s="55"/>
      <c r="E282" s="27"/>
      <c r="F282" s="20"/>
    </row>
    <row r="283" spans="1:6" x14ac:dyDescent="0.2">
      <c r="A283" s="114">
        <v>10</v>
      </c>
      <c r="B283" s="61" t="s">
        <v>139</v>
      </c>
      <c r="C283" s="64"/>
      <c r="D283" s="55"/>
      <c r="E283" s="24"/>
      <c r="F283" s="20"/>
    </row>
    <row r="284" spans="1:6" ht="38.25" x14ac:dyDescent="0.2">
      <c r="A284" s="116">
        <v>10.1</v>
      </c>
      <c r="B284" s="120" t="s">
        <v>140</v>
      </c>
      <c r="C284" s="121">
        <v>2</v>
      </c>
      <c r="D284" s="55" t="s">
        <v>24</v>
      </c>
      <c r="E284" s="19">
        <v>54590.380999999994</v>
      </c>
      <c r="F284" s="20">
        <v>109180.76199999999</v>
      </c>
    </row>
    <row r="285" spans="1:6" ht="38.25" x14ac:dyDescent="0.2">
      <c r="A285" s="116">
        <v>10.199999999999999</v>
      </c>
      <c r="B285" s="120" t="s">
        <v>141</v>
      </c>
      <c r="C285" s="121">
        <v>1</v>
      </c>
      <c r="D285" s="55" t="s">
        <v>24</v>
      </c>
      <c r="E285" s="19">
        <v>13750.699999999997</v>
      </c>
      <c r="F285" s="20">
        <v>13750.699999999997</v>
      </c>
    </row>
    <row r="286" spans="1:6" ht="38.25" x14ac:dyDescent="0.2">
      <c r="A286" s="116">
        <v>10.3</v>
      </c>
      <c r="B286" s="120" t="s">
        <v>142</v>
      </c>
      <c r="C286" s="121">
        <v>13</v>
      </c>
      <c r="D286" s="55" t="s">
        <v>24</v>
      </c>
      <c r="E286" s="19">
        <v>10800.754000000001</v>
      </c>
      <c r="F286" s="20">
        <v>140409.80200000003</v>
      </c>
    </row>
    <row r="287" spans="1:6" ht="38.25" x14ac:dyDescent="0.2">
      <c r="A287" s="116">
        <v>10.4</v>
      </c>
      <c r="B287" s="120" t="s">
        <v>143</v>
      </c>
      <c r="C287" s="121">
        <v>13</v>
      </c>
      <c r="D287" s="55" t="s">
        <v>24</v>
      </c>
      <c r="E287" s="19">
        <v>1575.5220000000045</v>
      </c>
      <c r="F287" s="20">
        <v>20481.78600000008</v>
      </c>
    </row>
    <row r="288" spans="1:6" hidden="1" x14ac:dyDescent="0.2">
      <c r="A288" s="116">
        <v>10.5</v>
      </c>
      <c r="B288" s="120" t="s">
        <v>144</v>
      </c>
      <c r="C288" s="67">
        <v>18</v>
      </c>
      <c r="D288" s="55" t="s">
        <v>24</v>
      </c>
      <c r="E288" s="19">
        <v>0</v>
      </c>
      <c r="F288" s="20">
        <v>0</v>
      </c>
    </row>
    <row r="289" spans="1:7" hidden="1" x14ac:dyDescent="0.2">
      <c r="A289" s="116">
        <v>10.6</v>
      </c>
      <c r="B289" s="120" t="s">
        <v>145</v>
      </c>
      <c r="C289" s="67">
        <v>2</v>
      </c>
      <c r="D289" s="55" t="s">
        <v>24</v>
      </c>
      <c r="E289" s="19">
        <v>0</v>
      </c>
      <c r="F289" s="20">
        <v>0</v>
      </c>
    </row>
    <row r="290" spans="1:7" x14ac:dyDescent="0.2">
      <c r="A290" s="122"/>
      <c r="B290" s="123"/>
      <c r="C290" s="124"/>
      <c r="D290" s="125"/>
      <c r="E290" s="29"/>
      <c r="F290" s="20"/>
    </row>
    <row r="291" spans="1:7" x14ac:dyDescent="0.2">
      <c r="A291" s="114">
        <v>11</v>
      </c>
      <c r="B291" s="115" t="s">
        <v>146</v>
      </c>
      <c r="C291" s="121"/>
      <c r="D291" s="126"/>
      <c r="E291" s="30"/>
      <c r="F291" s="20"/>
    </row>
    <row r="292" spans="1:7" ht="25.5" x14ac:dyDescent="0.2">
      <c r="A292" s="127">
        <v>11.1</v>
      </c>
      <c r="B292" s="128" t="s">
        <v>147</v>
      </c>
      <c r="C292" s="129">
        <v>408</v>
      </c>
      <c r="D292" s="130" t="s">
        <v>24</v>
      </c>
      <c r="E292" s="19">
        <v>2404.6799999999994</v>
      </c>
      <c r="F292" s="20">
        <v>981109.43999999971</v>
      </c>
    </row>
    <row r="293" spans="1:7" x14ac:dyDescent="0.2">
      <c r="A293" s="131"/>
      <c r="B293" s="59"/>
      <c r="C293" s="64"/>
      <c r="D293" s="132"/>
      <c r="E293" s="24"/>
      <c r="F293" s="20"/>
    </row>
    <row r="294" spans="1:7" hidden="1" x14ac:dyDescent="0.2">
      <c r="A294" s="48">
        <v>12</v>
      </c>
      <c r="B294" s="133" t="s">
        <v>148</v>
      </c>
      <c r="C294" s="64"/>
      <c r="D294" s="132"/>
      <c r="E294" s="24"/>
      <c r="F294" s="20"/>
    </row>
    <row r="295" spans="1:7" ht="25.5" hidden="1" x14ac:dyDescent="0.2">
      <c r="A295" s="134">
        <v>12.1</v>
      </c>
      <c r="B295" s="176" t="s">
        <v>33</v>
      </c>
      <c r="C295" s="95">
        <v>13824</v>
      </c>
      <c r="D295" s="135" t="s">
        <v>40</v>
      </c>
      <c r="E295" s="19">
        <v>0</v>
      </c>
      <c r="F295" s="20">
        <v>0</v>
      </c>
    </row>
    <row r="296" spans="1:7" ht="51" hidden="1" x14ac:dyDescent="0.2">
      <c r="A296" s="134">
        <v>12.2</v>
      </c>
      <c r="B296" s="176" t="s">
        <v>149</v>
      </c>
      <c r="C296" s="95">
        <v>13824</v>
      </c>
      <c r="D296" s="135" t="s">
        <v>40</v>
      </c>
      <c r="E296" s="19">
        <v>0</v>
      </c>
      <c r="F296" s="20">
        <v>0</v>
      </c>
    </row>
    <row r="297" spans="1:7" hidden="1" x14ac:dyDescent="0.2">
      <c r="A297" s="136"/>
      <c r="B297" s="59"/>
      <c r="C297" s="132"/>
      <c r="D297" s="137"/>
      <c r="E297" s="24"/>
      <c r="F297" s="20"/>
    </row>
    <row r="298" spans="1:7" x14ac:dyDescent="0.2">
      <c r="A298" s="48">
        <v>13</v>
      </c>
      <c r="B298" s="138" t="s">
        <v>150</v>
      </c>
      <c r="C298" s="139"/>
      <c r="D298" s="83"/>
      <c r="E298" s="24"/>
      <c r="F298" s="20"/>
    </row>
    <row r="299" spans="1:7" ht="14.25" x14ac:dyDescent="0.2">
      <c r="A299" s="116">
        <v>13.1</v>
      </c>
      <c r="B299" s="70" t="s">
        <v>151</v>
      </c>
      <c r="C299" s="140">
        <v>10368</v>
      </c>
      <c r="D299" s="141" t="s">
        <v>152</v>
      </c>
      <c r="E299" s="19">
        <v>56.125555555555593</v>
      </c>
      <c r="F299" s="20">
        <v>581909.75784615427</v>
      </c>
    </row>
    <row r="300" spans="1:7" ht="14.25" x14ac:dyDescent="0.2">
      <c r="A300" s="116">
        <v>13.2</v>
      </c>
      <c r="B300" s="70" t="s">
        <v>153</v>
      </c>
      <c r="C300" s="142">
        <v>10368</v>
      </c>
      <c r="D300" s="143" t="s">
        <v>152</v>
      </c>
      <c r="E300" s="19">
        <v>308.5612903225807</v>
      </c>
      <c r="F300" s="20">
        <v>3199163.462096775</v>
      </c>
    </row>
    <row r="301" spans="1:7" hidden="1" x14ac:dyDescent="0.2">
      <c r="A301" s="116">
        <v>13.3</v>
      </c>
      <c r="B301" s="70" t="s">
        <v>154</v>
      </c>
      <c r="C301" s="60">
        <v>25920</v>
      </c>
      <c r="D301" s="144" t="s">
        <v>155</v>
      </c>
      <c r="E301" s="19">
        <v>0</v>
      </c>
      <c r="F301" s="20">
        <v>0</v>
      </c>
    </row>
    <row r="302" spans="1:7" x14ac:dyDescent="0.2">
      <c r="A302" s="116"/>
      <c r="B302" s="101"/>
      <c r="C302" s="60"/>
      <c r="D302" s="144"/>
      <c r="E302" s="19"/>
      <c r="F302" s="20"/>
    </row>
    <row r="303" spans="1:7" x14ac:dyDescent="0.2">
      <c r="A303" s="116">
        <v>14</v>
      </c>
      <c r="B303" s="70" t="s">
        <v>156</v>
      </c>
      <c r="C303" s="64">
        <v>13824</v>
      </c>
      <c r="D303" s="132" t="s">
        <v>40</v>
      </c>
      <c r="E303" s="19">
        <v>12.100000000000001</v>
      </c>
      <c r="F303" s="20">
        <v>167270.40020000003</v>
      </c>
      <c r="G303" s="220"/>
    </row>
    <row r="304" spans="1:7" x14ac:dyDescent="0.2">
      <c r="A304" s="145"/>
      <c r="B304" s="146" t="s">
        <v>157</v>
      </c>
      <c r="C304" s="147"/>
      <c r="D304" s="148"/>
      <c r="E304" s="33"/>
      <c r="F304" s="33">
        <v>13325039.866048846</v>
      </c>
      <c r="G304" s="220"/>
    </row>
    <row r="305" spans="1:6" x14ac:dyDescent="0.2">
      <c r="A305" s="149"/>
      <c r="B305" s="56"/>
      <c r="C305" s="57"/>
      <c r="D305" s="58"/>
      <c r="E305" s="32"/>
      <c r="F305" s="20"/>
    </row>
    <row r="306" spans="1:6" x14ac:dyDescent="0.2">
      <c r="A306" s="150" t="s">
        <v>158</v>
      </c>
      <c r="B306" s="151" t="s">
        <v>159</v>
      </c>
      <c r="C306" s="152"/>
      <c r="D306" s="153"/>
      <c r="E306" s="34"/>
      <c r="F306" s="20"/>
    </row>
    <row r="307" spans="1:6" x14ac:dyDescent="0.2">
      <c r="A307" s="154"/>
      <c r="B307" s="155"/>
      <c r="C307" s="156"/>
      <c r="D307" s="157"/>
      <c r="E307" s="1"/>
      <c r="F307" s="20"/>
    </row>
    <row r="308" spans="1:6" hidden="1" x14ac:dyDescent="0.2">
      <c r="A308" s="154">
        <v>1</v>
      </c>
      <c r="B308" s="155" t="s">
        <v>160</v>
      </c>
      <c r="C308" s="156"/>
      <c r="D308" s="157"/>
      <c r="E308" s="1"/>
      <c r="F308" s="20"/>
    </row>
    <row r="309" spans="1:6" hidden="1" x14ac:dyDescent="0.2">
      <c r="A309" s="158">
        <v>1.1000000000000001</v>
      </c>
      <c r="B309" s="155" t="s">
        <v>161</v>
      </c>
      <c r="C309" s="156"/>
      <c r="D309" s="157"/>
      <c r="E309" s="1"/>
      <c r="F309" s="20"/>
    </row>
    <row r="310" spans="1:6" hidden="1" x14ac:dyDescent="0.2">
      <c r="A310" s="159" t="s">
        <v>162</v>
      </c>
      <c r="B310" s="59" t="s">
        <v>163</v>
      </c>
      <c r="C310" s="60">
        <v>29.3</v>
      </c>
      <c r="D310" s="55" t="s">
        <v>164</v>
      </c>
      <c r="E310" s="19">
        <v>0</v>
      </c>
      <c r="F310" s="20">
        <v>0</v>
      </c>
    </row>
    <row r="311" spans="1:6" ht="25.5" hidden="1" x14ac:dyDescent="0.2">
      <c r="A311" s="159" t="s">
        <v>165</v>
      </c>
      <c r="B311" s="70" t="s">
        <v>166</v>
      </c>
      <c r="C311" s="60">
        <v>38.090000000000003</v>
      </c>
      <c r="D311" s="55" t="s">
        <v>164</v>
      </c>
      <c r="E311" s="19">
        <v>0</v>
      </c>
      <c r="F311" s="20">
        <v>0</v>
      </c>
    </row>
    <row r="312" spans="1:6" hidden="1" x14ac:dyDescent="0.2">
      <c r="A312" s="154"/>
      <c r="B312" s="155"/>
      <c r="C312" s="156"/>
      <c r="D312" s="157"/>
      <c r="E312" s="1"/>
      <c r="F312" s="20"/>
    </row>
    <row r="313" spans="1:6" x14ac:dyDescent="0.2">
      <c r="A313" s="158">
        <v>1.2</v>
      </c>
      <c r="B313" s="61" t="s">
        <v>167</v>
      </c>
      <c r="C313" s="60"/>
      <c r="D313" s="55"/>
      <c r="E313" s="1"/>
      <c r="F313" s="20"/>
    </row>
    <row r="314" spans="1:6" x14ac:dyDescent="0.2">
      <c r="A314" s="159" t="s">
        <v>168</v>
      </c>
      <c r="B314" s="59" t="s">
        <v>169</v>
      </c>
      <c r="C314" s="60">
        <v>244.2</v>
      </c>
      <c r="D314" s="55" t="s">
        <v>40</v>
      </c>
      <c r="E314" s="19">
        <v>228.68825910931173</v>
      </c>
      <c r="F314" s="20">
        <v>55845.672874493932</v>
      </c>
    </row>
    <row r="315" spans="1:6" x14ac:dyDescent="0.2">
      <c r="A315" s="159" t="s">
        <v>170</v>
      </c>
      <c r="B315" s="160" t="s">
        <v>171</v>
      </c>
      <c r="C315" s="60">
        <v>195.36</v>
      </c>
      <c r="D315" s="55" t="s">
        <v>172</v>
      </c>
      <c r="E315" s="19">
        <v>124.49000000000012</v>
      </c>
      <c r="F315" s="20">
        <v>24320.366400000028</v>
      </c>
    </row>
    <row r="316" spans="1:6" x14ac:dyDescent="0.2">
      <c r="A316" s="145"/>
      <c r="B316" s="146" t="s">
        <v>173</v>
      </c>
      <c r="C316" s="147"/>
      <c r="D316" s="148"/>
      <c r="E316" s="33"/>
      <c r="F316" s="33">
        <v>80166.03927449396</v>
      </c>
    </row>
    <row r="317" spans="1:6" x14ac:dyDescent="0.2">
      <c r="A317" s="74"/>
      <c r="B317" s="161"/>
      <c r="C317" s="98"/>
      <c r="D317" s="79"/>
      <c r="E317" s="27"/>
      <c r="F317" s="20"/>
    </row>
    <row r="318" spans="1:6" x14ac:dyDescent="0.2">
      <c r="A318" s="149" t="s">
        <v>174</v>
      </c>
      <c r="B318" s="56" t="s">
        <v>175</v>
      </c>
      <c r="C318" s="139"/>
      <c r="D318" s="79"/>
      <c r="E318" s="1"/>
      <c r="F318" s="20"/>
    </row>
    <row r="319" spans="1:6" ht="51" hidden="1" x14ac:dyDescent="0.2">
      <c r="A319" s="116">
        <v>1</v>
      </c>
      <c r="B319" s="91" t="s">
        <v>176</v>
      </c>
      <c r="C319" s="98">
        <v>1</v>
      </c>
      <c r="D319" s="79" t="s">
        <v>24</v>
      </c>
      <c r="E319" s="19">
        <v>0</v>
      </c>
      <c r="F319" s="20">
        <v>0</v>
      </c>
    </row>
    <row r="320" spans="1:6" ht="25.5" hidden="1" x14ac:dyDescent="0.2">
      <c r="A320" s="116">
        <v>2</v>
      </c>
      <c r="B320" s="162" t="s">
        <v>177</v>
      </c>
      <c r="C320" s="98">
        <v>10</v>
      </c>
      <c r="D320" s="79" t="s">
        <v>178</v>
      </c>
      <c r="E320" s="19">
        <v>0</v>
      </c>
      <c r="F320" s="20">
        <v>0</v>
      </c>
    </row>
    <row r="321" spans="1:7" x14ac:dyDescent="0.2">
      <c r="A321" s="163"/>
      <c r="B321" s="164" t="s">
        <v>179</v>
      </c>
      <c r="C321" s="165"/>
      <c r="D321" s="148"/>
      <c r="E321" s="37"/>
      <c r="F321" s="38">
        <v>0</v>
      </c>
    </row>
    <row r="322" spans="1:7" ht="13.5" thickBot="1" x14ac:dyDescent="0.25">
      <c r="A322" s="74"/>
      <c r="B322" s="161"/>
      <c r="C322" s="98"/>
      <c r="D322" s="79"/>
      <c r="E322" s="27"/>
      <c r="F322" s="39"/>
    </row>
    <row r="323" spans="1:7" ht="13.5" thickBot="1" x14ac:dyDescent="0.25">
      <c r="A323" s="185"/>
      <c r="B323" s="186" t="s">
        <v>228</v>
      </c>
      <c r="C323" s="187"/>
      <c r="D323" s="188"/>
      <c r="E323" s="189"/>
      <c r="F323" s="190">
        <v>13423290.34</v>
      </c>
    </row>
    <row r="324" spans="1:7" ht="13.5" thickBot="1" x14ac:dyDescent="0.25">
      <c r="A324" s="179"/>
      <c r="B324" s="186" t="s">
        <v>228</v>
      </c>
      <c r="C324" s="181"/>
      <c r="D324" s="182"/>
      <c r="E324" s="183"/>
      <c r="F324" s="184">
        <v>13423290.34</v>
      </c>
    </row>
    <row r="325" spans="1:7" ht="13.5" thickBot="1" x14ac:dyDescent="0.25">
      <c r="A325" s="209"/>
      <c r="B325" s="210"/>
      <c r="C325" s="211"/>
      <c r="D325" s="212"/>
      <c r="E325" s="213"/>
      <c r="F325" s="214"/>
    </row>
    <row r="326" spans="1:7" ht="13.5" thickBot="1" x14ac:dyDescent="0.25">
      <c r="A326" s="179"/>
      <c r="B326" s="180" t="s">
        <v>223</v>
      </c>
      <c r="C326" s="181"/>
      <c r="D326" s="182"/>
      <c r="E326" s="183"/>
      <c r="F326" s="184">
        <v>76081199.060000002</v>
      </c>
      <c r="G326" s="175"/>
    </row>
    <row r="327" spans="1:7" x14ac:dyDescent="0.2">
      <c r="A327" s="191"/>
      <c r="B327" s="192"/>
      <c r="C327" s="193"/>
      <c r="D327" s="194"/>
      <c r="E327" s="195"/>
      <c r="F327" s="196"/>
    </row>
    <row r="328" spans="1:7" x14ac:dyDescent="0.2">
      <c r="A328" s="197"/>
      <c r="B328" s="114" t="s">
        <v>180</v>
      </c>
      <c r="C328" s="166"/>
      <c r="D328" s="160"/>
      <c r="E328" s="36"/>
      <c r="F328" s="198"/>
    </row>
    <row r="329" spans="1:7" x14ac:dyDescent="0.2">
      <c r="A329" s="197"/>
      <c r="B329" s="167" t="s">
        <v>181</v>
      </c>
      <c r="C329" s="168">
        <v>0.03</v>
      </c>
      <c r="D329" s="160"/>
      <c r="E329" s="36"/>
      <c r="F329" s="199">
        <v>2282435.9717999999</v>
      </c>
    </row>
    <row r="330" spans="1:7" x14ac:dyDescent="0.2">
      <c r="A330" s="197"/>
      <c r="B330" s="167" t="s">
        <v>182</v>
      </c>
      <c r="C330" s="168">
        <v>0.1</v>
      </c>
      <c r="D330" s="160"/>
      <c r="E330" s="36"/>
      <c r="F330" s="199">
        <v>7608119.9060000004</v>
      </c>
    </row>
    <row r="331" spans="1:7" x14ac:dyDescent="0.2">
      <c r="A331" s="197"/>
      <c r="B331" s="167" t="s">
        <v>183</v>
      </c>
      <c r="C331" s="168">
        <v>0.04</v>
      </c>
      <c r="D331" s="160"/>
      <c r="E331" s="36"/>
      <c r="F331" s="199">
        <v>3043247.9624000001</v>
      </c>
    </row>
    <row r="332" spans="1:7" x14ac:dyDescent="0.2">
      <c r="A332" s="197"/>
      <c r="B332" s="167" t="s">
        <v>184</v>
      </c>
      <c r="C332" s="168">
        <v>0.05</v>
      </c>
      <c r="D332" s="160"/>
      <c r="E332" s="36"/>
      <c r="F332" s="199">
        <v>3804059.9530000002</v>
      </c>
    </row>
    <row r="333" spans="1:7" x14ac:dyDescent="0.2">
      <c r="A333" s="197"/>
      <c r="B333" s="167" t="s">
        <v>185</v>
      </c>
      <c r="C333" s="168">
        <v>0.03</v>
      </c>
      <c r="D333" s="160"/>
      <c r="E333" s="36"/>
      <c r="F333" s="199">
        <v>2282435.9717999999</v>
      </c>
    </row>
    <row r="334" spans="1:7" x14ac:dyDescent="0.2">
      <c r="A334" s="197"/>
      <c r="B334" s="167" t="s">
        <v>186</v>
      </c>
      <c r="C334" s="168">
        <v>0.01</v>
      </c>
      <c r="D334" s="160"/>
      <c r="E334" s="36"/>
      <c r="F334" s="199">
        <v>760811.99060000002</v>
      </c>
    </row>
    <row r="335" spans="1:7" x14ac:dyDescent="0.2">
      <c r="A335" s="200"/>
      <c r="B335" s="167" t="s">
        <v>187</v>
      </c>
      <c r="C335" s="168">
        <v>1E-3</v>
      </c>
      <c r="D335" s="160"/>
      <c r="E335" s="36"/>
      <c r="F335" s="199">
        <v>76081.199059999999</v>
      </c>
    </row>
    <row r="336" spans="1:7" x14ac:dyDescent="0.2">
      <c r="A336" s="200"/>
      <c r="B336" s="169" t="s">
        <v>188</v>
      </c>
      <c r="C336" s="170">
        <v>0.18</v>
      </c>
      <c r="D336" s="160"/>
      <c r="E336" s="36"/>
      <c r="F336" s="199">
        <v>1369461.58308</v>
      </c>
    </row>
    <row r="337" spans="1:7" x14ac:dyDescent="0.2">
      <c r="A337" s="200"/>
      <c r="B337" s="167" t="s">
        <v>189</v>
      </c>
      <c r="C337" s="168">
        <v>0.1</v>
      </c>
      <c r="D337" s="160"/>
      <c r="E337" s="36"/>
      <c r="F337" s="199">
        <v>7608119.9060000004</v>
      </c>
    </row>
    <row r="338" spans="1:7" ht="25.5" x14ac:dyDescent="0.2">
      <c r="A338" s="200"/>
      <c r="B338" s="171" t="s">
        <v>190</v>
      </c>
      <c r="C338" s="172">
        <v>0.03</v>
      </c>
      <c r="D338" s="160"/>
      <c r="E338" s="36"/>
      <c r="F338" s="199">
        <v>2282435.9717999999</v>
      </c>
    </row>
    <row r="339" spans="1:7" x14ac:dyDescent="0.2">
      <c r="A339" s="200"/>
      <c r="B339" s="171" t="s">
        <v>191</v>
      </c>
      <c r="C339" s="172">
        <v>1.4999999999999999E-2</v>
      </c>
      <c r="D339" s="160"/>
      <c r="E339" s="36"/>
      <c r="F339" s="199">
        <v>1141217.9859</v>
      </c>
    </row>
    <row r="340" spans="1:7" x14ac:dyDescent="0.2">
      <c r="A340" s="200"/>
      <c r="B340" s="167" t="s">
        <v>192</v>
      </c>
      <c r="C340" s="168">
        <v>0.05</v>
      </c>
      <c r="D340" s="58"/>
      <c r="E340" s="40"/>
      <c r="F340" s="199">
        <v>3804059.9530000002</v>
      </c>
    </row>
    <row r="341" spans="1:7" x14ac:dyDescent="0.2">
      <c r="A341" s="201"/>
      <c r="B341" s="136" t="s">
        <v>193</v>
      </c>
      <c r="C341" s="156"/>
      <c r="D341" s="157"/>
      <c r="E341" s="35"/>
      <c r="F341" s="202">
        <v>36062488.354440004</v>
      </c>
      <c r="G341" s="175"/>
    </row>
    <row r="342" spans="1:7" x14ac:dyDescent="0.2">
      <c r="A342" s="178"/>
      <c r="B342" s="102"/>
      <c r="C342" s="173"/>
      <c r="D342" s="174"/>
      <c r="E342" s="27"/>
      <c r="F342" s="203"/>
    </row>
    <row r="343" spans="1:7" ht="13.5" thickBot="1" x14ac:dyDescent="0.25">
      <c r="A343" s="204"/>
      <c r="B343" s="205" t="s">
        <v>194</v>
      </c>
      <c r="C343" s="206"/>
      <c r="D343" s="207"/>
      <c r="E343" s="208"/>
      <c r="F343" s="184">
        <v>112143687.42</v>
      </c>
      <c r="G343" s="175"/>
    </row>
    <row r="345" spans="1:7" x14ac:dyDescent="0.2">
      <c r="F345" s="243"/>
    </row>
    <row r="347" spans="1:7" x14ac:dyDescent="0.2">
      <c r="F347" s="243"/>
    </row>
  </sheetData>
  <mergeCells count="4">
    <mergeCell ref="A3:F3"/>
    <mergeCell ref="A4:F4"/>
    <mergeCell ref="A164:F164"/>
    <mergeCell ref="A166:F16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&amp;LPRESUPUESTO ACTUALIZADO&amp;R&amp;P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K28" sqref="K28"/>
    </sheetView>
  </sheetViews>
  <sheetFormatPr baseColWidth="10" defaultRowHeight="12.75" x14ac:dyDescent="0.2"/>
  <cols>
    <col min="2" max="2" width="36.140625" customWidth="1"/>
    <col min="3" max="3" width="5.7109375" bestFit="1" customWidth="1"/>
    <col min="4" max="4" width="4" bestFit="1" customWidth="1"/>
    <col min="5" max="5" width="11.28515625" bestFit="1" customWidth="1"/>
    <col min="6" max="6" width="9.85546875" bestFit="1" customWidth="1"/>
  </cols>
  <sheetData>
    <row r="3" spans="2:6" x14ac:dyDescent="0.2">
      <c r="E3" s="219" t="s">
        <v>8</v>
      </c>
      <c r="F3" s="219" t="s">
        <v>196</v>
      </c>
    </row>
    <row r="4" spans="2:6" ht="30" x14ac:dyDescent="0.25">
      <c r="B4" s="239" t="s">
        <v>205</v>
      </c>
      <c r="C4" s="240">
        <v>1</v>
      </c>
      <c r="D4" s="241" t="s">
        <v>197</v>
      </c>
      <c r="E4" s="242">
        <v>3961.6</v>
      </c>
      <c r="F4" s="242">
        <v>533.9</v>
      </c>
    </row>
    <row r="5" spans="2:6" ht="15" x14ac:dyDescent="0.25">
      <c r="B5" s="239" t="s">
        <v>198</v>
      </c>
      <c r="C5" s="240">
        <v>1</v>
      </c>
      <c r="D5" s="241" t="s">
        <v>197</v>
      </c>
      <c r="E5" s="242">
        <v>1822.03</v>
      </c>
      <c r="F5" s="242">
        <v>327.97</v>
      </c>
    </row>
    <row r="6" spans="2:6" ht="15" x14ac:dyDescent="0.25">
      <c r="B6" s="239" t="s">
        <v>203</v>
      </c>
      <c r="C6" s="240">
        <v>1</v>
      </c>
      <c r="D6" s="241" t="s">
        <v>202</v>
      </c>
      <c r="E6" s="242">
        <v>4500</v>
      </c>
      <c r="F6" s="242">
        <v>810</v>
      </c>
    </row>
    <row r="7" spans="2:6" ht="15" x14ac:dyDescent="0.25">
      <c r="B7" s="239" t="s">
        <v>204</v>
      </c>
      <c r="C7" s="240">
        <v>1</v>
      </c>
      <c r="D7" s="241" t="s">
        <v>197</v>
      </c>
      <c r="E7" s="242">
        <v>450</v>
      </c>
      <c r="F7" s="242">
        <f>+E7*0.18</f>
        <v>81</v>
      </c>
    </row>
    <row r="8" spans="2:6" ht="15" x14ac:dyDescent="0.25">
      <c r="B8" s="239" t="s">
        <v>207</v>
      </c>
      <c r="C8" s="240">
        <v>1</v>
      </c>
      <c r="D8" s="241" t="s">
        <v>208</v>
      </c>
      <c r="E8" s="242">
        <v>1600</v>
      </c>
      <c r="F8" s="242">
        <f>+E8*0.18</f>
        <v>288</v>
      </c>
    </row>
    <row r="9" spans="2:6" ht="15" x14ac:dyDescent="0.25">
      <c r="B9" s="239" t="s">
        <v>209</v>
      </c>
      <c r="C9" s="240">
        <v>1</v>
      </c>
      <c r="D9" s="241" t="s">
        <v>208</v>
      </c>
      <c r="E9" s="242">
        <v>2000</v>
      </c>
      <c r="F9" s="242">
        <f>+E9*0.18</f>
        <v>360</v>
      </c>
    </row>
    <row r="12" spans="2:6" ht="15" x14ac:dyDescent="0.25">
      <c r="B12" s="239" t="s">
        <v>237</v>
      </c>
    </row>
    <row r="13" spans="2:6" ht="15" x14ac:dyDescent="0.25">
      <c r="B13" s="239" t="s">
        <v>238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workbookViewId="0">
      <selection activeCell="K10" sqref="K10"/>
    </sheetView>
  </sheetViews>
  <sheetFormatPr baseColWidth="10" defaultRowHeight="12.75" x14ac:dyDescent="0.2"/>
  <cols>
    <col min="1" max="1" width="41.7109375" style="223" bestFit="1" customWidth="1"/>
    <col min="4" max="4" width="12.42578125" style="221" bestFit="1" customWidth="1"/>
    <col min="5" max="6" width="11.5703125" style="221"/>
    <col min="10" max="10" width="18.140625" bestFit="1" customWidth="1"/>
  </cols>
  <sheetData>
    <row r="2" spans="1:11" x14ac:dyDescent="0.2">
      <c r="E2" s="222" t="s">
        <v>196</v>
      </c>
      <c r="F2" s="222" t="s">
        <v>226</v>
      </c>
    </row>
    <row r="3" spans="1:11" x14ac:dyDescent="0.2">
      <c r="A3" s="224" t="s">
        <v>195</v>
      </c>
      <c r="B3">
        <v>1</v>
      </c>
      <c r="C3" s="219" t="s">
        <v>16</v>
      </c>
      <c r="D3" s="221">
        <v>570</v>
      </c>
    </row>
    <row r="4" spans="1:11" x14ac:dyDescent="0.2">
      <c r="J4" s="219" t="s">
        <v>214</v>
      </c>
      <c r="K4">
        <v>797.39</v>
      </c>
    </row>
    <row r="5" spans="1:11" x14ac:dyDescent="0.2">
      <c r="A5" s="215" t="s">
        <v>198</v>
      </c>
      <c r="B5" s="216">
        <v>1</v>
      </c>
      <c r="C5" s="217" t="s">
        <v>197</v>
      </c>
      <c r="D5" s="216">
        <v>2200</v>
      </c>
      <c r="E5" s="216">
        <f>+D5*0.18</f>
        <v>396</v>
      </c>
      <c r="F5" s="221">
        <f>+D5+E5</f>
        <v>2596</v>
      </c>
      <c r="J5" s="219" t="s">
        <v>229</v>
      </c>
      <c r="K5">
        <v>797.39</v>
      </c>
    </row>
    <row r="6" spans="1:11" x14ac:dyDescent="0.2">
      <c r="A6" s="223" t="s">
        <v>203</v>
      </c>
      <c r="B6">
        <v>1</v>
      </c>
      <c r="C6" t="s">
        <v>202</v>
      </c>
      <c r="D6" s="221">
        <v>600</v>
      </c>
      <c r="E6" s="221">
        <v>810</v>
      </c>
      <c r="F6" s="221">
        <f t="shared" ref="F6:F8" si="0">+D6+E6</f>
        <v>1410</v>
      </c>
      <c r="J6" s="219" t="s">
        <v>230</v>
      </c>
      <c r="K6">
        <v>1024.8699999999999</v>
      </c>
    </row>
    <row r="7" spans="1:11" x14ac:dyDescent="0.2">
      <c r="A7" s="223" t="s">
        <v>204</v>
      </c>
      <c r="B7">
        <v>1</v>
      </c>
      <c r="C7" t="s">
        <v>197</v>
      </c>
      <c r="D7" s="221">
        <v>450</v>
      </c>
      <c r="E7" s="221">
        <v>81</v>
      </c>
      <c r="F7" s="221">
        <f t="shared" si="0"/>
        <v>531</v>
      </c>
      <c r="J7" s="219" t="s">
        <v>231</v>
      </c>
      <c r="K7">
        <v>1024.8699999999999</v>
      </c>
    </row>
    <row r="8" spans="1:11" x14ac:dyDescent="0.2">
      <c r="A8" s="223" t="s">
        <v>205</v>
      </c>
      <c r="B8">
        <v>1</v>
      </c>
      <c r="C8" t="s">
        <v>197</v>
      </c>
      <c r="D8" s="221">
        <v>4074.1</v>
      </c>
      <c r="E8" s="221">
        <v>733.33799999999997</v>
      </c>
      <c r="F8" s="221">
        <f t="shared" si="0"/>
        <v>4807.4380000000001</v>
      </c>
      <c r="J8" s="219" t="s">
        <v>232</v>
      </c>
      <c r="K8">
        <v>1024.8699999999999</v>
      </c>
    </row>
    <row r="9" spans="1:11" x14ac:dyDescent="0.2">
      <c r="J9" s="219" t="s">
        <v>233</v>
      </c>
      <c r="K9">
        <v>1898.49</v>
      </c>
    </row>
    <row r="10" spans="1:11" x14ac:dyDescent="0.2">
      <c r="J10" s="219" t="s">
        <v>234</v>
      </c>
      <c r="K10">
        <v>1898.49</v>
      </c>
    </row>
    <row r="13" spans="1:11" x14ac:dyDescent="0.2">
      <c r="A13" s="223" t="s">
        <v>199</v>
      </c>
      <c r="B13">
        <v>1</v>
      </c>
      <c r="C13" t="s">
        <v>200</v>
      </c>
      <c r="D13" s="221">
        <v>10765</v>
      </c>
      <c r="E13" s="221">
        <v>1937.6999999999998</v>
      </c>
      <c r="F13" s="221">
        <f>+D13+E13</f>
        <v>12702.7</v>
      </c>
      <c r="J13" s="219" t="s">
        <v>235</v>
      </c>
      <c r="K13" s="219">
        <f>293.6/1.18</f>
        <v>248.81355932203394</v>
      </c>
    </row>
    <row r="14" spans="1:11" x14ac:dyDescent="0.2">
      <c r="A14" s="223" t="s">
        <v>201</v>
      </c>
      <c r="B14">
        <v>1</v>
      </c>
      <c r="C14" t="s">
        <v>200</v>
      </c>
      <c r="D14" s="221">
        <v>7500</v>
      </c>
      <c r="E14" s="221">
        <v>1350</v>
      </c>
      <c r="F14" s="221">
        <f t="shared" ref="F14:F20" si="1">+D14+E14</f>
        <v>8850</v>
      </c>
      <c r="J14" s="219" t="s">
        <v>236</v>
      </c>
      <c r="K14" s="219">
        <f>241.1/1.18</f>
        <v>204.32203389830508</v>
      </c>
    </row>
    <row r="15" spans="1:11" x14ac:dyDescent="0.2">
      <c r="A15" s="223" t="s">
        <v>27</v>
      </c>
      <c r="B15">
        <v>1</v>
      </c>
      <c r="C15" t="s">
        <v>200</v>
      </c>
      <c r="D15" s="221">
        <v>5500</v>
      </c>
      <c r="E15" s="221">
        <f t="shared" ref="E15:E20" si="2">+D15*0.18</f>
        <v>990</v>
      </c>
      <c r="F15" s="221">
        <f t="shared" si="1"/>
        <v>6490</v>
      </c>
    </row>
    <row r="16" spans="1:11" x14ac:dyDescent="0.2">
      <c r="A16" s="223" t="s">
        <v>28</v>
      </c>
      <c r="B16">
        <v>1</v>
      </c>
      <c r="C16" t="s">
        <v>200</v>
      </c>
      <c r="D16" s="221">
        <v>6500</v>
      </c>
      <c r="E16" s="221">
        <f t="shared" si="2"/>
        <v>1170</v>
      </c>
      <c r="F16" s="221">
        <f t="shared" si="1"/>
        <v>7670</v>
      </c>
    </row>
    <row r="17" spans="1:6" x14ac:dyDescent="0.2">
      <c r="A17" s="223" t="s">
        <v>210</v>
      </c>
      <c r="B17">
        <v>1</v>
      </c>
      <c r="C17" t="s">
        <v>215</v>
      </c>
      <c r="D17" s="221">
        <f>5.9*2199.88948749827</f>
        <v>12979.347976239793</v>
      </c>
      <c r="E17" s="221">
        <f t="shared" si="2"/>
        <v>2336.2826357231625</v>
      </c>
      <c r="F17" s="221">
        <f t="shared" si="1"/>
        <v>15315.630611962955</v>
      </c>
    </row>
    <row r="18" spans="1:6" x14ac:dyDescent="0.2">
      <c r="A18" s="223" t="s">
        <v>211</v>
      </c>
      <c r="B18">
        <v>1</v>
      </c>
      <c r="C18" t="s">
        <v>215</v>
      </c>
      <c r="D18" s="221">
        <f>5.9*1270.20306672192</f>
        <v>7494.1980936593291</v>
      </c>
      <c r="E18" s="221">
        <f t="shared" si="2"/>
        <v>1348.9556568586793</v>
      </c>
      <c r="F18" s="221">
        <f t="shared" si="1"/>
        <v>8843.1537505180077</v>
      </c>
    </row>
    <row r="19" spans="1:6" x14ac:dyDescent="0.2">
      <c r="A19" s="223" t="s">
        <v>212</v>
      </c>
      <c r="B19">
        <v>1</v>
      </c>
      <c r="C19" t="s">
        <v>215</v>
      </c>
      <c r="D19" s="221">
        <f>5.9*1100</f>
        <v>6490</v>
      </c>
      <c r="E19" s="221">
        <f t="shared" si="2"/>
        <v>1168.2</v>
      </c>
      <c r="F19" s="221">
        <f t="shared" si="1"/>
        <v>7658.2</v>
      </c>
    </row>
    <row r="20" spans="1:6" x14ac:dyDescent="0.2">
      <c r="A20" s="223" t="s">
        <v>213</v>
      </c>
      <c r="B20">
        <v>1</v>
      </c>
      <c r="C20" t="s">
        <v>215</v>
      </c>
      <c r="D20" s="221">
        <f>5.9*995</f>
        <v>5870.5</v>
      </c>
      <c r="E20" s="221">
        <f t="shared" si="2"/>
        <v>1056.69</v>
      </c>
      <c r="F20" s="221">
        <f t="shared" si="1"/>
        <v>6927.1900000000005</v>
      </c>
    </row>
    <row r="23" spans="1:6" x14ac:dyDescent="0.2">
      <c r="A23" s="225" t="s">
        <v>224</v>
      </c>
      <c r="B23">
        <v>1</v>
      </c>
      <c r="C23" t="s">
        <v>164</v>
      </c>
      <c r="D23" s="221">
        <v>1325</v>
      </c>
      <c r="F23" s="221">
        <f>+D23+E23</f>
        <v>1325</v>
      </c>
    </row>
    <row r="24" spans="1:6" ht="25.5" x14ac:dyDescent="0.2">
      <c r="A24" s="223" t="s">
        <v>206</v>
      </c>
      <c r="B24">
        <v>1</v>
      </c>
      <c r="C24" t="s">
        <v>164</v>
      </c>
      <c r="D24" s="221">
        <v>365</v>
      </c>
      <c r="E24" s="221">
        <v>65.7</v>
      </c>
      <c r="F24" s="221">
        <f>+D24+E24</f>
        <v>430.7</v>
      </c>
    </row>
    <row r="29" spans="1:6" x14ac:dyDescent="0.2">
      <c r="A29" s="223" t="s">
        <v>78</v>
      </c>
      <c r="B29">
        <v>1</v>
      </c>
      <c r="C29" t="s">
        <v>215</v>
      </c>
      <c r="D29" s="221">
        <v>5133</v>
      </c>
      <c r="E29" s="221">
        <v>923.93999999999994</v>
      </c>
      <c r="F29" s="221">
        <f>+D29+E29</f>
        <v>6056.94</v>
      </c>
    </row>
    <row r="30" spans="1:6" x14ac:dyDescent="0.2">
      <c r="A30" s="223" t="s">
        <v>80</v>
      </c>
      <c r="B30">
        <v>1</v>
      </c>
      <c r="C30" t="s">
        <v>215</v>
      </c>
      <c r="D30" s="221">
        <v>5133</v>
      </c>
      <c r="E30" s="221">
        <v>923.93999999999994</v>
      </c>
      <c r="F30" s="221">
        <f t="shared" ref="F30:F42" si="3">+D30+E30</f>
        <v>6056.94</v>
      </c>
    </row>
    <row r="31" spans="1:6" x14ac:dyDescent="0.2">
      <c r="A31" s="223" t="s">
        <v>82</v>
      </c>
      <c r="B31">
        <v>1</v>
      </c>
      <c r="C31" t="s">
        <v>215</v>
      </c>
      <c r="D31" s="221">
        <v>5133</v>
      </c>
      <c r="E31" s="221">
        <v>923.93999999999994</v>
      </c>
      <c r="F31" s="221">
        <f t="shared" si="3"/>
        <v>6056.94</v>
      </c>
    </row>
    <row r="32" spans="1:6" x14ac:dyDescent="0.2">
      <c r="A32" s="223" t="s">
        <v>26</v>
      </c>
      <c r="B32">
        <v>1</v>
      </c>
      <c r="C32" t="s">
        <v>215</v>
      </c>
      <c r="D32" s="221">
        <v>5133</v>
      </c>
      <c r="E32" s="221">
        <v>923.93999999999994</v>
      </c>
      <c r="F32" s="221">
        <f t="shared" si="3"/>
        <v>6056.94</v>
      </c>
    </row>
    <row r="33" spans="1:6" x14ac:dyDescent="0.2">
      <c r="A33" s="223" t="s">
        <v>85</v>
      </c>
      <c r="B33">
        <v>1</v>
      </c>
      <c r="C33" t="s">
        <v>215</v>
      </c>
      <c r="D33" s="221">
        <v>5133</v>
      </c>
      <c r="E33" s="221">
        <v>923.93999999999994</v>
      </c>
      <c r="F33" s="221">
        <f t="shared" si="3"/>
        <v>6056.94</v>
      </c>
    </row>
    <row r="34" spans="1:6" x14ac:dyDescent="0.2">
      <c r="A34" s="223" t="s">
        <v>87</v>
      </c>
      <c r="B34">
        <v>1</v>
      </c>
      <c r="C34" t="s">
        <v>215</v>
      </c>
      <c r="D34" s="221">
        <v>5133</v>
      </c>
      <c r="E34" s="221">
        <v>923.93999999999994</v>
      </c>
      <c r="F34" s="221">
        <f t="shared" si="3"/>
        <v>6056.94</v>
      </c>
    </row>
    <row r="35" spans="1:6" x14ac:dyDescent="0.2">
      <c r="A35" s="223" t="s">
        <v>89</v>
      </c>
      <c r="B35">
        <v>1</v>
      </c>
      <c r="C35" t="s">
        <v>215</v>
      </c>
      <c r="D35" s="221">
        <v>5133</v>
      </c>
      <c r="E35" s="221">
        <v>923.93999999999994</v>
      </c>
      <c r="F35" s="221">
        <f t="shared" si="3"/>
        <v>6056.94</v>
      </c>
    </row>
    <row r="36" spans="1:6" x14ac:dyDescent="0.2">
      <c r="A36" s="223" t="s">
        <v>91</v>
      </c>
      <c r="B36">
        <v>1</v>
      </c>
      <c r="C36" t="s">
        <v>215</v>
      </c>
      <c r="D36" s="221">
        <v>5133</v>
      </c>
      <c r="E36" s="221">
        <v>923.93999999999994</v>
      </c>
      <c r="F36" s="221">
        <f t="shared" si="3"/>
        <v>6056.94</v>
      </c>
    </row>
    <row r="37" spans="1:6" x14ac:dyDescent="0.2">
      <c r="A37" s="223" t="s">
        <v>93</v>
      </c>
      <c r="B37">
        <v>1</v>
      </c>
      <c r="C37" t="s">
        <v>215</v>
      </c>
      <c r="D37" s="221">
        <v>5133</v>
      </c>
      <c r="E37" s="221">
        <v>923.93999999999994</v>
      </c>
      <c r="F37" s="221">
        <f t="shared" si="3"/>
        <v>6056.94</v>
      </c>
    </row>
    <row r="38" spans="1:6" x14ac:dyDescent="0.2">
      <c r="A38" s="223" t="s">
        <v>95</v>
      </c>
      <c r="B38">
        <v>1</v>
      </c>
      <c r="C38" t="s">
        <v>215</v>
      </c>
      <c r="D38" s="221">
        <v>5133</v>
      </c>
      <c r="E38" s="221">
        <v>923.93999999999994</v>
      </c>
      <c r="F38" s="221">
        <f t="shared" si="3"/>
        <v>6056.94</v>
      </c>
    </row>
    <row r="39" spans="1:6" x14ac:dyDescent="0.2">
      <c r="A39" s="223" t="s">
        <v>97</v>
      </c>
      <c r="B39">
        <v>1</v>
      </c>
      <c r="C39" t="s">
        <v>215</v>
      </c>
      <c r="D39" s="221">
        <v>5133</v>
      </c>
      <c r="E39" s="221">
        <v>923.93999999999994</v>
      </c>
      <c r="F39" s="221">
        <f t="shared" si="3"/>
        <v>6056.94</v>
      </c>
    </row>
    <row r="40" spans="1:6" x14ac:dyDescent="0.2">
      <c r="A40" s="223" t="s">
        <v>99</v>
      </c>
      <c r="B40">
        <v>1</v>
      </c>
      <c r="C40" t="s">
        <v>215</v>
      </c>
      <c r="D40" s="221">
        <v>5133</v>
      </c>
      <c r="E40" s="221">
        <v>923.93999999999994</v>
      </c>
      <c r="F40" s="221">
        <f t="shared" si="3"/>
        <v>6056.94</v>
      </c>
    </row>
    <row r="41" spans="1:6" x14ac:dyDescent="0.2">
      <c r="A41" s="223" t="s">
        <v>101</v>
      </c>
      <c r="B41">
        <v>1</v>
      </c>
      <c r="C41" t="s">
        <v>215</v>
      </c>
      <c r="D41" s="221">
        <v>5133</v>
      </c>
      <c r="E41" s="221">
        <v>923.93999999999994</v>
      </c>
      <c r="F41" s="221">
        <f t="shared" si="3"/>
        <v>6056.94</v>
      </c>
    </row>
    <row r="42" spans="1:6" x14ac:dyDescent="0.2">
      <c r="A42" s="223" t="s">
        <v>103</v>
      </c>
      <c r="B42">
        <v>1</v>
      </c>
      <c r="C42" t="s">
        <v>215</v>
      </c>
      <c r="D42" s="221">
        <v>5133</v>
      </c>
      <c r="E42" s="221">
        <v>923.93999999999994</v>
      </c>
      <c r="F42" s="221">
        <f t="shared" si="3"/>
        <v>6056.94</v>
      </c>
    </row>
    <row r="44" spans="1:6" x14ac:dyDescent="0.2">
      <c r="A44" s="223" t="s">
        <v>216</v>
      </c>
      <c r="B44">
        <v>1</v>
      </c>
      <c r="C44" t="s">
        <v>217</v>
      </c>
      <c r="D44" s="221">
        <v>110</v>
      </c>
      <c r="E44" s="221">
        <v>19.8</v>
      </c>
      <c r="F44" s="221">
        <f>+D44+E44</f>
        <v>129.80000000000001</v>
      </c>
    </row>
    <row r="47" spans="1:6" x14ac:dyDescent="0.2">
      <c r="A47" s="223" t="s">
        <v>218</v>
      </c>
      <c r="B47">
        <v>1</v>
      </c>
      <c r="C47" t="s">
        <v>219</v>
      </c>
      <c r="D47" s="221">
        <v>2966.1016949152545</v>
      </c>
      <c r="E47" s="221">
        <v>533.89830508474574</v>
      </c>
      <c r="F47" s="221">
        <f>+D47+E47</f>
        <v>3500</v>
      </c>
    </row>
    <row r="48" spans="1:6" x14ac:dyDescent="0.2">
      <c r="A48" s="223" t="s">
        <v>220</v>
      </c>
      <c r="B48">
        <v>1</v>
      </c>
      <c r="C48" t="s">
        <v>221</v>
      </c>
      <c r="D48" s="221">
        <v>2862.71</v>
      </c>
      <c r="E48" s="221">
        <v>515.28779999999995</v>
      </c>
      <c r="F48" s="221">
        <f>+D48+E48</f>
        <v>3377.9978000000001</v>
      </c>
    </row>
    <row r="51" spans="1:6" x14ac:dyDescent="0.2">
      <c r="A51" s="223" t="s">
        <v>132</v>
      </c>
      <c r="B51">
        <v>1</v>
      </c>
      <c r="C51" t="s">
        <v>215</v>
      </c>
      <c r="D51" s="221">
        <v>2860</v>
      </c>
      <c r="E51" s="221">
        <f>+D51*0.18</f>
        <v>514.79999999999995</v>
      </c>
      <c r="F51" s="221">
        <f>+D51+E51</f>
        <v>3374.8</v>
      </c>
    </row>
    <row r="52" spans="1:6" x14ac:dyDescent="0.2">
      <c r="A52" s="223" t="s">
        <v>133</v>
      </c>
      <c r="B52">
        <v>22</v>
      </c>
      <c r="C52" t="s">
        <v>24</v>
      </c>
      <c r="D52" s="221">
        <v>1835.2437288135593</v>
      </c>
      <c r="E52" s="221">
        <f t="shared" ref="E52:E54" si="4">+D52*0.18</f>
        <v>330.34387118644065</v>
      </c>
      <c r="F52" s="221">
        <f t="shared" ref="F52:F54" si="5">+D52+E52</f>
        <v>2165.5875999999998</v>
      </c>
    </row>
    <row r="53" spans="1:6" x14ac:dyDescent="0.2">
      <c r="A53" s="223" t="s">
        <v>134</v>
      </c>
      <c r="B53">
        <v>7</v>
      </c>
      <c r="C53" t="s">
        <v>24</v>
      </c>
      <c r="D53" s="221">
        <v>1020.8071186440678</v>
      </c>
      <c r="E53" s="221">
        <f t="shared" si="4"/>
        <v>183.74528135593221</v>
      </c>
      <c r="F53" s="221">
        <f t="shared" si="5"/>
        <v>1204.5524</v>
      </c>
    </row>
    <row r="54" spans="1:6" x14ac:dyDescent="0.2">
      <c r="A54" s="223" t="s">
        <v>135</v>
      </c>
      <c r="B54">
        <v>16</v>
      </c>
      <c r="C54" t="s">
        <v>24</v>
      </c>
      <c r="D54" s="221">
        <v>831.56050847457618</v>
      </c>
      <c r="E54" s="221">
        <f t="shared" si="4"/>
        <v>149.6808915254237</v>
      </c>
      <c r="F54" s="221">
        <f t="shared" si="5"/>
        <v>981.24139999999989</v>
      </c>
    </row>
    <row r="57" spans="1:6" ht="51" x14ac:dyDescent="0.2">
      <c r="A57" s="223" t="s">
        <v>140</v>
      </c>
      <c r="B57">
        <v>2</v>
      </c>
      <c r="C57" t="s">
        <v>24</v>
      </c>
      <c r="D57" s="221">
        <v>58771.186440677971</v>
      </c>
      <c r="E57" s="221">
        <f>+D57*0.18</f>
        <v>10578.813559322034</v>
      </c>
      <c r="F57" s="221">
        <f>+D57+E57</f>
        <v>69350</v>
      </c>
    </row>
    <row r="58" spans="1:6" ht="51" x14ac:dyDescent="0.2">
      <c r="A58" s="223" t="s">
        <v>141</v>
      </c>
      <c r="B58">
        <v>1</v>
      </c>
      <c r="C58" t="s">
        <v>24</v>
      </c>
      <c r="D58" s="221">
        <v>45000</v>
      </c>
      <c r="E58" s="221">
        <f t="shared" ref="E58:E59" si="6">+D58*0.18</f>
        <v>8100</v>
      </c>
      <c r="F58" s="221">
        <f t="shared" ref="F58:F59" si="7">+D58+E58</f>
        <v>53100</v>
      </c>
    </row>
    <row r="59" spans="1:6" ht="51" x14ac:dyDescent="0.2">
      <c r="A59" s="223" t="s">
        <v>142</v>
      </c>
      <c r="B59">
        <v>13</v>
      </c>
      <c r="C59" t="s">
        <v>24</v>
      </c>
      <c r="D59" s="221">
        <v>35750</v>
      </c>
      <c r="E59" s="221">
        <f t="shared" si="6"/>
        <v>6435</v>
      </c>
      <c r="F59" s="221">
        <f t="shared" si="7"/>
        <v>42185</v>
      </c>
    </row>
    <row r="63" spans="1:6" ht="38.25" x14ac:dyDescent="0.2">
      <c r="A63" s="223" t="s">
        <v>147</v>
      </c>
      <c r="B63">
        <v>1</v>
      </c>
      <c r="C63" t="s">
        <v>24</v>
      </c>
      <c r="D63" s="175">
        <v>4155</v>
      </c>
      <c r="F63" s="221">
        <f>+D63+E63</f>
        <v>4155</v>
      </c>
    </row>
    <row r="67" spans="1:6" x14ac:dyDescent="0.2">
      <c r="A67" s="225" t="s">
        <v>225</v>
      </c>
      <c r="B67">
        <v>1</v>
      </c>
      <c r="C67" s="219" t="s">
        <v>164</v>
      </c>
      <c r="D67" s="218">
        <v>9500</v>
      </c>
      <c r="F67" s="221">
        <f>+D67+E67</f>
        <v>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Presupuesto actualizado</vt:lpstr>
      <vt:lpstr>Hoja1</vt:lpstr>
      <vt:lpstr>Lista de Materiales</vt:lpstr>
      <vt:lpstr>ayu</vt:lpstr>
      <vt:lpstr>gasoil</vt:lpstr>
      <vt:lpstr>gasolina</vt:lpstr>
      <vt:lpstr>ma</vt:lpstr>
      <vt:lpstr>op_1era</vt:lpstr>
      <vt:lpstr>op_2da</vt:lpstr>
      <vt:lpstr>Op_3era</vt:lpstr>
      <vt:lpstr>pe</vt:lpstr>
      <vt:lpstr>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Jabib Suárez Holguín Veras</dc:creator>
  <cp:keywords/>
  <dc:description/>
  <cp:lastModifiedBy>Iván Terrero Terrero</cp:lastModifiedBy>
  <cp:revision/>
  <cp:lastPrinted>2022-10-18T17:15:36Z</cp:lastPrinted>
  <dcterms:created xsi:type="dcterms:W3CDTF">2021-11-26T14:15:06Z</dcterms:created>
  <dcterms:modified xsi:type="dcterms:W3CDTF">2023-10-03T16:42:57Z</dcterms:modified>
  <cp:category/>
  <cp:contentStatus/>
</cp:coreProperties>
</file>