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reccion de Ingenieria\Documentos Compartidos\1-LICITACIONES\2022\GRUPO 4\Rehabilitacion Planta Residual Guaymate La Romana\"/>
    </mc:Choice>
  </mc:AlternateContent>
  <bookViews>
    <workbookView xWindow="0" yWindow="0" windowWidth="23040" windowHeight="9192"/>
  </bookViews>
  <sheets>
    <sheet name="PRES ACTUALIZADO" sheetId="2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 ACTUALIZADO'!#REF!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 ACTUALIZADO'!$A$1:$F$203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[6]M.O.!$C$9</definedName>
    <definedName name="BRIGADATOPOGRAFICA_6" localSheetId="0">#REF!</definedName>
    <definedName name="BRIGADATOPOGRAFICA_6">#REF!</definedName>
    <definedName name="BVNBVNBV" localSheetId="0">[10]M.O.!#REF!</definedName>
    <definedName name="BVNBVNBV">[10]M.O.!#REF!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[6]M.O.!#REF!</definedName>
    <definedName name="CARANTEPECHO">[6]M.O.!#REF!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[6]M.O.!#REF!</definedName>
    <definedName name="CARCOL30">[6]M.O.!#REF!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[6]M.O.!#REF!</definedName>
    <definedName name="CARCOL50">[6]M.O.!#REF!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[6]M.O.!#REF!</definedName>
    <definedName name="CARCOLAMARRE">[6]M.O.!#REF!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[6]M.O.!#REF!</definedName>
    <definedName name="CARLOSAPLA">[6]M.O.!#REF!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[6]M.O.!#REF!</definedName>
    <definedName name="CARLOSAVARIASAGUAS">[6]M.O.!#REF!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[6]M.O.!#REF!</definedName>
    <definedName name="CARMURO">[6]M.O.!#REF!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[6]M.O.!#REF!</definedName>
    <definedName name="CARPDINTEL">[6]M.O.!#REF!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[6]M.O.!#REF!</definedName>
    <definedName name="CARPVIGA2040">[6]M.O.!#REF!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[6]M.O.!#REF!</definedName>
    <definedName name="CARPVIGA3050">[6]M.O.!#REF!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[6]M.O.!#REF!</definedName>
    <definedName name="CARPVIGA3060">[6]M.O.!#REF!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[6]M.O.!#REF!</definedName>
    <definedName name="CARPVIGA4080">[6]M.O.!#REF!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[6]M.O.!#REF!</definedName>
    <definedName name="CARRAMPA">[6]M.O.!#REF!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[6]M.O.!#REF!</definedName>
    <definedName name="CASBESTO">[6]M.O.!#REF!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[6]M.O.!#REF!</definedName>
    <definedName name="CZINC">[6]M.O.!#REF!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[15]FUNCION!$C$16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[2]M.O.!#REF!</definedName>
    <definedName name="H">[2]M.O.!#REF!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'[5]CUB-10181-3(Rescision)'!#REF!</definedName>
    <definedName name="J">'[5]CUB-10181-3(Rescision)'!#REF!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[22]INSU!$D$133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[6]M.O.!$C$12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 ACTUALIZADO'!$1:$9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7" i="23" l="1"/>
  <c r="F166" i="23"/>
  <c r="F165" i="23"/>
  <c r="F164" i="23"/>
  <c r="F163" i="23"/>
  <c r="F162" i="23"/>
  <c r="F159" i="23"/>
  <c r="F158" i="23"/>
  <c r="F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F143" i="23"/>
  <c r="F142" i="23"/>
  <c r="F141" i="23"/>
  <c r="F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F120" i="23"/>
  <c r="F119" i="23"/>
  <c r="F118" i="23"/>
  <c r="F117" i="23"/>
  <c r="F116" i="23"/>
  <c r="F115" i="23"/>
  <c r="F114" i="23"/>
  <c r="F11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160" i="23" s="1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97" i="23" s="1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76" i="23" s="1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58" i="23" s="1"/>
  <c r="F168" i="23" l="1"/>
  <c r="F170" i="23" s="1"/>
  <c r="F171" i="23" s="1"/>
  <c r="A152" i="23"/>
  <c r="A153" i="23" s="1"/>
  <c r="A154" i="23" s="1"/>
  <c r="A155" i="23" s="1"/>
  <c r="A156" i="23" s="1"/>
  <c r="A157" i="23" s="1"/>
  <c r="A158" i="23" s="1"/>
  <c r="A142" i="23"/>
  <c r="A143" i="23" s="1"/>
  <c r="A144" i="23" s="1"/>
  <c r="A145" i="23" s="1"/>
  <c r="A146" i="23" s="1"/>
  <c r="A147" i="23" s="1"/>
  <c r="A148" i="23" s="1"/>
  <c r="A149" i="23" s="1"/>
  <c r="A150" i="23" s="1"/>
  <c r="A137" i="23"/>
  <c r="A138" i="23" s="1"/>
  <c r="A139" i="23" s="1"/>
  <c r="A127" i="23"/>
  <c r="A128" i="23" s="1"/>
  <c r="A129" i="23" s="1"/>
  <c r="A130" i="23" s="1"/>
  <c r="A131" i="23" s="1"/>
  <c r="A132" i="23" s="1"/>
  <c r="A133" i="23" s="1"/>
  <c r="A134" i="23" s="1"/>
  <c r="A135" i="23" s="1"/>
  <c r="A119" i="23"/>
  <c r="A120" i="23" s="1"/>
  <c r="A121" i="23" s="1"/>
  <c r="A122" i="23" s="1"/>
  <c r="A123" i="23" s="1"/>
  <c r="A124" i="23" s="1"/>
  <c r="A107" i="23"/>
  <c r="A108" i="23" s="1"/>
  <c r="A109" i="23" s="1"/>
  <c r="A110" i="23" s="1"/>
  <c r="A111" i="23" s="1"/>
  <c r="A112" i="23" s="1"/>
  <c r="A113" i="23" s="1"/>
  <c r="A114" i="23" s="1"/>
  <c r="A115" i="23" s="1"/>
  <c r="A96" i="23"/>
  <c r="A93" i="23"/>
  <c r="A87" i="23"/>
  <c r="A85" i="23"/>
  <c r="A83" i="23"/>
  <c r="A71" i="23"/>
  <c r="A72" i="23" s="1"/>
  <c r="A73" i="23" s="1"/>
  <c r="A74" i="23" s="1"/>
  <c r="A75" i="23" s="1"/>
  <c r="A67" i="23"/>
  <c r="A68" i="23" s="1"/>
  <c r="A51" i="23"/>
  <c r="A52" i="23" s="1"/>
  <c r="A38" i="23"/>
  <c r="A39" i="23" s="1"/>
  <c r="A40" i="23" s="1"/>
  <c r="A28" i="23"/>
  <c r="A29" i="23" s="1"/>
  <c r="A30" i="23" s="1"/>
  <c r="A31" i="23" s="1"/>
  <c r="A32" i="23" s="1"/>
  <c r="A33" i="23" s="1"/>
  <c r="A16" i="23"/>
  <c r="A17" i="23" s="1"/>
  <c r="A18" i="23" s="1"/>
  <c r="A19" i="23" s="1"/>
  <c r="F185" i="23" l="1"/>
  <c r="F178" i="23"/>
  <c r="F174" i="23"/>
  <c r="F182" i="23" s="1"/>
  <c r="F176" i="23"/>
  <c r="F181" i="23"/>
  <c r="F175" i="23"/>
  <c r="F180" i="23"/>
  <c r="F179" i="23"/>
  <c r="F184" i="23"/>
  <c r="F183" i="23"/>
  <c r="F177" i="23"/>
  <c r="F186" i="23" l="1"/>
  <c r="F188" i="23" s="1"/>
  <c r="F190" i="23" s="1"/>
</calcChain>
</file>

<file path=xl/sharedStrings.xml><?xml version="1.0" encoding="utf-8"?>
<sst xmlns="http://schemas.openxmlformats.org/spreadsheetml/2006/main" count="257" uniqueCount="174">
  <si>
    <t>CANTIDAD</t>
  </si>
  <si>
    <t xml:space="preserve"> VALOR (RD$)</t>
  </si>
  <si>
    <t>P.U. (RD$)</t>
  </si>
  <si>
    <t>PART.</t>
  </si>
  <si>
    <t>D E S C R I P C I O N</t>
  </si>
  <si>
    <t>Zona:</t>
  </si>
  <si>
    <t>SUB - TOTAL GENERAL</t>
  </si>
  <si>
    <t>GASTOS INDIRECTOS</t>
  </si>
  <si>
    <t>TOTAL GASTOS INDIRECTOS</t>
  </si>
  <si>
    <t>TOTAL A EJECUTAR</t>
  </si>
  <si>
    <t>M</t>
  </si>
  <si>
    <t>MOVIMIENTO DE TIERRA</t>
  </si>
  <si>
    <t>CODIA</t>
  </si>
  <si>
    <t>TOTAL A CONTRATAR RD$</t>
  </si>
  <si>
    <t>Ud</t>
  </si>
  <si>
    <t>Inodoro</t>
  </si>
  <si>
    <t>Desagüe de piso</t>
  </si>
  <si>
    <t>Viajes</t>
  </si>
  <si>
    <t>TERMINACIÓN DE SUPERFICIE</t>
  </si>
  <si>
    <t>Pintura acrílica interior y exterior</t>
  </si>
  <si>
    <t>Rapillado general de la caseta</t>
  </si>
  <si>
    <t>VI</t>
  </si>
  <si>
    <t>C</t>
  </si>
  <si>
    <t>VARIOS</t>
  </si>
  <si>
    <t>Meses</t>
  </si>
  <si>
    <t xml:space="preserve">Limpieza final y continua </t>
  </si>
  <si>
    <t>M²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</si>
  <si>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</si>
  <si>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</si>
  <si>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</si>
  <si>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</si>
  <si>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</si>
  <si>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</si>
  <si>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Imprevistos</t>
  </si>
  <si>
    <t>PA</t>
  </si>
  <si>
    <t>UD</t>
  </si>
  <si>
    <t>LAGUNA FACULTATIVA</t>
  </si>
  <si>
    <t xml:space="preserve">Mantenimiento válvula de Compuerta Ø6" </t>
  </si>
  <si>
    <t>A</t>
  </si>
  <si>
    <t>I</t>
  </si>
  <si>
    <t xml:space="preserve">ELECTRIFICACIÓN PRIMARIA </t>
  </si>
  <si>
    <t>Transformador de distribución tipo poste sumergido en aceite, potencia 15 kva, voltaje 12.5/7.2-277/480 v.</t>
  </si>
  <si>
    <t>II</t>
  </si>
  <si>
    <t xml:space="preserve">ELECTRIFICACIÓN SECUNDARIA </t>
  </si>
  <si>
    <t xml:space="preserve">Alimentador eléctrico desde transformadores hasta medición eléctrica con main breaker con 2 conductores thw no.4 (fases) y 2 conductor thw no.6 (neutro y tierra) en tubería imc de 11/2" y accesorios. </t>
  </si>
  <si>
    <t xml:space="preserve">Alimentador eléctrico desde medición eléctrica con main breaker hasta centro de carga 12/24 espacios en caseta de vigilante con 2 conductores thw no.4 (fases) y 2 conductor no.6 (neutro y tierra) en tuberías imc y pvc de 11/2", accesorios y movimiento de tierra. </t>
  </si>
  <si>
    <t xml:space="preserve">Alimentador eléctrico desde centro de carga 12/24 espacios en caseta de vigilante hasta panel de breakers 2/4 espacios en caseta de vigilante con 2 conductores thw no.8 (fases) y 1 conductor no. 10 (neutro) en tubería pvc de 3/4" con accesorios. </t>
  </si>
  <si>
    <t>Medidor eléctrico con main breaker 70/3 amp,480v, enclosure, nema 3r.</t>
  </si>
  <si>
    <t>Centro de cargas 12/24 espacios con 2 breakers 20/2 amp, y 3 breakers 15/2 amp,.</t>
  </si>
  <si>
    <t>Panel de distribución 2/4 circuitos, (incluye breakers)</t>
  </si>
  <si>
    <t>III</t>
  </si>
  <si>
    <t>ILUMINACIÓN EXTERIOR</t>
  </si>
  <si>
    <t xml:space="preserve">Postes h.a. v, 30´ 300 dam </t>
  </si>
  <si>
    <t>Alimentador eléctrico para iluminación con alambre de vinil no. 10/3</t>
  </si>
  <si>
    <t>Hoyos para postes</t>
  </si>
  <si>
    <t>Instalación de postes</t>
  </si>
  <si>
    <t>IV</t>
  </si>
  <si>
    <t>EQUIPO DE BOMBEO</t>
  </si>
  <si>
    <t>Mano de obra instalación de electrobombas</t>
  </si>
  <si>
    <t>Base para soporte de electrobombas</t>
  </si>
  <si>
    <t>Riel para deslizamiento de las electrobombas</t>
  </si>
  <si>
    <t>Sensor flotador de nivel</t>
  </si>
  <si>
    <t>Niple platillado en un extremo de Ø4" x 12</t>
  </si>
  <si>
    <t>Yee de Ø4" x Ø4" (con 2 codos Ø4" x 45 grados)</t>
  </si>
  <si>
    <t>Mano de obra instalación (Incluye desmontura de aparatos existentes)</t>
  </si>
  <si>
    <t>FILTRANTES</t>
  </si>
  <si>
    <t xml:space="preserve">CARCAMO DE BOMBEO </t>
  </si>
  <si>
    <t>AREA EXTERIOR</t>
  </si>
  <si>
    <t>Asiento de arena</t>
  </si>
  <si>
    <t>Suministro de material de mina para relleno (sujeto aprobación de supervisión)</t>
  </si>
  <si>
    <t xml:space="preserve">Bote de material con camión D=5 km (incluye carguío y esparcimiento en botadero) </t>
  </si>
  <si>
    <t>M³</t>
  </si>
  <si>
    <t>De Ø8" PVC (SDR-32.5) C/J.G</t>
  </si>
  <si>
    <t>De Ø8" PVC (SDR-32.5) C/J.G + 3% pérdida por campana</t>
  </si>
  <si>
    <t>Registros de H.A. (según diseño), (0.70 X 0.70 X 0.60M)</t>
  </si>
  <si>
    <t>PRELIMINARES</t>
  </si>
  <si>
    <t>V</t>
  </si>
  <si>
    <t>B</t>
  </si>
  <si>
    <t>D</t>
  </si>
  <si>
    <t>E</t>
  </si>
  <si>
    <t>Limpieza General (Desyerbo, recogida de escombros y basura)</t>
  </si>
  <si>
    <t>Suministro de contenedores de basura (Tanque 55 gls)</t>
  </si>
  <si>
    <t>MANTENIMIENTO Y TERMINACION DE SUPERFICIE</t>
  </si>
  <si>
    <t>Aplicación de pintura acrílica (Dos manos)</t>
  </si>
  <si>
    <t>Pintura en tapas para válvulas de desagüe (anticorrosiva y de mantenimiento) (0.80m x 2.00m) 2UD y de (2.00m x 2.00m) 1UD</t>
  </si>
  <si>
    <t xml:space="preserve">Aplicación de pintura amarillo transito en bordillo perimetral </t>
  </si>
  <si>
    <t>Suministro e instalación de lámparas led tipo cobra de 100 W, 220 V. (AP-103)</t>
  </si>
  <si>
    <t>Registros metálico 8" x 8" x 4", NEMA 1R</t>
  </si>
  <si>
    <t xml:space="preserve">DESARENADOR </t>
  </si>
  <si>
    <t>Limpieza de tubería Ø12" PVC en penúltimo tramo de colectora (Incluye alquiler de equipos)</t>
  </si>
  <si>
    <t>Limpieza profunda de registro (1m x 1m) (Incluye bote a mano de escombros)</t>
  </si>
  <si>
    <t>Replanteo</t>
  </si>
  <si>
    <t>ELECTRIFICACIÓN Y EQUIPAMIENTO A PLANTA DE AGUAS RESIDUALES</t>
  </si>
  <si>
    <t>CAMARA DE DECANTACIÓN</t>
  </si>
  <si>
    <t xml:space="preserve">CONTROL Y PURGA DE LODOS </t>
  </si>
  <si>
    <t>Extracción de lodos en las cámaras decantación-digestión (Considerar extraer el 25% del volumen efectivo total de las cámaras)</t>
  </si>
  <si>
    <t>Mantenimiento Compuerta 0.60 x 0.70 (engrase, pintura y sustitución de juntas de goma)</t>
  </si>
  <si>
    <t>Aplicación de pintura acrílica para registros rectangulares de H.A.</t>
  </si>
  <si>
    <t>Aplicación de pintura anticorrosiva y esmalte para tapa de registros  cuadrados (1.00m x 1.00m) (Incluye tapa ambas caras y angulares)</t>
  </si>
  <si>
    <t>MANTENIMIENTO Y TERMINACIÓN DE SUPERFICIE</t>
  </si>
  <si>
    <t xml:space="preserve">Serigrafía con logo de INAPA para reemplazar el existente en mal estado. </t>
  </si>
  <si>
    <t xml:space="preserve">Serigrafía con letrero especificando nombre de la unidad, nombre de la institución, capacidad, tecnología y año de la rehabilitación, para reemplazar el existente en mal estado. </t>
  </si>
  <si>
    <t xml:space="preserve">Aplicación de pintura esmalte en válvulas y tuberías </t>
  </si>
  <si>
    <t>REHABILITACIÓN CASETA DE VIGILANTE</t>
  </si>
  <si>
    <t>SUMINISTRO E INSTALACIÓN:</t>
  </si>
  <si>
    <t>SUMINISTRO E INSTALACIÓN SANITARIA</t>
  </si>
  <si>
    <t>Lavamanos</t>
  </si>
  <si>
    <t>Revestimiento en cerámica faltante (1.00m²)</t>
  </si>
  <si>
    <t>REPARACIÓN ALIVIADERO PLUVIAL CARCAMO-CANAL</t>
  </si>
  <si>
    <t>Nivelación de zanja</t>
  </si>
  <si>
    <t xml:space="preserve">Relleno compactación c/compactador mecánico en capas de 0.20m de material de mina y de excavación  </t>
  </si>
  <si>
    <t xml:space="preserve">DEMOLICIÓN Y REPOSICIÓN DE SECCIÓN DE MURO DE H.A. PARA REEMPLAZAR TUBERIA Ø8" PVC (SDR-32.5) C/J.G. </t>
  </si>
  <si>
    <t xml:space="preserve">Alimentador eléctrico desde centro de carga 12/24 espacios en caseta de vigilante hasta registro y arrancadores directo a línea con 3 conductores thw no.10 (fases y tierra) tubería pvc de 11/2" y accesorios. </t>
  </si>
  <si>
    <t xml:space="preserve">Alimentador eléctrico desde arrancadores directo a línea hasta electrobombas sumergibles no atacable con 1 conductor de goma  No.  8/3 </t>
  </si>
  <si>
    <t>Registro eléctrico plástico 6" X 6" X 4"</t>
  </si>
  <si>
    <t xml:space="preserve">Suministro de electrobombas sumergibles no atascables, capacidad, 200 gpm vs 30` tdh, 3,450 rpm, motor 3 h.p., 240v., monofásica, 60 Hz. </t>
  </si>
  <si>
    <t xml:space="preserve">Panel de arrancador directo a línea para 3 hp, 240v, nema 3r, </t>
  </si>
  <si>
    <t>Válvula de compuerta platillada de Ø4" a 200 psi</t>
  </si>
  <si>
    <t>Válvula Check platillada de Ø4" a 200 PSI</t>
  </si>
  <si>
    <t>Junta Dresser de Ø4"</t>
  </si>
  <si>
    <t>SUB-TOTAL E</t>
  </si>
  <si>
    <t xml:space="preserve">Suministro e instalación de tapa circular de H.F. Ø24" para registro de entrada a desarenador </t>
  </si>
  <si>
    <t>Limpieza de desarenador (incluye mano de obra y bote de escombros a mano)</t>
  </si>
  <si>
    <t>SUMNISTRO DE TUBERÍA</t>
  </si>
  <si>
    <t>COLOCACIÓN DE TUBERÍA</t>
  </si>
  <si>
    <t>Aplicación de pintura acrílica superior (Dos manos)</t>
  </si>
  <si>
    <t>Estudios y Diseños</t>
  </si>
  <si>
    <t>Medida de Compensación Ambiental</t>
  </si>
  <si>
    <t xml:space="preserve"> ITBIS Honorarios Profesionales (Ley 07-2007)</t>
  </si>
  <si>
    <r>
      <t xml:space="preserve">Confección de tapa de H.A. (1m x 1m) </t>
    </r>
    <r>
      <rPr>
        <i/>
        <sz val="10"/>
        <color indexed="8"/>
        <rFont val="Arial"/>
        <family val="2"/>
      </rPr>
      <t>e</t>
    </r>
    <r>
      <rPr>
        <sz val="10"/>
        <color indexed="8"/>
        <rFont val="Arial"/>
        <family val="2"/>
      </rPr>
      <t>=10cm</t>
    </r>
  </si>
  <si>
    <t>REHABILITACIÓN PLANTA DE TRATAMIENTO DE AGUAS RESIDUALES</t>
  </si>
  <si>
    <t xml:space="preserve">Días </t>
  </si>
  <si>
    <t>Codo tipo cuello de ganso de Ø4"</t>
  </si>
  <si>
    <t>Ubicación: PROVINCIA LA ROMANA</t>
  </si>
  <si>
    <t>SUBTOTAL FASE D</t>
  </si>
  <si>
    <t>SUBTOTAL FASE C</t>
  </si>
  <si>
    <t>SUBTOTAL FASE B</t>
  </si>
  <si>
    <t>SUBTOTAL FASE A</t>
  </si>
  <si>
    <t>SUMINISTRO E INSTALACIÓN GENERADOR ELÉCTRICO</t>
  </si>
  <si>
    <t xml:space="preserve">Instalación generador </t>
  </si>
  <si>
    <t>Suministro y colocación de tanque combustible 500 GLS (lleno en sitio)</t>
  </si>
  <si>
    <t>Construcción de sistema escape de gases</t>
  </si>
  <si>
    <t>Construcción de sistema alimentación combustible</t>
  </si>
  <si>
    <t>Suministro de transfer swich manual 100/2  AMP., 240 V, Nema 3R</t>
  </si>
  <si>
    <t>Conductor THW # 8</t>
  </si>
  <si>
    <t>Pies</t>
  </si>
  <si>
    <t>Conductor THW # 6</t>
  </si>
  <si>
    <t>Tubería EMT Ø11/2" X 10</t>
  </si>
  <si>
    <t>Curva Ø11/2"</t>
  </si>
  <si>
    <t xml:space="preserve">Tubería flexible licuit tight Ø11/2" </t>
  </si>
  <si>
    <t>Terminar recto licuit tight Ø11/2"</t>
  </si>
  <si>
    <t>Terminar curvo licuit tight Ø11/2"</t>
  </si>
  <si>
    <t>Tape plástico 3M Scotch</t>
  </si>
  <si>
    <t>Tape goma 3M Scotch</t>
  </si>
  <si>
    <t>Transfer manual con breaker 60/2 AMP</t>
  </si>
  <si>
    <t>Puesta en Marcha y Estabilización del Sistema</t>
  </si>
  <si>
    <t>Ventana louvre fija en angular de 3" y planchuelas de 3"</t>
  </si>
  <si>
    <t>Puerta en polimetal (incluye  llavín calidad superior y accesorios de instalación)</t>
  </si>
  <si>
    <t>Excavación material no clasificado c/equipo (lo necesario para las intervenciones que lo requieran en la planta)</t>
  </si>
  <si>
    <t xml:space="preserve">Bote de material con camióndistancia de 4 @6 km (incluye carguío y esparcimiento en botadero) </t>
  </si>
  <si>
    <t>Mano de obra (incluye uso de grua)</t>
  </si>
  <si>
    <t xml:space="preserve">Mano de obra eléctrica secundaria </t>
  </si>
  <si>
    <t xml:space="preserve">Suministro generador encapsulado diesel de 14  KW, 1 PH, 120/240 V </t>
  </si>
  <si>
    <t>Mano de obra electricidad</t>
  </si>
  <si>
    <t>P.A.</t>
  </si>
  <si>
    <t>Valla anunciando obra 20' x10' impresión Full Color conteniendo logo de INAPA, nombre de proyecto y contratista. estructura en tubos galvanizados 1.1/2" x 1.1/2" y soportes en tubo cuadrado 4" x 4".</t>
  </si>
  <si>
    <t>Campamento furgon compartido para contratista y supervicion incluye un  baño portatil</t>
  </si>
  <si>
    <t>Obra: REHABILITACIÓN PLANTA DEPURADORA DE AGUAS RESIDUALES ALCANTARILLADO SANITARIO GUAYMATE, PROVINCIA LA ROMANA.SNIP: 14803</t>
  </si>
  <si>
    <t>INSTITUTO NACIONAL DE AGUAS POTABLES Y ALCANTARILLADOS</t>
  </si>
  <si>
    <t>***INAPA***</t>
  </si>
  <si>
    <t>DIRECCIÓN DE INGENIERÍA</t>
  </si>
  <si>
    <t>DEPARTAMENTO DE COSTOS Y PRESUPUESTOS</t>
  </si>
  <si>
    <t xml:space="preserve"> ING. JOSÉ MANUEL  AYBAR OVALLE</t>
  </si>
  <si>
    <t>DIRECTOR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</si>
</sst>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_-;\-* #,##0_-;_-* &quot;-&quot;_-;_-@_-"/>
    <numFmt numFmtId="169" formatCode="_-* #,##0.00_-;\-* #,##0.00_-;_-* &quot;-&quot;??_-;_-@_-"/>
    <numFmt numFmtId="170" formatCode="General_)"/>
    <numFmt numFmtId="171" formatCode="#,##0.00_ ;\-#,##0.00\ "/>
    <numFmt numFmtId="172" formatCode="#,##0.0;\-#,##0.0"/>
    <numFmt numFmtId="173" formatCode="0.0%"/>
    <numFmt numFmtId="174" formatCode="0.000"/>
    <numFmt numFmtId="175" formatCode="#,##0.00;[Red]#,##0.00"/>
    <numFmt numFmtId="176" formatCode="[$€]#,##0.00;[Red]\-[$€]#,##0.00"/>
    <numFmt numFmtId="177" formatCode="_-[$€-2]* #,##0.00_-;\-[$€-2]* #,##0.00_-;_-[$€-2]* &quot;-&quot;??_-"/>
    <numFmt numFmtId="178" formatCode="#."/>
    <numFmt numFmtId="179" formatCode="&quot;RD$ &quot;#,#00.00"/>
    <numFmt numFmtId="180" formatCode="#,##0.0"/>
    <numFmt numFmtId="181" formatCode="_-* #,##0.00\ &quot;Pts&quot;_-;\-* #,##0.00\ &quot;Pts&quot;_-;_-* &quot;-&quot;??\ &quot;Pts&quot;_-;_-@_-"/>
    <numFmt numFmtId="182" formatCode="_-* #,##0.0000_-;\-* #,##0.0000_-;_-* &quot;-&quot;??_-;_-@_-"/>
    <numFmt numFmtId="183" formatCode="_-* #,##0.00\ _P_t_s_-;\-* #,##0.00\ _P_t_s_-;_-* &quot;-&quot;??\ _P_t_s_-;_-@_-"/>
    <numFmt numFmtId="184" formatCode="0.00_)"/>
    <numFmt numFmtId="185" formatCode="#.0"/>
    <numFmt numFmtId="186" formatCode="#,##0.0_);\(#,##0.0\)"/>
    <numFmt numFmtId="187" formatCode="#,##0;\-#,##0"/>
    <numFmt numFmtId="188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sz val="10"/>
      <name val="Tms Rmn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06">
    <xf numFmtId="0" fontId="0" fillId="0" borderId="0"/>
    <xf numFmtId="167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8" borderId="0" applyNumberFormat="0" applyBorder="0" applyAlignment="0" applyProtection="0"/>
    <xf numFmtId="0" fontId="13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12" borderId="0" applyNumberFormat="0" applyBorder="0" applyAlignment="0" applyProtection="0"/>
    <xf numFmtId="0" fontId="14" fillId="19" borderId="0" applyNumberFormat="0" applyBorder="0" applyAlignment="0" applyProtection="0"/>
    <xf numFmtId="0" fontId="14" fillId="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23" borderId="0" applyNumberFormat="0" applyBorder="0" applyAlignment="0" applyProtection="0"/>
    <xf numFmtId="0" fontId="14" fillId="15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17" borderId="0" applyNumberFormat="0" applyBorder="0" applyAlignment="0" applyProtection="0"/>
    <xf numFmtId="0" fontId="15" fillId="11" borderId="0" applyNumberFormat="0" applyBorder="0" applyAlignment="0" applyProtection="0"/>
    <xf numFmtId="0" fontId="15" fillId="7" borderId="0" applyNumberFormat="0" applyBorder="0" applyAlignment="0" applyProtection="0"/>
    <xf numFmtId="0" fontId="16" fillId="26" borderId="1" applyNumberFormat="0" applyAlignment="0" applyProtection="0"/>
    <xf numFmtId="0" fontId="17" fillId="27" borderId="1" applyNumberFormat="0" applyAlignment="0" applyProtection="0"/>
    <xf numFmtId="0" fontId="18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8" fontId="20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3" borderId="1" applyNumberFormat="0" applyAlignment="0" applyProtection="0"/>
    <xf numFmtId="0" fontId="29" fillId="10" borderId="1" applyNumberFormat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169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2" fillId="0" borderId="0"/>
    <xf numFmtId="184" fontId="3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34" fillId="0" borderId="0"/>
    <xf numFmtId="39" fontId="34" fillId="0" borderId="0"/>
    <xf numFmtId="185" fontId="32" fillId="0" borderId="0"/>
    <xf numFmtId="0" fontId="2" fillId="0" borderId="0"/>
    <xf numFmtId="0" fontId="2" fillId="0" borderId="0"/>
    <xf numFmtId="39" fontId="34" fillId="0" borderId="0"/>
    <xf numFmtId="0" fontId="3" fillId="0" borderId="0"/>
    <xf numFmtId="0" fontId="3" fillId="0" borderId="0"/>
    <xf numFmtId="0" fontId="2" fillId="0" borderId="0"/>
    <xf numFmtId="0" fontId="2" fillId="0" borderId="0"/>
    <xf numFmtId="173" fontId="10" fillId="0" borderId="0"/>
    <xf numFmtId="0" fontId="34" fillId="0" borderId="0"/>
    <xf numFmtId="0" fontId="3" fillId="0" borderId="0"/>
    <xf numFmtId="0" fontId="3" fillId="0" borderId="0"/>
    <xf numFmtId="39" fontId="34" fillId="0" borderId="0"/>
    <xf numFmtId="170" fontId="32" fillId="0" borderId="0"/>
    <xf numFmtId="0" fontId="3" fillId="0" borderId="0"/>
    <xf numFmtId="0" fontId="2" fillId="0" borderId="0"/>
    <xf numFmtId="0" fontId="11" fillId="8" borderId="11" applyNumberFormat="0" applyFont="0" applyAlignment="0" applyProtection="0"/>
    <xf numFmtId="0" fontId="3" fillId="8" borderId="11" applyNumberFormat="0" applyFont="0" applyAlignment="0" applyProtection="0"/>
    <xf numFmtId="0" fontId="35" fillId="26" borderId="12" applyNumberFormat="0" applyAlignment="0" applyProtection="0"/>
    <xf numFmtId="0" fontId="35" fillId="27" borderId="12" applyNumberFormat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9" fontId="34" fillId="0" borderId="0"/>
    <xf numFmtId="39" fontId="34" fillId="0" borderId="0"/>
    <xf numFmtId="39" fontId="34" fillId="0" borderId="0"/>
    <xf numFmtId="17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39" fontId="36" fillId="0" borderId="0"/>
  </cellStyleXfs>
  <cellXfs count="244">
    <xf numFmtId="0" fontId="0" fillId="0" borderId="0" xfId="0"/>
    <xf numFmtId="0" fontId="3" fillId="0" borderId="0" xfId="0" applyFont="1" applyFill="1"/>
    <xf numFmtId="4" fontId="3" fillId="0" borderId="0" xfId="0" applyNumberFormat="1" applyFont="1"/>
    <xf numFmtId="0" fontId="3" fillId="0" borderId="0" xfId="0" applyFont="1"/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/>
    <xf numFmtId="0" fontId="5" fillId="2" borderId="0" xfId="0" applyFont="1" applyFill="1" applyBorder="1" applyAlignment="1"/>
    <xf numFmtId="4" fontId="3" fillId="2" borderId="0" xfId="0" applyNumberFormat="1" applyFont="1" applyFill="1" applyBorder="1"/>
    <xf numFmtId="0" fontId="3" fillId="0" borderId="0" xfId="0" applyFont="1" applyAlignment="1">
      <alignment wrapText="1"/>
    </xf>
    <xf numFmtId="4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3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Border="1"/>
    <xf numFmtId="173" fontId="3" fillId="0" borderId="0" xfId="176" applyNumberFormat="1" applyFont="1" applyFill="1" applyBorder="1" applyAlignment="1">
      <alignment wrapText="1"/>
    </xf>
    <xf numFmtId="173" fontId="3" fillId="0" borderId="0" xfId="176" applyNumberFormat="1" applyFont="1" applyFill="1" applyBorder="1" applyAlignment="1">
      <alignment vertical="center" wrapText="1"/>
    </xf>
    <xf numFmtId="173" fontId="3" fillId="0" borderId="0" xfId="176" applyNumberFormat="1" applyFont="1" applyFill="1" applyBorder="1" applyAlignment="1">
      <alignment horizontal="right" wrapText="1"/>
    </xf>
    <xf numFmtId="173" fontId="3" fillId="0" borderId="0" xfId="178" applyNumberFormat="1" applyFont="1" applyFill="1" applyBorder="1" applyAlignment="1"/>
    <xf numFmtId="171" fontId="3" fillId="0" borderId="0" xfId="0" applyNumberFormat="1" applyFont="1"/>
    <xf numFmtId="37" fontId="4" fillId="0" borderId="14" xfId="0" applyNumberFormat="1" applyFont="1" applyFill="1" applyBorder="1" applyAlignment="1" applyProtection="1">
      <alignment horizontal="center" vertical="center"/>
    </xf>
    <xf numFmtId="37" fontId="4" fillId="0" borderId="14" xfId="0" applyNumberFormat="1" applyFont="1" applyFill="1" applyBorder="1" applyAlignment="1" applyProtection="1">
      <alignment horizontal="right" vertical="center"/>
    </xf>
    <xf numFmtId="172" fontId="5" fillId="0" borderId="14" xfId="0" applyNumberFormat="1" applyFont="1" applyFill="1" applyBorder="1" applyAlignment="1" applyProtection="1">
      <alignment horizontal="right" vertical="top"/>
    </xf>
    <xf numFmtId="172" fontId="5" fillId="0" borderId="14" xfId="0" applyNumberFormat="1" applyFont="1" applyFill="1" applyBorder="1" applyAlignment="1" applyProtection="1">
      <alignment horizontal="right" vertical="center"/>
    </xf>
    <xf numFmtId="187" fontId="5" fillId="0" borderId="14" xfId="0" applyNumberFormat="1" applyFont="1" applyFill="1" applyBorder="1" applyAlignment="1" applyProtection="1">
      <alignment horizontal="right" vertical="top"/>
    </xf>
    <xf numFmtId="172" fontId="4" fillId="0" borderId="14" xfId="0" applyNumberFormat="1" applyFont="1" applyFill="1" applyBorder="1" applyAlignment="1" applyProtection="1">
      <alignment horizontal="center" vertical="center"/>
    </xf>
    <xf numFmtId="170" fontId="4" fillId="31" borderId="13" xfId="0" applyNumberFormat="1" applyFont="1" applyFill="1" applyBorder="1" applyAlignment="1">
      <alignment horizontal="center" vertical="center"/>
    </xf>
    <xf numFmtId="171" fontId="4" fillId="31" borderId="13" xfId="0" applyNumberFormat="1" applyFont="1" applyFill="1" applyBorder="1" applyAlignment="1">
      <alignment horizontal="center" vertical="center"/>
    </xf>
    <xf numFmtId="4" fontId="4" fillId="31" borderId="13" xfId="0" applyNumberFormat="1" applyFont="1" applyFill="1" applyBorder="1" applyAlignment="1">
      <alignment horizontal="center" vertical="center"/>
    </xf>
    <xf numFmtId="171" fontId="4" fillId="31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175" fontId="3" fillId="0" borderId="0" xfId="0" applyNumberFormat="1" applyFont="1" applyFill="1" applyBorder="1" applyAlignment="1">
      <alignment horizontal="right" vertical="top"/>
    </xf>
    <xf numFmtId="175" fontId="3" fillId="0" borderId="0" xfId="0" applyNumberFormat="1" applyFont="1" applyFill="1" applyBorder="1" applyAlignment="1">
      <alignment horizontal="center" vertical="top"/>
    </xf>
    <xf numFmtId="4" fontId="6" fillId="0" borderId="0" xfId="117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/>
    <xf numFmtId="4" fontId="41" fillId="2" borderId="0" xfId="0" applyNumberFormat="1" applyFont="1" applyFill="1" applyBorder="1"/>
    <xf numFmtId="0" fontId="8" fillId="2" borderId="0" xfId="0" applyFont="1" applyFill="1" applyBorder="1"/>
    <xf numFmtId="0" fontId="0" fillId="0" borderId="0" xfId="0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172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171" fontId="5" fillId="3" borderId="14" xfId="0" applyNumberFormat="1" applyFont="1" applyFill="1" applyBorder="1" applyAlignment="1" applyProtection="1">
      <alignment vertical="center"/>
      <protection locked="0"/>
    </xf>
    <xf numFmtId="170" fontId="5" fillId="3" borderId="14" xfId="0" applyNumberFormat="1" applyFont="1" applyFill="1" applyBorder="1" applyAlignment="1" applyProtection="1">
      <alignment horizontal="center" vertical="center"/>
      <protection locked="0"/>
    </xf>
    <xf numFmtId="4" fontId="5" fillId="3" borderId="14" xfId="0" applyNumberFormat="1" applyFont="1" applyFill="1" applyBorder="1" applyAlignment="1" applyProtection="1">
      <alignment vertical="center"/>
      <protection locked="0"/>
    </xf>
    <xf numFmtId="171" fontId="5" fillId="3" borderId="14" xfId="0" applyNumberFormat="1" applyFont="1" applyFill="1" applyBorder="1" applyAlignment="1" applyProtection="1">
      <alignment horizontal="right" vertical="center"/>
      <protection locked="0"/>
    </xf>
    <xf numFmtId="4" fontId="5" fillId="0" borderId="14" xfId="0" applyNumberFormat="1" applyFont="1" applyFill="1" applyBorder="1" applyAlignment="1" applyProtection="1">
      <alignment vertical="center"/>
      <protection locked="0"/>
    </xf>
    <xf numFmtId="171" fontId="5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vertical="top"/>
      <protection locked="0"/>
    </xf>
    <xf numFmtId="167" fontId="3" fillId="0" borderId="14" xfId="1" applyFont="1" applyFill="1" applyBorder="1" applyAlignment="1" applyProtection="1">
      <alignment vertical="center"/>
      <protection locked="0"/>
    </xf>
    <xf numFmtId="4" fontId="3" fillId="0" borderId="14" xfId="0" applyNumberFormat="1" applyFont="1" applyFill="1" applyBorder="1" applyAlignment="1" applyProtection="1">
      <alignment vertical="center"/>
      <protection locked="0"/>
    </xf>
    <xf numFmtId="4" fontId="3" fillId="0" borderId="14" xfId="86" applyNumberFormat="1" applyFont="1" applyFill="1" applyBorder="1" applyAlignment="1" applyProtection="1">
      <alignment vertical="center"/>
      <protection locked="0"/>
    </xf>
    <xf numFmtId="4" fontId="6" fillId="0" borderId="14" xfId="0" applyNumberFormat="1" applyFont="1" applyFill="1" applyBorder="1" applyAlignment="1" applyProtection="1">
      <alignment horizontal="center" vertical="center"/>
      <protection locked="0"/>
    </xf>
    <xf numFmtId="4" fontId="3" fillId="0" borderId="14" xfId="86" applyNumberFormat="1" applyFont="1" applyFill="1" applyBorder="1" applyAlignment="1" applyProtection="1">
      <alignment horizontal="right" vertical="center"/>
      <protection locked="0"/>
    </xf>
    <xf numFmtId="4" fontId="3" fillId="0" borderId="14" xfId="186" applyNumberFormat="1" applyFont="1" applyFill="1" applyBorder="1" applyAlignment="1" applyProtection="1">
      <alignment vertical="center" wrapText="1"/>
      <protection locked="0"/>
    </xf>
    <xf numFmtId="4" fontId="3" fillId="0" borderId="19" xfId="186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4" fontId="3" fillId="29" borderId="14" xfId="3" applyNumberFormat="1" applyFont="1" applyFill="1" applyBorder="1" applyAlignment="1" applyProtection="1">
      <alignment vertical="top" wrapText="1"/>
      <protection locked="0"/>
    </xf>
    <xf numFmtId="167" fontId="6" fillId="29" borderId="14" xfId="1" applyFont="1" applyFill="1" applyBorder="1" applyAlignment="1" applyProtection="1">
      <alignment vertical="top" wrapText="1"/>
      <protection locked="0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29" borderId="14" xfId="3" applyFont="1" applyFill="1" applyBorder="1" applyAlignment="1" applyProtection="1">
      <alignment vertical="top" wrapText="1"/>
      <protection locked="0"/>
    </xf>
    <xf numFmtId="4" fontId="3" fillId="0" borderId="14" xfId="0" applyNumberFormat="1" applyFont="1" applyFill="1" applyBorder="1" applyAlignment="1" applyProtection="1">
      <alignment vertical="center" wrapText="1"/>
      <protection locked="0"/>
    </xf>
    <xf numFmtId="4" fontId="3" fillId="0" borderId="19" xfId="0" applyNumberFormat="1" applyFont="1" applyFill="1" applyBorder="1" applyAlignment="1" applyProtection="1">
      <alignment vertical="center" wrapText="1"/>
      <protection locked="0"/>
    </xf>
    <xf numFmtId="4" fontId="3" fillId="0" borderId="16" xfId="0" applyNumberFormat="1" applyFont="1" applyFill="1" applyBorder="1" applyAlignment="1" applyProtection="1">
      <alignment vertical="center" wrapText="1"/>
      <protection locked="0"/>
    </xf>
    <xf numFmtId="0" fontId="6" fillId="29" borderId="16" xfId="3" applyFont="1" applyFill="1" applyBorder="1" applyAlignment="1" applyProtection="1">
      <alignment vertical="top" wrapText="1"/>
      <protection locked="0"/>
    </xf>
    <xf numFmtId="167" fontId="6" fillId="29" borderId="16" xfId="1" applyFont="1" applyFill="1" applyBorder="1" applyAlignment="1" applyProtection="1">
      <alignment vertical="top" wrapText="1"/>
      <protection locked="0"/>
    </xf>
    <xf numFmtId="4" fontId="3" fillId="3" borderId="14" xfId="186" applyNumberFormat="1" applyFont="1" applyFill="1" applyBorder="1" applyAlignment="1" applyProtection="1">
      <alignment vertical="center" wrapText="1"/>
      <protection locked="0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39" fontId="3" fillId="0" borderId="14" xfId="0" applyNumberFormat="1" applyFont="1" applyFill="1" applyBorder="1" applyAlignment="1" applyProtection="1">
      <alignment vertical="center"/>
      <protection locked="0"/>
    </xf>
    <xf numFmtId="175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9" xfId="0" applyNumberFormat="1" applyFont="1" applyFill="1" applyBorder="1" applyAlignment="1" applyProtection="1">
      <alignment horizontal="right" vertical="center"/>
      <protection locked="0"/>
    </xf>
    <xf numFmtId="4" fontId="3" fillId="0" borderId="18" xfId="0" applyNumberFormat="1" applyFont="1" applyFill="1" applyBorder="1" applyAlignment="1" applyProtection="1">
      <alignment horizontal="right" vertical="center"/>
      <protection locked="0"/>
    </xf>
    <xf numFmtId="43" fontId="3" fillId="3" borderId="17" xfId="0" applyNumberFormat="1" applyFont="1" applyFill="1" applyBorder="1" applyAlignment="1" applyProtection="1">
      <alignment vertical="top"/>
      <protection locked="0"/>
    </xf>
    <xf numFmtId="43" fontId="3" fillId="0" borderId="17" xfId="205" applyNumberFormat="1" applyFont="1" applyFill="1" applyBorder="1" applyAlignment="1" applyProtection="1">
      <alignment vertical="top"/>
      <protection locked="0"/>
    </xf>
    <xf numFmtId="43" fontId="3" fillId="0" borderId="17" xfId="205" applyNumberFormat="1" applyFont="1" applyBorder="1" applyAlignment="1" applyProtection="1">
      <alignment vertical="top"/>
      <protection locked="0"/>
    </xf>
    <xf numFmtId="43" fontId="3" fillId="0" borderId="17" xfId="205" applyNumberFormat="1" applyFont="1" applyBorder="1" applyAlignment="1" applyProtection="1">
      <alignment horizontal="right" vertical="top"/>
      <protection locked="0"/>
    </xf>
    <xf numFmtId="4" fontId="3" fillId="0" borderId="17" xfId="138" applyNumberFormat="1" applyBorder="1" applyAlignment="1" applyProtection="1">
      <alignment vertical="top"/>
      <protection locked="0"/>
    </xf>
    <xf numFmtId="43" fontId="3" fillId="0" borderId="17" xfId="89" applyFont="1" applyFill="1" applyBorder="1" applyAlignment="1" applyProtection="1">
      <alignment horizontal="center" vertical="top" wrapText="1"/>
      <protection locked="0"/>
    </xf>
    <xf numFmtId="43" fontId="3" fillId="0" borderId="17" xfId="0" applyNumberFormat="1" applyFont="1" applyFill="1" applyBorder="1" applyAlignment="1" applyProtection="1">
      <alignment vertical="top"/>
      <protection locked="0"/>
    </xf>
    <xf numFmtId="4" fontId="3" fillId="3" borderId="14" xfId="186" applyNumberFormat="1" applyFont="1" applyFill="1" applyBorder="1" applyAlignment="1" applyProtection="1">
      <alignment vertical="top" wrapText="1"/>
      <protection locked="0"/>
    </xf>
    <xf numFmtId="43" fontId="3" fillId="3" borderId="14" xfId="88" applyFont="1" applyFill="1" applyBorder="1" applyAlignment="1" applyProtection="1">
      <alignment horizontal="right" vertical="top" wrapText="1"/>
      <protection locked="0"/>
    </xf>
    <xf numFmtId="43" fontId="3" fillId="3" borderId="14" xfId="88" applyFont="1" applyFill="1" applyBorder="1" applyAlignment="1" applyProtection="1">
      <alignment horizontal="right" vertical="center" wrapText="1"/>
      <protection locked="0"/>
    </xf>
    <xf numFmtId="4" fontId="3" fillId="3" borderId="14" xfId="0" applyNumberFormat="1" applyFont="1" applyFill="1" applyBorder="1" applyAlignment="1" applyProtection="1">
      <alignment vertical="center"/>
      <protection locked="0"/>
    </xf>
    <xf numFmtId="4" fontId="6" fillId="30" borderId="14" xfId="0" applyNumberFormat="1" applyFont="1" applyFill="1" applyBorder="1" applyAlignment="1" applyProtection="1">
      <alignment horizontal="center" vertical="center"/>
      <protection locked="0"/>
    </xf>
    <xf numFmtId="167" fontId="4" fillId="30" borderId="14" xfId="1" applyFont="1" applyFill="1" applyBorder="1" applyAlignment="1" applyProtection="1">
      <alignment horizontal="right" vertical="center"/>
      <protection locked="0"/>
    </xf>
    <xf numFmtId="4" fontId="6" fillId="2" borderId="14" xfId="0" applyNumberFormat="1" applyFont="1" applyFill="1" applyBorder="1" applyAlignment="1" applyProtection="1">
      <alignment horizontal="center" vertical="top"/>
      <protection locked="0"/>
    </xf>
    <xf numFmtId="167" fontId="4" fillId="2" borderId="14" xfId="1" applyFont="1" applyFill="1" applyBorder="1" applyAlignment="1" applyProtection="1">
      <alignment vertical="top"/>
      <protection locked="0"/>
    </xf>
    <xf numFmtId="4" fontId="6" fillId="30" borderId="19" xfId="0" applyNumberFormat="1" applyFont="1" applyFill="1" applyBorder="1" applyAlignment="1" applyProtection="1">
      <alignment horizontal="center" vertical="center"/>
      <protection locked="0"/>
    </xf>
    <xf numFmtId="167" fontId="4" fillId="30" borderId="19" xfId="1" applyFont="1" applyFill="1" applyBorder="1" applyAlignment="1" applyProtection="1">
      <alignment horizontal="right" vertical="center"/>
      <protection locked="0"/>
    </xf>
    <xf numFmtId="4" fontId="3" fillId="2" borderId="14" xfId="0" applyNumberFormat="1" applyFont="1" applyFill="1" applyBorder="1" applyAlignment="1" applyProtection="1">
      <alignment vertical="top"/>
      <protection locked="0"/>
    </xf>
    <xf numFmtId="4" fontId="4" fillId="2" borderId="14" xfId="0" applyNumberFormat="1" applyFont="1" applyFill="1" applyBorder="1" applyAlignment="1" applyProtection="1">
      <alignment vertical="top"/>
      <protection locked="0"/>
    </xf>
    <xf numFmtId="4" fontId="39" fillId="2" borderId="14" xfId="0" applyNumberFormat="1" applyFont="1" applyFill="1" applyBorder="1" applyAlignment="1" applyProtection="1">
      <alignment vertical="top"/>
      <protection locked="0"/>
    </xf>
    <xf numFmtId="167" fontId="39" fillId="2" borderId="14" xfId="1" applyFont="1" applyFill="1" applyBorder="1" applyAlignment="1" applyProtection="1">
      <alignment vertical="top"/>
      <protection locked="0"/>
    </xf>
    <xf numFmtId="4" fontId="12" fillId="2" borderId="14" xfId="0" applyNumberFormat="1" applyFont="1" applyFill="1" applyBorder="1" applyAlignment="1" applyProtection="1">
      <alignment vertical="top"/>
      <protection locked="0"/>
    </xf>
    <xf numFmtId="167" fontId="12" fillId="2" borderId="14" xfId="1" applyFont="1" applyFill="1" applyBorder="1" applyAlignment="1" applyProtection="1">
      <alignment vertical="top"/>
      <protection locked="0"/>
    </xf>
    <xf numFmtId="175" fontId="3" fillId="32" borderId="15" xfId="0" applyNumberFormat="1" applyFont="1" applyFill="1" applyBorder="1" applyAlignment="1" applyProtection="1">
      <alignment horizontal="right" vertical="top"/>
      <protection locked="0"/>
    </xf>
    <xf numFmtId="167" fontId="6" fillId="32" borderId="15" xfId="1" applyFont="1" applyFill="1" applyBorder="1" applyAlignment="1" applyProtection="1">
      <alignment vertical="top"/>
      <protection locked="0"/>
    </xf>
    <xf numFmtId="175" fontId="3" fillId="30" borderId="16" xfId="0" applyNumberFormat="1" applyFont="1" applyFill="1" applyBorder="1" applyAlignment="1" applyProtection="1">
      <alignment horizontal="right" vertical="top"/>
      <protection locked="0"/>
    </xf>
    <xf numFmtId="167" fontId="6" fillId="30" borderId="16" xfId="1" applyFont="1" applyFill="1" applyBorder="1" applyAlignment="1" applyProtection="1">
      <alignment vertical="top"/>
      <protection locked="0"/>
    </xf>
    <xf numFmtId="39" fontId="12" fillId="0" borderId="14" xfId="0" applyNumberFormat="1" applyFont="1" applyFill="1" applyBorder="1" applyAlignment="1" applyProtection="1">
      <alignment wrapText="1"/>
    </xf>
    <xf numFmtId="171" fontId="5" fillId="0" borderId="14" xfId="0" applyNumberFormat="1" applyFont="1" applyFill="1" applyBorder="1" applyAlignment="1" applyProtection="1">
      <alignment vertical="center"/>
    </xf>
    <xf numFmtId="170" fontId="5" fillId="0" borderId="14" xfId="0" applyNumberFormat="1" applyFont="1" applyFill="1" applyBorder="1" applyAlignment="1" applyProtection="1">
      <alignment horizontal="center" vertical="center"/>
    </xf>
    <xf numFmtId="39" fontId="12" fillId="0" borderId="14" xfId="0" applyNumberFormat="1" applyFont="1" applyFill="1" applyBorder="1" applyProtection="1"/>
    <xf numFmtId="175" fontId="3" fillId="0" borderId="14" xfId="0" applyNumberFormat="1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top" wrapText="1"/>
    </xf>
    <xf numFmtId="169" fontId="3" fillId="0" borderId="14" xfId="86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 applyProtection="1">
      <alignment wrapText="1"/>
    </xf>
    <xf numFmtId="0" fontId="6" fillId="0" borderId="14" xfId="3" quotePrefix="1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 applyProtection="1">
      <alignment vertical="top" wrapText="1"/>
    </xf>
    <xf numFmtId="175" fontId="3" fillId="0" borderId="14" xfId="0" applyNumberFormat="1" applyFont="1" applyFill="1" applyBorder="1" applyAlignment="1" applyProtection="1">
      <alignment horizontal="center" vertical="center"/>
    </xf>
    <xf numFmtId="37" fontId="3" fillId="0" borderId="14" xfId="0" applyNumberFormat="1" applyFont="1" applyFill="1" applyBorder="1" applyAlignment="1" applyProtection="1">
      <alignment horizontal="right" vertical="top" wrapText="1"/>
    </xf>
    <xf numFmtId="0" fontId="3" fillId="0" borderId="14" xfId="0" applyFont="1" applyFill="1" applyBorder="1" applyAlignment="1" applyProtection="1">
      <alignment horizontal="left" vertical="top"/>
    </xf>
    <xf numFmtId="4" fontId="5" fillId="0" borderId="14" xfId="0" applyNumberFormat="1" applyFont="1" applyFill="1" applyBorder="1" applyAlignment="1" applyProtection="1">
      <alignment horizontal="right" vertical="center"/>
    </xf>
    <xf numFmtId="37" fontId="6" fillId="0" borderId="14" xfId="0" applyNumberFormat="1" applyFont="1" applyFill="1" applyBorder="1" applyAlignment="1" applyProtection="1">
      <alignment horizontal="right" vertical="top" wrapText="1"/>
    </xf>
    <xf numFmtId="186" fontId="3" fillId="0" borderId="14" xfId="0" applyNumberFormat="1" applyFont="1" applyFill="1" applyBorder="1" applyAlignment="1" applyProtection="1">
      <alignment horizontal="right" vertical="top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top"/>
    </xf>
    <xf numFmtId="0" fontId="6" fillId="0" borderId="14" xfId="3" quotePrefix="1" applyFont="1" applyFill="1" applyBorder="1" applyAlignment="1" applyProtection="1">
      <alignment horizontal="left" vertical="top"/>
    </xf>
    <xf numFmtId="0" fontId="5" fillId="0" borderId="14" xfId="0" applyFont="1" applyFill="1" applyBorder="1" applyAlignment="1" applyProtection="1">
      <alignment horizontal="left" vertical="top"/>
    </xf>
    <xf numFmtId="0" fontId="4" fillId="0" borderId="14" xfId="0" applyFont="1" applyFill="1" applyBorder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right" vertical="top"/>
    </xf>
    <xf numFmtId="0" fontId="5" fillId="0" borderId="19" xfId="0" applyFont="1" applyFill="1" applyBorder="1" applyAlignment="1" applyProtection="1">
      <alignment horizontal="right" vertical="top"/>
    </xf>
    <xf numFmtId="0" fontId="5" fillId="0" borderId="19" xfId="0" applyFont="1" applyFill="1" applyBorder="1" applyAlignment="1" applyProtection="1">
      <alignment horizontal="left" vertical="top" wrapText="1"/>
    </xf>
    <xf numFmtId="175" fontId="3" fillId="0" borderId="19" xfId="0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Protection="1"/>
    <xf numFmtId="0" fontId="3" fillId="29" borderId="14" xfId="3" applyFont="1" applyFill="1" applyBorder="1" applyAlignment="1" applyProtection="1">
      <alignment vertical="top" wrapText="1"/>
    </xf>
    <xf numFmtId="0" fontId="6" fillId="29" borderId="14" xfId="3" applyFont="1" applyFill="1" applyBorder="1" applyAlignment="1" applyProtection="1">
      <alignment horizontal="center" vertical="top" wrapText="1"/>
    </xf>
    <xf numFmtId="4" fontId="3" fillId="29" borderId="14" xfId="3" applyNumberFormat="1" applyFont="1" applyFill="1" applyBorder="1" applyAlignment="1" applyProtection="1">
      <alignment vertical="top" wrapText="1"/>
    </xf>
    <xf numFmtId="0" fontId="3" fillId="29" borderId="14" xfId="3" applyFont="1" applyFill="1" applyBorder="1" applyAlignment="1" applyProtection="1">
      <alignment horizontal="center" vertical="top" wrapText="1"/>
    </xf>
    <xf numFmtId="175" fontId="3" fillId="3" borderId="14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center" vertical="center"/>
    </xf>
    <xf numFmtId="175" fontId="5" fillId="0" borderId="14" xfId="0" applyNumberFormat="1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left" vertical="top"/>
    </xf>
    <xf numFmtId="0" fontId="4" fillId="0" borderId="14" xfId="0" applyFont="1" applyFill="1" applyBorder="1" applyAlignment="1" applyProtection="1">
      <alignment horizontal="left"/>
    </xf>
    <xf numFmtId="0" fontId="6" fillId="29" borderId="14" xfId="3" applyFont="1" applyFill="1" applyBorder="1" applyAlignment="1" applyProtection="1">
      <alignment vertical="top" wrapText="1"/>
    </xf>
    <xf numFmtId="0" fontId="12" fillId="0" borderId="14" xfId="0" applyFont="1" applyFill="1" applyBorder="1" applyAlignment="1" applyProtection="1">
      <alignment horizontal="left" vertical="top" wrapText="1"/>
    </xf>
    <xf numFmtId="4" fontId="3" fillId="0" borderId="14" xfId="0" applyNumberFormat="1" applyFont="1" applyFill="1" applyBorder="1" applyAlignment="1" applyProtection="1">
      <alignment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wrapText="1"/>
    </xf>
    <xf numFmtId="0" fontId="6" fillId="0" borderId="14" xfId="0" applyFont="1" applyFill="1" applyBorder="1" applyAlignment="1" applyProtection="1">
      <alignment vertical="top" wrapText="1"/>
    </xf>
    <xf numFmtId="0" fontId="3" fillId="0" borderId="19" xfId="0" applyFont="1" applyFill="1" applyBorder="1" applyAlignment="1" applyProtection="1">
      <alignment wrapText="1"/>
    </xf>
    <xf numFmtId="4" fontId="3" fillId="0" borderId="19" xfId="0" applyNumberFormat="1" applyFont="1" applyFill="1" applyBorder="1" applyAlignment="1" applyProtection="1">
      <alignment vertical="center" wrapText="1"/>
    </xf>
    <xf numFmtId="4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wrapText="1"/>
    </xf>
    <xf numFmtId="4" fontId="3" fillId="0" borderId="16" xfId="0" applyNumberFormat="1" applyFont="1" applyFill="1" applyBorder="1" applyAlignment="1" applyProtection="1">
      <alignment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0" fontId="6" fillId="29" borderId="16" xfId="3" applyFont="1" applyFill="1" applyBorder="1" applyAlignment="1" applyProtection="1">
      <alignment horizontal="center" vertical="top" wrapText="1"/>
    </xf>
    <xf numFmtId="0" fontId="6" fillId="29" borderId="16" xfId="3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horizontal="center" vertical="top"/>
    </xf>
    <xf numFmtId="0" fontId="5" fillId="2" borderId="14" xfId="0" applyFont="1" applyFill="1" applyBorder="1" applyAlignment="1" applyProtection="1">
      <alignment horizontal="left" vertical="top"/>
    </xf>
    <xf numFmtId="0" fontId="5" fillId="2" borderId="14" xfId="0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top"/>
    </xf>
    <xf numFmtId="4" fontId="3" fillId="0" borderId="14" xfId="0" applyNumberFormat="1" applyFont="1" applyFill="1" applyBorder="1" applyAlignment="1" applyProtection="1">
      <alignment horizontal="right" vertical="center"/>
    </xf>
    <xf numFmtId="2" fontId="3" fillId="0" borderId="14" xfId="1" applyNumberFormat="1" applyFont="1" applyFill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top"/>
    </xf>
    <xf numFmtId="39" fontId="3" fillId="0" borderId="14" xfId="0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right" vertical="top"/>
    </xf>
    <xf numFmtId="39" fontId="6" fillId="0" borderId="14" xfId="197" applyFont="1" applyFill="1" applyBorder="1" applyAlignment="1" applyProtection="1">
      <alignment vertical="top" wrapText="1"/>
    </xf>
    <xf numFmtId="0" fontId="3" fillId="0" borderId="14" xfId="0" applyNumberFormat="1" applyFont="1" applyFill="1" applyBorder="1" applyAlignment="1" applyProtection="1">
      <alignment horizontal="right" vertical="top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vertical="center" wrapText="1"/>
    </xf>
    <xf numFmtId="39" fontId="3" fillId="0" borderId="14" xfId="198" applyFont="1" applyFill="1" applyBorder="1" applyAlignment="1" applyProtection="1">
      <alignment vertical="top" wrapText="1"/>
    </xf>
    <xf numFmtId="39" fontId="6" fillId="0" borderId="14" xfId="198" applyFont="1" applyFill="1" applyBorder="1" applyAlignment="1" applyProtection="1">
      <alignment vertical="top" wrapText="1"/>
    </xf>
    <xf numFmtId="0" fontId="3" fillId="0" borderId="14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vertical="top" wrapText="1"/>
    </xf>
    <xf numFmtId="49" fontId="3" fillId="0" borderId="14" xfId="0" applyNumberFormat="1" applyFont="1" applyFill="1" applyBorder="1" applyAlignment="1" applyProtection="1">
      <alignment horizontal="right" vertical="top" wrapText="1"/>
    </xf>
    <xf numFmtId="0" fontId="6" fillId="0" borderId="14" xfId="0" applyFont="1" applyFill="1" applyBorder="1" applyAlignment="1" applyProtection="1">
      <alignment horizontal="right"/>
    </xf>
    <xf numFmtId="0" fontId="6" fillId="0" borderId="14" xfId="0" applyFont="1" applyFill="1" applyBorder="1" applyProtection="1"/>
    <xf numFmtId="4" fontId="3" fillId="0" borderId="14" xfId="116" applyNumberFormat="1" applyFont="1" applyFill="1" applyBorder="1" applyAlignment="1" applyProtection="1">
      <alignment horizontal="right" vertical="center" wrapText="1"/>
    </xf>
    <xf numFmtId="4" fontId="3" fillId="0" borderId="14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left" vertical="top" wrapText="1"/>
    </xf>
    <xf numFmtId="0" fontId="3" fillId="0" borderId="19" xfId="0" applyNumberFormat="1" applyFont="1" applyFill="1" applyBorder="1" applyAlignment="1" applyProtection="1">
      <alignment horizontal="right" vertical="center" wrapText="1"/>
    </xf>
    <xf numFmtId="49" fontId="3" fillId="0" borderId="19" xfId="199" applyNumberFormat="1" applyFont="1" applyFill="1" applyBorder="1" applyAlignment="1" applyProtection="1">
      <alignment horizontal="left" vertical="center" wrapText="1"/>
    </xf>
    <xf numFmtId="4" fontId="3" fillId="0" borderId="19" xfId="0" applyNumberFormat="1" applyFont="1" applyFill="1" applyBorder="1" applyAlignment="1" applyProtection="1">
      <alignment horizontal="right" vertical="center"/>
    </xf>
    <xf numFmtId="39" fontId="3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vertical="top" wrapText="1"/>
    </xf>
    <xf numFmtId="0" fontId="39" fillId="0" borderId="18" xfId="0" applyFont="1" applyFill="1" applyBorder="1" applyAlignment="1" applyProtection="1">
      <alignment vertical="center" wrapText="1"/>
    </xf>
    <xf numFmtId="4" fontId="3" fillId="0" borderId="18" xfId="0" applyNumberFormat="1" applyFont="1" applyFill="1" applyBorder="1" applyAlignment="1" applyProtection="1">
      <alignment horizontal="right" vertical="center"/>
    </xf>
    <xf numFmtId="39" fontId="3" fillId="0" borderId="18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right" vertical="top" wrapText="1"/>
    </xf>
    <xf numFmtId="0" fontId="6" fillId="0" borderId="17" xfId="0" applyFont="1" applyFill="1" applyBorder="1" applyAlignment="1" applyProtection="1">
      <alignment vertical="top" wrapText="1"/>
    </xf>
    <xf numFmtId="4" fontId="3" fillId="3" borderId="17" xfId="0" applyNumberFormat="1" applyFont="1" applyFill="1" applyBorder="1" applyAlignment="1" applyProtection="1">
      <alignment vertical="top"/>
    </xf>
    <xf numFmtId="43" fontId="3" fillId="3" borderId="17" xfId="0" applyNumberFormat="1" applyFont="1" applyFill="1" applyBorder="1" applyAlignment="1" applyProtection="1">
      <alignment horizontal="center" vertical="top"/>
    </xf>
    <xf numFmtId="0" fontId="3" fillId="3" borderId="17" xfId="0" applyFont="1" applyFill="1" applyBorder="1" applyAlignment="1" applyProtection="1">
      <alignment vertical="top" wrapText="1"/>
    </xf>
    <xf numFmtId="0" fontId="3" fillId="0" borderId="17" xfId="0" applyFont="1" applyFill="1" applyBorder="1" applyAlignment="1" applyProtection="1">
      <alignment vertical="top" wrapText="1"/>
    </xf>
    <xf numFmtId="4" fontId="3" fillId="0" borderId="17" xfId="0" applyNumberFormat="1" applyFont="1" applyBorder="1" applyAlignment="1" applyProtection="1">
      <alignment vertical="top"/>
    </xf>
    <xf numFmtId="0" fontId="3" fillId="3" borderId="17" xfId="204" applyFill="1" applyBorder="1" applyAlignment="1" applyProtection="1">
      <alignment horizontal="center" vertical="top" wrapText="1"/>
    </xf>
    <xf numFmtId="0" fontId="3" fillId="0" borderId="17" xfId="0" applyFont="1" applyBorder="1" applyAlignment="1" applyProtection="1">
      <alignment horizontal="justify" vertical="top" wrapText="1"/>
    </xf>
    <xf numFmtId="0" fontId="3" fillId="0" borderId="17" xfId="0" applyFont="1" applyBorder="1" applyAlignment="1" applyProtection="1">
      <alignment vertical="top" wrapText="1"/>
    </xf>
    <xf numFmtId="4" fontId="3" fillId="3" borderId="17" xfId="138" applyNumberFormat="1" applyFill="1" applyBorder="1" applyAlignment="1" applyProtection="1">
      <alignment horizontal="center" vertical="top"/>
    </xf>
    <xf numFmtId="2" fontId="3" fillId="3" borderId="17" xfId="0" applyNumberFormat="1" applyFont="1" applyFill="1" applyBorder="1" applyAlignment="1" applyProtection="1">
      <alignment vertical="top" wrapText="1"/>
    </xf>
    <xf numFmtId="175" fontId="3" fillId="3" borderId="14" xfId="0" applyNumberFormat="1" applyFont="1" applyFill="1" applyBorder="1" applyProtection="1"/>
    <xf numFmtId="0" fontId="5" fillId="2" borderId="14" xfId="0" applyFont="1" applyFill="1" applyBorder="1" applyAlignment="1" applyProtection="1">
      <alignment horizontal="center" vertical="top"/>
    </xf>
    <xf numFmtId="1" fontId="6" fillId="3" borderId="14" xfId="0" applyNumberFormat="1" applyFont="1" applyFill="1" applyBorder="1" applyAlignment="1" applyProtection="1">
      <alignment horizontal="center" vertical="top"/>
    </xf>
    <xf numFmtId="0" fontId="6" fillId="3" borderId="14" xfId="0" applyFont="1" applyFill="1" applyBorder="1" applyAlignment="1" applyProtection="1">
      <alignment horizontal="justify" vertical="top" wrapText="1"/>
    </xf>
    <xf numFmtId="175" fontId="3" fillId="3" borderId="14" xfId="0" applyNumberFormat="1" applyFont="1" applyFill="1" applyBorder="1" applyAlignment="1" applyProtection="1">
      <alignment vertical="top" wrapText="1"/>
    </xf>
    <xf numFmtId="175" fontId="3" fillId="3" borderId="14" xfId="0" applyNumberFormat="1" applyFont="1" applyFill="1" applyBorder="1" applyAlignment="1" applyProtection="1">
      <alignment horizontal="center" vertical="top" wrapText="1"/>
    </xf>
    <xf numFmtId="1" fontId="3" fillId="3" borderId="14" xfId="0" applyNumberFormat="1" applyFont="1" applyFill="1" applyBorder="1" applyAlignment="1" applyProtection="1">
      <alignment horizontal="right" vertical="top"/>
    </xf>
    <xf numFmtId="0" fontId="3" fillId="3" borderId="14" xfId="0" applyFont="1" applyFill="1" applyBorder="1" applyAlignment="1" applyProtection="1">
      <alignment horizontal="justify" vertical="top" wrapText="1"/>
    </xf>
    <xf numFmtId="175" fontId="3" fillId="3" borderId="14" xfId="0" applyNumberFormat="1" applyFont="1" applyFill="1" applyBorder="1" applyAlignment="1" applyProtection="1">
      <alignment vertical="center" wrapText="1"/>
    </xf>
    <xf numFmtId="0" fontId="3" fillId="3" borderId="14" xfId="0" applyFont="1" applyFill="1" applyBorder="1" applyAlignment="1" applyProtection="1">
      <alignment horizontal="center" vertical="center"/>
    </xf>
    <xf numFmtId="37" fontId="3" fillId="3" borderId="14" xfId="0" applyNumberFormat="1" applyFont="1" applyFill="1" applyBorder="1" applyAlignment="1" applyProtection="1">
      <alignment vertical="top"/>
    </xf>
    <xf numFmtId="0" fontId="3" fillId="3" borderId="14" xfId="0" applyFont="1" applyFill="1" applyBorder="1" applyAlignment="1" applyProtection="1">
      <alignment vertical="top" wrapText="1"/>
    </xf>
    <xf numFmtId="4" fontId="3" fillId="0" borderId="14" xfId="0" applyNumberFormat="1" applyFont="1" applyFill="1" applyBorder="1" applyAlignment="1" applyProtection="1">
      <alignment vertical="center"/>
    </xf>
    <xf numFmtId="0" fontId="4" fillId="30" borderId="14" xfId="0" applyFont="1" applyFill="1" applyBorder="1" applyAlignment="1" applyProtection="1">
      <alignment horizontal="center" vertical="top"/>
    </xf>
    <xf numFmtId="0" fontId="6" fillId="30" borderId="14" xfId="0" applyFont="1" applyFill="1" applyBorder="1" applyAlignment="1" applyProtection="1">
      <alignment horizontal="center"/>
    </xf>
    <xf numFmtId="175" fontId="3" fillId="30" borderId="14" xfId="0" applyNumberFormat="1" applyFont="1" applyFill="1" applyBorder="1" applyAlignment="1" applyProtection="1">
      <alignment vertical="center"/>
    </xf>
    <xf numFmtId="0" fontId="5" fillId="30" borderId="14" xfId="0" applyFont="1" applyFill="1" applyBorder="1" applyAlignment="1" applyProtection="1">
      <alignment horizontal="center" vertical="center"/>
    </xf>
    <xf numFmtId="0" fontId="4" fillId="30" borderId="19" xfId="0" applyFont="1" applyFill="1" applyBorder="1" applyAlignment="1" applyProtection="1">
      <alignment horizontal="center" vertical="top"/>
    </xf>
    <xf numFmtId="0" fontId="6" fillId="30" borderId="19" xfId="0" applyFont="1" applyFill="1" applyBorder="1" applyAlignment="1" applyProtection="1">
      <alignment horizontal="right"/>
    </xf>
    <xf numFmtId="175" fontId="3" fillId="30" borderId="19" xfId="0" applyNumberFormat="1" applyFont="1" applyFill="1" applyBorder="1" applyAlignment="1" applyProtection="1">
      <alignment vertical="center"/>
    </xf>
    <xf numFmtId="0" fontId="5" fillId="30" borderId="19" xfId="0" applyFont="1" applyFill="1" applyBorder="1" applyAlignment="1" applyProtection="1">
      <alignment horizontal="center" vertical="center"/>
    </xf>
    <xf numFmtId="0" fontId="6" fillId="30" borderId="14" xfId="0" applyFont="1" applyFill="1" applyBorder="1" applyAlignment="1" applyProtection="1">
      <alignment horizontal="right"/>
    </xf>
    <xf numFmtId="4" fontId="5" fillId="2" borderId="14" xfId="0" applyNumberFormat="1" applyFont="1" applyFill="1" applyBorder="1" applyAlignment="1" applyProtection="1">
      <alignment vertical="top"/>
    </xf>
    <xf numFmtId="4" fontId="5" fillId="2" borderId="14" xfId="0" applyNumberFormat="1" applyFont="1" applyFill="1" applyBorder="1" applyAlignment="1" applyProtection="1">
      <alignment horizontal="center" vertical="top"/>
    </xf>
    <xf numFmtId="0" fontId="4" fillId="2" borderId="14" xfId="0" applyFont="1" applyFill="1" applyBorder="1" applyAlignment="1" applyProtection="1">
      <alignment horizontal="right" vertical="top"/>
    </xf>
    <xf numFmtId="0" fontId="3" fillId="0" borderId="14" xfId="0" applyFont="1" applyBorder="1" applyAlignment="1" applyProtection="1">
      <alignment horizontal="right" vertical="top" wrapText="1"/>
    </xf>
    <xf numFmtId="10" fontId="3" fillId="0" borderId="14" xfId="0" applyNumberFormat="1" applyFont="1" applyBorder="1" applyAlignment="1" applyProtection="1">
      <alignment horizontal="right" vertical="top" wrapText="1"/>
    </xf>
    <xf numFmtId="173" fontId="39" fillId="2" borderId="14" xfId="0" applyNumberFormat="1" applyFont="1" applyFill="1" applyBorder="1" applyAlignment="1" applyProtection="1">
      <alignment vertical="top"/>
    </xf>
    <xf numFmtId="10" fontId="3" fillId="0" borderId="14" xfId="176" applyNumberFormat="1" applyFont="1" applyFill="1" applyBorder="1" applyAlignment="1" applyProtection="1">
      <alignment horizontal="right" vertical="top"/>
    </xf>
    <xf numFmtId="188" fontId="3" fillId="0" borderId="14" xfId="142" applyNumberFormat="1" applyFont="1" applyBorder="1" applyAlignment="1" applyProtection="1">
      <alignment horizontal="right" vertical="top"/>
    </xf>
    <xf numFmtId="173" fontId="39" fillId="2" borderId="14" xfId="0" applyNumberFormat="1" applyFont="1" applyFill="1" applyBorder="1" applyAlignment="1" applyProtection="1">
      <alignment horizontal="center" vertical="top"/>
    </xf>
    <xf numFmtId="0" fontId="12" fillId="2" borderId="14" xfId="0" applyFont="1" applyFill="1" applyBorder="1" applyAlignment="1" applyProtection="1">
      <alignment horizontal="right" vertical="top"/>
    </xf>
    <xf numFmtId="0" fontId="12" fillId="2" borderId="14" xfId="0" applyFont="1" applyFill="1" applyBorder="1" applyAlignment="1" applyProtection="1">
      <alignment vertical="top"/>
    </xf>
    <xf numFmtId="0" fontId="3" fillId="32" borderId="15" xfId="0" applyFont="1" applyFill="1" applyBorder="1" applyAlignment="1" applyProtection="1">
      <alignment horizontal="right" vertical="top"/>
    </xf>
    <xf numFmtId="0" fontId="6" fillId="32" borderId="15" xfId="0" applyFont="1" applyFill="1" applyBorder="1" applyAlignment="1" applyProtection="1">
      <alignment horizontal="right" vertical="top"/>
    </xf>
    <xf numFmtId="175" fontId="3" fillId="32" borderId="15" xfId="0" applyNumberFormat="1" applyFont="1" applyFill="1" applyBorder="1" applyAlignment="1" applyProtection="1">
      <alignment horizontal="right" vertical="top"/>
    </xf>
    <xf numFmtId="175" fontId="3" fillId="32" borderId="15" xfId="0" applyNumberFormat="1" applyFont="1" applyFill="1" applyBorder="1" applyAlignment="1" applyProtection="1">
      <alignment horizontal="center" vertical="top"/>
    </xf>
    <xf numFmtId="0" fontId="3" fillId="30" borderId="16" xfId="0" applyFont="1" applyFill="1" applyBorder="1" applyAlignment="1" applyProtection="1">
      <alignment horizontal="right" vertical="top"/>
    </xf>
    <xf numFmtId="0" fontId="6" fillId="30" borderId="16" xfId="0" applyFont="1" applyFill="1" applyBorder="1" applyAlignment="1" applyProtection="1">
      <alignment horizontal="right" vertical="top"/>
    </xf>
    <xf numFmtId="175" fontId="3" fillId="30" borderId="16" xfId="0" applyNumberFormat="1" applyFont="1" applyFill="1" applyBorder="1" applyAlignment="1" applyProtection="1">
      <alignment horizontal="right" vertical="top"/>
    </xf>
    <xf numFmtId="175" fontId="3" fillId="30" borderId="16" xfId="0" applyNumberFormat="1" applyFont="1" applyFill="1" applyBorder="1" applyAlignment="1" applyProtection="1">
      <alignment horizontal="center" vertical="top"/>
    </xf>
  </cellXfs>
  <cellStyles count="206">
    <cellStyle name="20% - Accent1" xfId="5"/>
    <cellStyle name="20% - Accent1 2" xfId="6"/>
    <cellStyle name="20% - Accent2" xfId="7"/>
    <cellStyle name="20% - Accent2 2" xfId="8"/>
    <cellStyle name="20% - Accent3" xfId="9"/>
    <cellStyle name="20% - Accent3 2" xfId="10"/>
    <cellStyle name="20% - Accent4" xfId="11"/>
    <cellStyle name="20% - Accent4 2" xfId="12"/>
    <cellStyle name="20% - Accent5" xfId="13"/>
    <cellStyle name="20% - Accent6" xfId="14"/>
    <cellStyle name="20% - Accent6 2" xfId="15"/>
    <cellStyle name="40% - Accent1" xfId="16"/>
    <cellStyle name="40% - Accent1 2" xfId="17"/>
    <cellStyle name="40% - Accent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1 2" xfId="28"/>
    <cellStyle name="60% - Accent2" xfId="29"/>
    <cellStyle name="60% - Accent2 2" xfId="30"/>
    <cellStyle name="60% - Accent3" xfId="31"/>
    <cellStyle name="60% - Accent3 2" xfId="32"/>
    <cellStyle name="60% - Accent4" xfId="33"/>
    <cellStyle name="60% - Accent4 2" xfId="34"/>
    <cellStyle name="60% - Accent5" xfId="35"/>
    <cellStyle name="60% - Accent5 2" xfId="36"/>
    <cellStyle name="60% - Accent6" xfId="37"/>
    <cellStyle name="60% - Accent6 2" xfId="38"/>
    <cellStyle name="Accent1" xfId="39"/>
    <cellStyle name="Accent1 2" xfId="40"/>
    <cellStyle name="Accent2" xfId="41"/>
    <cellStyle name="Accent2 2" xfId="42"/>
    <cellStyle name="Accent3" xfId="43"/>
    <cellStyle name="Accent3 2" xfId="44"/>
    <cellStyle name="Accent4" xfId="45"/>
    <cellStyle name="Accent4 2" xfId="46"/>
    <cellStyle name="Accent5" xfId="47"/>
    <cellStyle name="Accent6" xfId="48"/>
    <cellStyle name="Accent6 2" xfId="49"/>
    <cellStyle name="Bad" xfId="50"/>
    <cellStyle name="Bad 2" xfId="51"/>
    <cellStyle name="Calculation" xfId="52"/>
    <cellStyle name="Calculation 2" xfId="53"/>
    <cellStyle name="Check Cell" xfId="54"/>
    <cellStyle name="Comma 2" xfId="55"/>
    <cellStyle name="Comma 2 2" xfId="56"/>
    <cellStyle name="Comma 2 3" xfId="57"/>
    <cellStyle name="Comma 3" xfId="58"/>
    <cellStyle name="Comma 3 2" xfId="59"/>
    <cellStyle name="Comma_ACUEDUCTO DE  PADRE LAS CASAS" xfId="60"/>
    <cellStyle name="Currency 2" xfId="61"/>
    <cellStyle name="Euro" xfId="62"/>
    <cellStyle name="Euro 2" xfId="63"/>
    <cellStyle name="Explanatory Text" xfId="64"/>
    <cellStyle name="F2" xfId="65"/>
    <cellStyle name="F3" xfId="66"/>
    <cellStyle name="F4" xfId="67"/>
    <cellStyle name="F5" xfId="68"/>
    <cellStyle name="F6" xfId="69"/>
    <cellStyle name="F7" xfId="70"/>
    <cellStyle name="F8" xfId="71"/>
    <cellStyle name="Good" xfId="72"/>
    <cellStyle name="Good 2" xfId="73"/>
    <cellStyle name="Heading 1" xfId="74"/>
    <cellStyle name="Heading 1 2" xfId="75"/>
    <cellStyle name="Heading 2" xfId="76"/>
    <cellStyle name="Heading 2 2" xfId="77"/>
    <cellStyle name="Heading 3" xfId="78"/>
    <cellStyle name="Heading 3 2" xfId="79"/>
    <cellStyle name="Heading 4" xfId="80"/>
    <cellStyle name="Heading 4 2" xfId="81"/>
    <cellStyle name="Input" xfId="82"/>
    <cellStyle name="Input 2" xfId="83"/>
    <cellStyle name="Linked Cell" xfId="84"/>
    <cellStyle name="Linked Cell 2" xfId="85"/>
    <cellStyle name="Millares" xfId="1" builtinId="3"/>
    <cellStyle name="Millares 10" xfId="86"/>
    <cellStyle name="Millares 10 2" xfId="87"/>
    <cellStyle name="Millares 10 2 2 2" xfId="203"/>
    <cellStyle name="Millares 10 2 2 3" xfId="193"/>
    <cellStyle name="Millares 10 3" xfId="88"/>
    <cellStyle name="Millares 11" xfId="89"/>
    <cellStyle name="Millares 11 2" xfId="90"/>
    <cellStyle name="Millares 11 3" xfId="194"/>
    <cellStyle name="Millares 12" xfId="91"/>
    <cellStyle name="Millares 12 3" xfId="201"/>
    <cellStyle name="Millares 15" xfId="92"/>
    <cellStyle name="Millares 2" xfId="4"/>
    <cellStyle name="Millares 2 2" xfId="2"/>
    <cellStyle name="Millares 2 2 2" xfId="93"/>
    <cellStyle name="Millares 2 2 2 2" xfId="94"/>
    <cellStyle name="Millares 2 2 3" xfId="95"/>
    <cellStyle name="Millares 2 2 4" xfId="200"/>
    <cellStyle name="Millares 2 3" xfId="96"/>
    <cellStyle name="Millares 2 3 2" xfId="97"/>
    <cellStyle name="Millares 2 4" xfId="98"/>
    <cellStyle name="Millares 2 5" xfId="99"/>
    <cellStyle name="Millares 2_111-12 ac neyba zona alta" xfId="100"/>
    <cellStyle name="Millares 3" xfId="101"/>
    <cellStyle name="Millares 3 2" xfId="102"/>
    <cellStyle name="Millares 3 2 2" xfId="103"/>
    <cellStyle name="Millares 3 3" xfId="104"/>
    <cellStyle name="Millares 3 3 2" xfId="105"/>
    <cellStyle name="Millares 3 3 3" xfId="106"/>
    <cellStyle name="Millares 3 4" xfId="107"/>
    <cellStyle name="Millares 3_111-12 ac neyba zona alta" xfId="108"/>
    <cellStyle name="Millares 4" xfId="109"/>
    <cellStyle name="Millares 4 2" xfId="110"/>
    <cellStyle name="Millares 4 2 2" xfId="111"/>
    <cellStyle name="Millares 4 3" xfId="112"/>
    <cellStyle name="Millares 5" xfId="113"/>
    <cellStyle name="Millares 5 2" xfId="114"/>
    <cellStyle name="Millares 5 2 2" xfId="115"/>
    <cellStyle name="Millares 5 3" xfId="116"/>
    <cellStyle name="Millares 5 3 2" xfId="117"/>
    <cellStyle name="Millares 5 4" xfId="118"/>
    <cellStyle name="Millares 6" xfId="119"/>
    <cellStyle name="Millares 7" xfId="120"/>
    <cellStyle name="Millares 7 2" xfId="121"/>
    <cellStyle name="Millares 7 3" xfId="122"/>
    <cellStyle name="Millares 8" xfId="123"/>
    <cellStyle name="Millares 8 2" xfId="196"/>
    <cellStyle name="Millares 8 6" xfId="188"/>
    <cellStyle name="Millares 9" xfId="124"/>
    <cellStyle name="Millares 9 2" xfId="125"/>
    <cellStyle name="Millares 9 4" xfId="187"/>
    <cellStyle name="Millares_planta cayetano germosen" xfId="186"/>
    <cellStyle name="Moneda 2" xfId="126"/>
    <cellStyle name="Moneda 3" xfId="127"/>
    <cellStyle name="No-definido" xfId="128"/>
    <cellStyle name="Normal" xfId="0" builtinId="0"/>
    <cellStyle name="Normal - Style1" xfId="129"/>
    <cellStyle name="Normal 10" xfId="3"/>
    <cellStyle name="Normal 10 2" xfId="130"/>
    <cellStyle name="Normal 11" xfId="131"/>
    <cellStyle name="Normal 12" xfId="132"/>
    <cellStyle name="Normal 13" xfId="133"/>
    <cellStyle name="Normal 13 2" xfId="134"/>
    <cellStyle name="Normal 14" xfId="204"/>
    <cellStyle name="Normal 14 6" xfId="135"/>
    <cellStyle name="Normal 15" xfId="136"/>
    <cellStyle name="Normal 18" xfId="202"/>
    <cellStyle name="Normal 19" xfId="137"/>
    <cellStyle name="Normal 2" xfId="138"/>
    <cellStyle name="Normal 2 2" xfId="139"/>
    <cellStyle name="Normal 2 2 2" xfId="140"/>
    <cellStyle name="Normal 2 2 3" xfId="141"/>
    <cellStyle name="Normal 2 3" xfId="142"/>
    <cellStyle name="Normal 2 3 2" xfId="143"/>
    <cellStyle name="Normal 2 3 2 2" xfId="144"/>
    <cellStyle name="Normal 2 4" xfId="145"/>
    <cellStyle name="Normal 2 5" xfId="192"/>
    <cellStyle name="Normal 2_07-09 presupu..." xfId="146"/>
    <cellStyle name="Normal 20" xfId="147"/>
    <cellStyle name="Normal 20 2" xfId="189"/>
    <cellStyle name="Normal 21" xfId="148"/>
    <cellStyle name="Normal 22" xfId="149"/>
    <cellStyle name="Normal 23" xfId="150"/>
    <cellStyle name="Normal 24" xfId="151"/>
    <cellStyle name="Normal 3" xfId="152"/>
    <cellStyle name="Normal 3 2" xfId="153"/>
    <cellStyle name="Normal 3 2 2" xfId="154"/>
    <cellStyle name="Normal 3 3" xfId="155"/>
    <cellStyle name="Normal 3 3 2" xfId="156"/>
    <cellStyle name="Normal 3_copia Pres. elab.40-2010Desarenador para la obra de toma del Ac. mult. La Cuaba" xfId="157"/>
    <cellStyle name="Normal 30" xfId="190"/>
    <cellStyle name="Normal 31_correccion de averia ac.hatillo prov.hato mayor oct.2011" xfId="158"/>
    <cellStyle name="Normal 4" xfId="159"/>
    <cellStyle name="Normal 4 2" xfId="160"/>
    <cellStyle name="Normal 5" xfId="161"/>
    <cellStyle name="Normal 5 2" xfId="162"/>
    <cellStyle name="Normal 5_Act.1 103-2011, Rehabilitacion y acondicionamiento de 2 depositos Nigua y el AC.MULT. EL CARRIL LA PARED, san cristobal" xfId="163"/>
    <cellStyle name="Normal 6" xfId="164"/>
    <cellStyle name="Normal 6 3" xfId="205"/>
    <cellStyle name="Normal 7" xfId="165"/>
    <cellStyle name="Normal 7 2" xfId="166"/>
    <cellStyle name="Normal 8" xfId="167"/>
    <cellStyle name="Normal 8 2" xfId="168"/>
    <cellStyle name="Normal 9" xfId="169"/>
    <cellStyle name="Normal 9 2" xfId="195"/>
    <cellStyle name="Normal 9 3" xfId="191"/>
    <cellStyle name="Normal_Copia de Copia de Copia de Copia de 153-09 ELECTRIFICACION..." xfId="197"/>
    <cellStyle name="Normal_Hoja1" xfId="199"/>
    <cellStyle name="Normal_Presupuesto" xfId="198"/>
    <cellStyle name="Note" xfId="170"/>
    <cellStyle name="Note 2" xfId="171"/>
    <cellStyle name="Output" xfId="172"/>
    <cellStyle name="Output 2" xfId="173"/>
    <cellStyle name="Percent 2" xfId="174"/>
    <cellStyle name="Percent 2 2" xfId="175"/>
    <cellStyle name="Porcentaje 2" xfId="176"/>
    <cellStyle name="Porcentaje 3" xfId="177"/>
    <cellStyle name="Porcentual 2" xfId="178"/>
    <cellStyle name="Porcentual 2 2" xfId="179"/>
    <cellStyle name="Porcentual 3" xfId="180"/>
    <cellStyle name="Porcentual 5" xfId="181"/>
    <cellStyle name="Standard_gurabo 2" xfId="182"/>
    <cellStyle name="Title" xfId="183"/>
    <cellStyle name="Title 2" xfId="184"/>
    <cellStyle name="Warning Text" xfId="1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4F316C9-39B0-4C3A-B826-8B4E93D798C4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7862691-EC7E-4251-9CFD-6110948F897B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9F76A0AD-D6A8-4210-B0A4-1B6D1A73B76C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E8DBDA4-C2E7-4CF1-9443-55B8DDB00269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CFC6F2A-C6B2-407D-A20B-973EDF82087F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5519C9AE-E30B-45F1-861A-3EA4B7675402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191</xdr:row>
      <xdr:rowOff>0</xdr:rowOff>
    </xdr:from>
    <xdr:to>
      <xdr:col>1</xdr:col>
      <xdr:colOff>1409700</xdr:colOff>
      <xdr:row>192</xdr:row>
      <xdr:rowOff>1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BEE01511-148C-456C-AA8C-55FEB50A47DF}"/>
            </a:ext>
          </a:extLst>
        </xdr:cNvPr>
        <xdr:cNvSpPr txBox="1">
          <a:spLocks noChangeArrowheads="1"/>
        </xdr:cNvSpPr>
      </xdr:nvSpPr>
      <xdr:spPr bwMode="auto">
        <a:xfrm>
          <a:off x="1790700" y="35671125"/>
          <a:ext cx="104775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0</xdr:row>
      <xdr:rowOff>142875</xdr:rowOff>
    </xdr:from>
    <xdr:to>
      <xdr:col>1</xdr:col>
      <xdr:colOff>464921</xdr:colOff>
      <xdr:row>5</xdr:row>
      <xdr:rowOff>59055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4A5D9EB-1714-4699-AC54-0A0231C93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815441" cy="792480"/>
        </a:xfrm>
        <a:prstGeom prst="rect">
          <a:avLst/>
        </a:prstGeom>
      </xdr:spPr>
    </xdr:pic>
    <xdr:clientData/>
  </xdr:twoCellAnchor>
  <xdr:twoCellAnchor>
    <xdr:from>
      <xdr:col>1</xdr:col>
      <xdr:colOff>2270760</xdr:colOff>
      <xdr:row>195</xdr:row>
      <xdr:rowOff>142876</xdr:rowOff>
    </xdr:from>
    <xdr:to>
      <xdr:col>2</xdr:col>
      <xdr:colOff>251460</xdr:colOff>
      <xdr:row>195</xdr:row>
      <xdr:rowOff>144780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E6D38B62-A934-424E-A846-F32BFBDC89F0}"/>
            </a:ext>
          </a:extLst>
        </xdr:cNvPr>
        <xdr:cNvCxnSpPr/>
      </xdr:nvCxnSpPr>
      <xdr:spPr>
        <a:xfrm>
          <a:off x="2659380" y="70612636"/>
          <a:ext cx="2788920" cy="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?7B7048AA" TargetMode="External"/><Relationship Id="rId1" Type="http://schemas.openxmlformats.org/officeDocument/2006/relationships/externalLinkPath" Target="file:///\\7B7048AA\PROYECTO%20AQN-W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569"/>
  <sheetViews>
    <sheetView tabSelected="1" view="pageBreakPreview" zoomScaleNormal="100" zoomScaleSheetLayoutView="100" workbookViewId="0">
      <selection activeCell="F16" sqref="F16"/>
    </sheetView>
  </sheetViews>
  <sheetFormatPr baseColWidth="10" defaultColWidth="11.44140625" defaultRowHeight="13.2" x14ac:dyDescent="0.25"/>
  <cols>
    <col min="1" max="1" width="7.33203125" style="3" customWidth="1"/>
    <col min="2" max="2" width="63" style="3" customWidth="1"/>
    <col min="3" max="3" width="11.109375" style="20" customWidth="1"/>
    <col min="4" max="4" width="7.6640625" style="3" customWidth="1"/>
    <col min="5" max="5" width="12.109375" style="2" customWidth="1"/>
    <col min="6" max="6" width="15.109375" style="3" customWidth="1"/>
    <col min="7" max="7" width="12.6640625" style="3" bestFit="1" customWidth="1"/>
    <col min="8" max="8" width="11.6640625" style="3" bestFit="1" customWidth="1"/>
    <col min="9" max="9" width="11.44140625" style="3"/>
    <col min="10" max="10" width="12.33203125" style="3" bestFit="1" customWidth="1"/>
    <col min="11" max="16384" width="11.44140625" style="3"/>
  </cols>
  <sheetData>
    <row r="1" spans="1:6" x14ac:dyDescent="0.25">
      <c r="A1" s="42" t="s">
        <v>168</v>
      </c>
      <c r="B1" s="42"/>
      <c r="C1" s="42"/>
      <c r="D1" s="42"/>
      <c r="E1" s="42"/>
      <c r="F1" s="42"/>
    </row>
    <row r="2" spans="1:6" x14ac:dyDescent="0.25">
      <c r="A2" s="42" t="s">
        <v>169</v>
      </c>
      <c r="B2" s="42"/>
      <c r="C2" s="42"/>
      <c r="D2" s="42"/>
      <c r="E2" s="42"/>
      <c r="F2" s="42"/>
    </row>
    <row r="3" spans="1:6" x14ac:dyDescent="0.25">
      <c r="A3" s="42" t="s">
        <v>170</v>
      </c>
      <c r="B3" s="42"/>
      <c r="C3" s="42"/>
      <c r="D3" s="42"/>
      <c r="E3" s="42"/>
      <c r="F3" s="42"/>
    </row>
    <row r="4" spans="1:6" x14ac:dyDescent="0.25">
      <c r="A4" s="42" t="s">
        <v>171</v>
      </c>
      <c r="B4" s="42"/>
      <c r="C4" s="42"/>
      <c r="D4" s="42"/>
      <c r="E4" s="42"/>
      <c r="F4" s="42"/>
    </row>
    <row r="5" spans="1:6" ht="16.5" customHeight="1" x14ac:dyDescent="0.25">
      <c r="A5" s="4"/>
      <c r="B5" s="5"/>
      <c r="C5" s="5"/>
      <c r="D5" s="6"/>
      <c r="E5" s="7"/>
      <c r="F5" s="5"/>
    </row>
    <row r="6" spans="1:6" x14ac:dyDescent="0.25">
      <c r="A6" s="46"/>
      <c r="B6" s="46"/>
      <c r="C6" s="46"/>
      <c r="D6" s="46"/>
      <c r="E6" s="46"/>
      <c r="F6" s="46"/>
    </row>
    <row r="7" spans="1:6" s="8" customFormat="1" ht="28.2" customHeight="1" x14ac:dyDescent="0.25">
      <c r="A7" s="45" t="s">
        <v>167</v>
      </c>
      <c r="B7" s="45"/>
      <c r="C7" s="45"/>
      <c r="D7" s="45"/>
      <c r="E7" s="45"/>
      <c r="F7" s="45"/>
    </row>
    <row r="8" spans="1:6" ht="13.8" x14ac:dyDescent="0.25">
      <c r="A8" s="44" t="s">
        <v>133</v>
      </c>
      <c r="B8" s="44"/>
      <c r="C8" s="36" t="s">
        <v>5</v>
      </c>
      <c r="D8" s="37" t="s">
        <v>21</v>
      </c>
      <c r="E8" s="38"/>
      <c r="F8" s="39"/>
    </row>
    <row r="9" spans="1:6" x14ac:dyDescent="0.25">
      <c r="A9" s="27" t="s">
        <v>3</v>
      </c>
      <c r="B9" s="27" t="s">
        <v>4</v>
      </c>
      <c r="C9" s="28" t="s">
        <v>0</v>
      </c>
      <c r="D9" s="27" t="s">
        <v>35</v>
      </c>
      <c r="E9" s="29" t="s">
        <v>2</v>
      </c>
      <c r="F9" s="30" t="s">
        <v>1</v>
      </c>
    </row>
    <row r="10" spans="1:6" x14ac:dyDescent="0.25">
      <c r="A10" s="47"/>
      <c r="B10" s="48"/>
      <c r="C10" s="49"/>
      <c r="D10" s="50"/>
      <c r="E10" s="51"/>
      <c r="F10" s="52"/>
    </row>
    <row r="11" spans="1:6" ht="26.4" x14ac:dyDescent="0.25">
      <c r="A11" s="21" t="s">
        <v>38</v>
      </c>
      <c r="B11" s="106" t="s">
        <v>130</v>
      </c>
      <c r="C11" s="107"/>
      <c r="D11" s="108"/>
      <c r="E11" s="53"/>
      <c r="F11" s="54"/>
    </row>
    <row r="12" spans="1:6" x14ac:dyDescent="0.25">
      <c r="A12" s="22"/>
      <c r="B12" s="109"/>
      <c r="C12" s="107"/>
      <c r="D12" s="108"/>
      <c r="E12" s="53"/>
      <c r="F12" s="55"/>
    </row>
    <row r="13" spans="1:6" x14ac:dyDescent="0.25">
      <c r="A13" s="21" t="s">
        <v>39</v>
      </c>
      <c r="B13" s="109" t="s">
        <v>67</v>
      </c>
      <c r="C13" s="110"/>
      <c r="D13" s="111"/>
      <c r="E13" s="53"/>
      <c r="F13" s="55"/>
    </row>
    <row r="14" spans="1:6" x14ac:dyDescent="0.25">
      <c r="A14" s="21"/>
      <c r="B14" s="109"/>
      <c r="C14" s="110"/>
      <c r="D14" s="111"/>
      <c r="E14" s="53"/>
      <c r="F14" s="55"/>
    </row>
    <row r="15" spans="1:6" x14ac:dyDescent="0.25">
      <c r="A15" s="22">
        <v>1</v>
      </c>
      <c r="B15" s="109" t="s">
        <v>75</v>
      </c>
      <c r="C15" s="110"/>
      <c r="D15" s="111"/>
      <c r="E15" s="53"/>
      <c r="F15" s="55"/>
    </row>
    <row r="16" spans="1:6" ht="26.4" x14ac:dyDescent="0.25">
      <c r="A16" s="23">
        <f>0.1+A15</f>
        <v>1.1000000000000001</v>
      </c>
      <c r="B16" s="112" t="s">
        <v>89</v>
      </c>
      <c r="C16" s="107">
        <v>40</v>
      </c>
      <c r="D16" s="108" t="s">
        <v>10</v>
      </c>
      <c r="E16" s="53"/>
      <c r="F16" s="56">
        <f>+C16*E16</f>
        <v>0</v>
      </c>
    </row>
    <row r="17" spans="1:12" ht="26.4" x14ac:dyDescent="0.25">
      <c r="A17" s="23">
        <f t="shared" ref="A17:A19" si="0">0.1+A16</f>
        <v>1.2</v>
      </c>
      <c r="B17" s="112" t="s">
        <v>121</v>
      </c>
      <c r="C17" s="107">
        <v>1</v>
      </c>
      <c r="D17" s="113" t="s">
        <v>14</v>
      </c>
      <c r="E17" s="53"/>
      <c r="F17" s="56">
        <f t="shared" ref="F17:F80" si="1">+C17*E17</f>
        <v>0</v>
      </c>
    </row>
    <row r="18" spans="1:12" x14ac:dyDescent="0.25">
      <c r="A18" s="23">
        <f t="shared" si="0"/>
        <v>1.3</v>
      </c>
      <c r="B18" s="114" t="s">
        <v>80</v>
      </c>
      <c r="C18" s="110">
        <v>4431.6000000000004</v>
      </c>
      <c r="D18" s="111" t="s">
        <v>26</v>
      </c>
      <c r="E18" s="53"/>
      <c r="F18" s="56">
        <f t="shared" si="1"/>
        <v>0</v>
      </c>
    </row>
    <row r="19" spans="1:12" ht="26.4" x14ac:dyDescent="0.25">
      <c r="A19" s="23">
        <f t="shared" si="0"/>
        <v>1.4</v>
      </c>
      <c r="B19" s="115" t="s">
        <v>70</v>
      </c>
      <c r="C19" s="110">
        <v>3</v>
      </c>
      <c r="D19" s="111" t="s">
        <v>17</v>
      </c>
      <c r="E19" s="53"/>
      <c r="F19" s="56">
        <f t="shared" si="1"/>
        <v>0</v>
      </c>
    </row>
    <row r="20" spans="1:12" x14ac:dyDescent="0.25">
      <c r="A20" s="24"/>
      <c r="B20" s="114"/>
      <c r="C20" s="110"/>
      <c r="D20" s="111"/>
      <c r="E20" s="53"/>
      <c r="F20" s="56">
        <f t="shared" si="1"/>
        <v>0</v>
      </c>
    </row>
    <row r="21" spans="1:12" x14ac:dyDescent="0.25">
      <c r="A21" s="21" t="s">
        <v>42</v>
      </c>
      <c r="B21" s="116" t="s">
        <v>88</v>
      </c>
      <c r="C21" s="107"/>
      <c r="D21" s="108"/>
      <c r="E21" s="53"/>
      <c r="F21" s="56">
        <f t="shared" si="1"/>
        <v>0</v>
      </c>
    </row>
    <row r="22" spans="1:12" x14ac:dyDescent="0.25">
      <c r="A22" s="22"/>
      <c r="B22" s="109"/>
      <c r="C22" s="107"/>
      <c r="D22" s="108"/>
      <c r="E22" s="53"/>
      <c r="F22" s="56">
        <f t="shared" si="1"/>
        <v>0</v>
      </c>
    </row>
    <row r="23" spans="1:12" s="10" customFormat="1" ht="26.4" x14ac:dyDescent="0.25">
      <c r="A23" s="25">
        <v>1</v>
      </c>
      <c r="B23" s="117" t="s">
        <v>122</v>
      </c>
      <c r="C23" s="110">
        <v>3</v>
      </c>
      <c r="D23" s="118" t="s">
        <v>131</v>
      </c>
      <c r="E23" s="57"/>
      <c r="F23" s="56">
        <f t="shared" si="1"/>
        <v>0</v>
      </c>
    </row>
    <row r="24" spans="1:12" s="1" customFormat="1" x14ac:dyDescent="0.25">
      <c r="A24" s="26"/>
      <c r="B24" s="109"/>
      <c r="C24" s="107"/>
      <c r="D24" s="108"/>
      <c r="E24" s="53"/>
      <c r="F24" s="56">
        <f t="shared" si="1"/>
        <v>0</v>
      </c>
      <c r="G24" s="11"/>
      <c r="H24" s="11"/>
      <c r="I24" s="11"/>
      <c r="J24" s="11"/>
      <c r="K24" s="11"/>
      <c r="L24" s="11"/>
    </row>
    <row r="25" spans="1:12" s="1" customFormat="1" x14ac:dyDescent="0.25">
      <c r="A25" s="119">
        <v>2</v>
      </c>
      <c r="B25" s="120" t="s">
        <v>81</v>
      </c>
      <c r="C25" s="121">
        <v>2</v>
      </c>
      <c r="D25" s="113" t="s">
        <v>14</v>
      </c>
      <c r="E25" s="58"/>
      <c r="F25" s="56">
        <f t="shared" si="1"/>
        <v>0</v>
      </c>
      <c r="G25" s="11"/>
      <c r="H25" s="11"/>
      <c r="I25" s="11"/>
      <c r="J25" s="11"/>
      <c r="K25" s="11"/>
      <c r="L25" s="11"/>
    </row>
    <row r="26" spans="1:12" s="1" customFormat="1" x14ac:dyDescent="0.25">
      <c r="A26" s="119"/>
      <c r="B26" s="120"/>
      <c r="C26" s="121"/>
      <c r="D26" s="113"/>
      <c r="E26" s="58"/>
      <c r="F26" s="56">
        <f t="shared" si="1"/>
        <v>0</v>
      </c>
      <c r="G26" s="11"/>
      <c r="H26" s="11"/>
      <c r="I26" s="11"/>
      <c r="J26" s="11"/>
      <c r="K26" s="11"/>
      <c r="L26" s="11"/>
    </row>
    <row r="27" spans="1:12" s="1" customFormat="1" x14ac:dyDescent="0.25">
      <c r="A27" s="122">
        <v>3</v>
      </c>
      <c r="B27" s="109" t="s">
        <v>99</v>
      </c>
      <c r="C27" s="121"/>
      <c r="D27" s="113"/>
      <c r="E27" s="58"/>
      <c r="F27" s="56">
        <f t="shared" si="1"/>
        <v>0</v>
      </c>
      <c r="G27" s="11"/>
      <c r="H27" s="11"/>
      <c r="I27" s="11"/>
      <c r="J27" s="11"/>
      <c r="K27" s="11"/>
      <c r="L27" s="11"/>
    </row>
    <row r="28" spans="1:12" s="10" customFormat="1" x14ac:dyDescent="0.25">
      <c r="A28" s="123">
        <f>0.1+A27</f>
        <v>3.1</v>
      </c>
      <c r="B28" s="120" t="s">
        <v>125</v>
      </c>
      <c r="C28" s="121">
        <v>40</v>
      </c>
      <c r="D28" s="113" t="s">
        <v>26</v>
      </c>
      <c r="E28" s="58"/>
      <c r="F28" s="56">
        <f t="shared" si="1"/>
        <v>0</v>
      </c>
      <c r="G28" s="9"/>
      <c r="H28" s="12"/>
      <c r="I28" s="12"/>
      <c r="J28" s="12"/>
      <c r="K28" s="12"/>
      <c r="L28" s="12"/>
    </row>
    <row r="29" spans="1:12" s="10" customFormat="1" ht="26.4" x14ac:dyDescent="0.25">
      <c r="A29" s="123">
        <f t="shared" ref="A29:A33" si="2">0.1+A28</f>
        <v>3.2</v>
      </c>
      <c r="B29" s="112" t="s">
        <v>84</v>
      </c>
      <c r="C29" s="121">
        <v>17.12</v>
      </c>
      <c r="D29" s="113" t="s">
        <v>26</v>
      </c>
      <c r="E29" s="58"/>
      <c r="F29" s="56">
        <f t="shared" si="1"/>
        <v>0</v>
      </c>
      <c r="G29" s="12"/>
      <c r="H29" s="12"/>
      <c r="I29" s="12"/>
      <c r="J29" s="12"/>
      <c r="K29" s="12"/>
      <c r="L29" s="12"/>
    </row>
    <row r="30" spans="1:12" s="10" customFormat="1" x14ac:dyDescent="0.25">
      <c r="A30" s="123">
        <f t="shared" si="2"/>
        <v>3.3</v>
      </c>
      <c r="B30" s="120" t="s">
        <v>37</v>
      </c>
      <c r="C30" s="121">
        <v>2</v>
      </c>
      <c r="D30" s="113" t="s">
        <v>14</v>
      </c>
      <c r="E30" s="58"/>
      <c r="F30" s="56">
        <f t="shared" si="1"/>
        <v>0</v>
      </c>
      <c r="G30" s="12"/>
      <c r="H30" s="12"/>
      <c r="I30" s="12"/>
      <c r="J30" s="12"/>
      <c r="K30" s="12"/>
      <c r="L30" s="12"/>
    </row>
    <row r="31" spans="1:12" s="10" customFormat="1" ht="26.4" x14ac:dyDescent="0.25">
      <c r="A31" s="123">
        <f t="shared" si="2"/>
        <v>3.4</v>
      </c>
      <c r="B31" s="112" t="s">
        <v>96</v>
      </c>
      <c r="C31" s="121">
        <v>2</v>
      </c>
      <c r="D31" s="113" t="s">
        <v>14</v>
      </c>
      <c r="E31" s="58"/>
      <c r="F31" s="56">
        <f t="shared" si="1"/>
        <v>0</v>
      </c>
      <c r="G31" s="12"/>
      <c r="H31" s="12"/>
      <c r="I31" s="12"/>
      <c r="J31" s="12"/>
      <c r="K31" s="12"/>
      <c r="L31" s="12"/>
    </row>
    <row r="32" spans="1:12" s="10" customFormat="1" x14ac:dyDescent="0.25">
      <c r="A32" s="123">
        <f t="shared" si="2"/>
        <v>3.5</v>
      </c>
      <c r="B32" s="112" t="s">
        <v>97</v>
      </c>
      <c r="C32" s="121">
        <v>8</v>
      </c>
      <c r="D32" s="113" t="s">
        <v>14</v>
      </c>
      <c r="E32" s="58"/>
      <c r="F32" s="56">
        <f t="shared" si="1"/>
        <v>0</v>
      </c>
      <c r="G32" s="12"/>
      <c r="H32" s="12"/>
      <c r="I32" s="12"/>
      <c r="J32" s="12"/>
      <c r="K32" s="12"/>
      <c r="L32" s="12"/>
    </row>
    <row r="33" spans="1:12" s="10" customFormat="1" ht="26.4" x14ac:dyDescent="0.25">
      <c r="A33" s="123">
        <f t="shared" si="2"/>
        <v>3.6</v>
      </c>
      <c r="B33" s="124" t="s">
        <v>98</v>
      </c>
      <c r="C33" s="121">
        <v>8</v>
      </c>
      <c r="D33" s="113" t="s">
        <v>14</v>
      </c>
      <c r="E33" s="58"/>
      <c r="F33" s="56">
        <f t="shared" si="1"/>
        <v>0</v>
      </c>
      <c r="G33" s="9"/>
      <c r="H33" s="12"/>
      <c r="I33" s="12"/>
      <c r="J33" s="12"/>
      <c r="K33" s="12"/>
      <c r="L33" s="12"/>
    </row>
    <row r="34" spans="1:12" s="10" customFormat="1" x14ac:dyDescent="0.25">
      <c r="A34" s="119"/>
      <c r="B34" s="112"/>
      <c r="C34" s="121"/>
      <c r="D34" s="113"/>
      <c r="E34" s="58"/>
      <c r="F34" s="56">
        <f t="shared" si="1"/>
        <v>0</v>
      </c>
      <c r="G34" s="12"/>
      <c r="H34" s="12"/>
      <c r="I34" s="12"/>
      <c r="J34" s="12"/>
      <c r="K34" s="12"/>
      <c r="L34" s="12"/>
    </row>
    <row r="35" spans="1:12" s="1" customFormat="1" x14ac:dyDescent="0.25">
      <c r="A35" s="125" t="s">
        <v>50</v>
      </c>
      <c r="B35" s="126" t="s">
        <v>36</v>
      </c>
      <c r="C35" s="110"/>
      <c r="D35" s="111"/>
      <c r="E35" s="59"/>
      <c r="F35" s="56">
        <f t="shared" si="1"/>
        <v>0</v>
      </c>
      <c r="G35" s="11"/>
      <c r="H35" s="11"/>
      <c r="I35" s="11"/>
      <c r="J35" s="11"/>
      <c r="K35" s="11"/>
      <c r="L35" s="11"/>
    </row>
    <row r="36" spans="1:12" s="1" customFormat="1" x14ac:dyDescent="0.25">
      <c r="A36" s="125"/>
      <c r="B36" s="127"/>
      <c r="C36" s="110"/>
      <c r="D36" s="111"/>
      <c r="E36" s="59"/>
      <c r="F36" s="56">
        <f t="shared" si="1"/>
        <v>0</v>
      </c>
      <c r="G36" s="11"/>
      <c r="H36" s="11"/>
      <c r="I36" s="11"/>
      <c r="J36" s="11"/>
      <c r="K36" s="11"/>
      <c r="L36" s="11"/>
    </row>
    <row r="37" spans="1:12" s="1" customFormat="1" x14ac:dyDescent="0.25">
      <c r="A37" s="128">
        <v>1</v>
      </c>
      <c r="B37" s="109" t="s">
        <v>99</v>
      </c>
      <c r="C37" s="110"/>
      <c r="D37" s="111"/>
      <c r="E37" s="59"/>
      <c r="F37" s="56">
        <f t="shared" si="1"/>
        <v>0</v>
      </c>
      <c r="G37" s="11"/>
      <c r="H37" s="11"/>
      <c r="I37" s="11"/>
      <c r="J37" s="11"/>
      <c r="K37" s="11"/>
      <c r="L37" s="11"/>
    </row>
    <row r="38" spans="1:12" s="1" customFormat="1" x14ac:dyDescent="0.25">
      <c r="A38" s="129">
        <f>0.1+A37</f>
        <v>1.1000000000000001</v>
      </c>
      <c r="B38" s="114" t="s">
        <v>85</v>
      </c>
      <c r="C38" s="110">
        <v>200</v>
      </c>
      <c r="D38" s="111" t="s">
        <v>10</v>
      </c>
      <c r="E38" s="60"/>
      <c r="F38" s="56">
        <f t="shared" si="1"/>
        <v>0</v>
      </c>
      <c r="G38" s="11"/>
      <c r="H38" s="11"/>
      <c r="I38" s="11"/>
      <c r="J38" s="11"/>
      <c r="K38" s="11"/>
      <c r="L38" s="11"/>
    </row>
    <row r="39" spans="1:12" s="1" customFormat="1" x14ac:dyDescent="0.25">
      <c r="A39" s="129">
        <f t="shared" ref="A39:A40" si="3">0.1+A38</f>
        <v>1.2</v>
      </c>
      <c r="B39" s="112" t="s">
        <v>100</v>
      </c>
      <c r="C39" s="121">
        <v>4</v>
      </c>
      <c r="D39" s="113" t="s">
        <v>14</v>
      </c>
      <c r="E39" s="58"/>
      <c r="F39" s="56">
        <f t="shared" si="1"/>
        <v>0</v>
      </c>
      <c r="G39" s="11"/>
      <c r="H39" s="11"/>
      <c r="I39" s="11"/>
      <c r="J39" s="11"/>
      <c r="K39" s="11"/>
      <c r="L39" s="11"/>
    </row>
    <row r="40" spans="1:12" s="1" customFormat="1" ht="39.6" x14ac:dyDescent="0.25">
      <c r="A40" s="129">
        <f t="shared" si="3"/>
        <v>1.3</v>
      </c>
      <c r="B40" s="112" t="s">
        <v>101</v>
      </c>
      <c r="C40" s="121">
        <v>1</v>
      </c>
      <c r="D40" s="113" t="s">
        <v>34</v>
      </c>
      <c r="E40" s="60"/>
      <c r="F40" s="56">
        <f t="shared" si="1"/>
        <v>0</v>
      </c>
      <c r="G40" s="11"/>
      <c r="H40" s="11"/>
      <c r="I40" s="11"/>
      <c r="J40" s="11"/>
      <c r="K40" s="11"/>
      <c r="L40" s="11"/>
    </row>
    <row r="41" spans="1:12" s="1" customFormat="1" x14ac:dyDescent="0.25">
      <c r="A41" s="125"/>
      <c r="B41" s="112"/>
      <c r="C41" s="121"/>
      <c r="D41" s="113"/>
      <c r="E41" s="60"/>
      <c r="F41" s="56">
        <f t="shared" si="1"/>
        <v>0</v>
      </c>
      <c r="G41" s="11"/>
      <c r="H41" s="11"/>
      <c r="I41" s="11"/>
      <c r="J41" s="11"/>
      <c r="K41" s="11"/>
      <c r="L41" s="11"/>
    </row>
    <row r="42" spans="1:12" s="1" customFormat="1" x14ac:dyDescent="0.25">
      <c r="A42" s="125" t="s">
        <v>56</v>
      </c>
      <c r="B42" s="126" t="s">
        <v>65</v>
      </c>
      <c r="C42" s="110"/>
      <c r="D42" s="111"/>
      <c r="E42" s="61"/>
      <c r="F42" s="56">
        <f t="shared" si="1"/>
        <v>0</v>
      </c>
      <c r="G42" s="11"/>
      <c r="H42" s="11"/>
      <c r="I42" s="11"/>
      <c r="J42" s="11"/>
      <c r="K42" s="11"/>
      <c r="L42" s="11"/>
    </row>
    <row r="43" spans="1:12" s="1" customFormat="1" x14ac:dyDescent="0.25">
      <c r="A43" s="125"/>
      <c r="B43" s="126"/>
      <c r="C43" s="110"/>
      <c r="D43" s="111"/>
      <c r="E43" s="61"/>
      <c r="F43" s="56">
        <f t="shared" si="1"/>
        <v>0</v>
      </c>
      <c r="G43" s="11"/>
      <c r="H43" s="11"/>
      <c r="I43" s="11"/>
      <c r="J43" s="11"/>
      <c r="K43" s="11"/>
      <c r="L43" s="11"/>
    </row>
    <row r="44" spans="1:12" s="1" customFormat="1" ht="26.4" x14ac:dyDescent="0.25">
      <c r="A44" s="129">
        <v>1</v>
      </c>
      <c r="B44" s="114" t="s">
        <v>90</v>
      </c>
      <c r="C44" s="110">
        <v>1</v>
      </c>
      <c r="D44" s="111" t="s">
        <v>34</v>
      </c>
      <c r="E44" s="61"/>
      <c r="F44" s="56">
        <f t="shared" si="1"/>
        <v>0</v>
      </c>
      <c r="G44" s="11"/>
      <c r="H44" s="11"/>
      <c r="I44" s="11"/>
      <c r="J44" s="11"/>
      <c r="K44" s="11"/>
      <c r="L44" s="11"/>
    </row>
    <row r="45" spans="1:12" s="1" customFormat="1" x14ac:dyDescent="0.25">
      <c r="A45" s="129"/>
      <c r="B45" s="114"/>
      <c r="C45" s="110"/>
      <c r="D45" s="111"/>
      <c r="E45" s="61"/>
      <c r="F45" s="56">
        <f t="shared" si="1"/>
        <v>0</v>
      </c>
      <c r="G45" s="11"/>
      <c r="H45" s="11"/>
      <c r="I45" s="11"/>
      <c r="J45" s="11"/>
      <c r="K45" s="11"/>
      <c r="L45" s="11"/>
    </row>
    <row r="46" spans="1:12" s="1" customFormat="1" x14ac:dyDescent="0.25">
      <c r="A46" s="129">
        <v>2</v>
      </c>
      <c r="B46" s="114" t="s">
        <v>129</v>
      </c>
      <c r="C46" s="110">
        <v>1</v>
      </c>
      <c r="D46" s="111" t="s">
        <v>14</v>
      </c>
      <c r="E46" s="61"/>
      <c r="F46" s="56">
        <f t="shared" si="1"/>
        <v>0</v>
      </c>
      <c r="G46" s="11"/>
      <c r="H46" s="11"/>
      <c r="I46" s="11"/>
      <c r="J46" s="11"/>
      <c r="K46" s="11"/>
      <c r="L46" s="11"/>
    </row>
    <row r="47" spans="1:12" s="1" customFormat="1" x14ac:dyDescent="0.25">
      <c r="A47" s="130"/>
      <c r="B47" s="131"/>
      <c r="C47" s="132"/>
      <c r="D47" s="133"/>
      <c r="E47" s="62"/>
      <c r="F47" s="56">
        <f t="shared" si="1"/>
        <v>0</v>
      </c>
      <c r="G47" s="11"/>
    </row>
    <row r="48" spans="1:12" s="1" customFormat="1" x14ac:dyDescent="0.25">
      <c r="A48" s="125" t="s">
        <v>76</v>
      </c>
      <c r="B48" s="126" t="s">
        <v>66</v>
      </c>
      <c r="C48" s="134"/>
      <c r="D48" s="111"/>
      <c r="E48" s="61"/>
      <c r="F48" s="56">
        <f t="shared" si="1"/>
        <v>0</v>
      </c>
    </row>
    <row r="49" spans="1:6" s="1" customFormat="1" x14ac:dyDescent="0.25">
      <c r="A49" s="129"/>
      <c r="B49" s="135"/>
      <c r="C49" s="134"/>
      <c r="D49" s="134"/>
      <c r="E49" s="63"/>
      <c r="F49" s="56">
        <f t="shared" si="1"/>
        <v>0</v>
      </c>
    </row>
    <row r="50" spans="1:6" s="1" customFormat="1" x14ac:dyDescent="0.25">
      <c r="A50" s="128">
        <v>1</v>
      </c>
      <c r="B50" s="109" t="s">
        <v>82</v>
      </c>
      <c r="C50" s="134"/>
      <c r="D50" s="134"/>
      <c r="E50" s="63"/>
      <c r="F50" s="56">
        <f t="shared" si="1"/>
        <v>0</v>
      </c>
    </row>
    <row r="51" spans="1:6" s="1" customFormat="1" x14ac:dyDescent="0.25">
      <c r="A51" s="129">
        <f>0.1+A50</f>
        <v>1.1000000000000001</v>
      </c>
      <c r="B51" s="120" t="s">
        <v>83</v>
      </c>
      <c r="C51" s="110">
        <v>12</v>
      </c>
      <c r="D51" s="111" t="s">
        <v>26</v>
      </c>
      <c r="E51" s="61"/>
      <c r="F51" s="56">
        <f t="shared" si="1"/>
        <v>0</v>
      </c>
    </row>
    <row r="52" spans="1:6" s="1" customFormat="1" x14ac:dyDescent="0.25">
      <c r="A52" s="129">
        <f>0.1+A51</f>
        <v>1.2</v>
      </c>
      <c r="B52" s="114" t="s">
        <v>102</v>
      </c>
      <c r="C52" s="110">
        <v>1</v>
      </c>
      <c r="D52" s="111" t="s">
        <v>34</v>
      </c>
      <c r="E52" s="61"/>
      <c r="F52" s="56">
        <f t="shared" si="1"/>
        <v>0</v>
      </c>
    </row>
    <row r="53" spans="1:6" s="1" customFormat="1" x14ac:dyDescent="0.25">
      <c r="A53" s="129"/>
      <c r="B53" s="114"/>
      <c r="C53" s="110"/>
      <c r="D53" s="111"/>
      <c r="E53" s="61"/>
      <c r="F53" s="56">
        <f t="shared" si="1"/>
        <v>0</v>
      </c>
    </row>
    <row r="54" spans="1:6" s="1" customFormat="1" x14ac:dyDescent="0.25">
      <c r="A54" s="125" t="s">
        <v>21</v>
      </c>
      <c r="B54" s="126" t="s">
        <v>93</v>
      </c>
      <c r="C54" s="110"/>
      <c r="D54" s="111"/>
      <c r="E54" s="61"/>
      <c r="F54" s="56">
        <f t="shared" si="1"/>
        <v>0</v>
      </c>
    </row>
    <row r="55" spans="1:6" s="1" customFormat="1" x14ac:dyDescent="0.25">
      <c r="A55" s="129"/>
      <c r="B55" s="135"/>
      <c r="C55" s="110"/>
      <c r="D55" s="111"/>
      <c r="E55" s="61"/>
      <c r="F55" s="56">
        <f t="shared" si="1"/>
        <v>0</v>
      </c>
    </row>
    <row r="56" spans="1:6" s="1" customFormat="1" x14ac:dyDescent="0.25">
      <c r="A56" s="128">
        <v>1</v>
      </c>
      <c r="B56" s="109" t="s">
        <v>94</v>
      </c>
      <c r="C56" s="110"/>
      <c r="D56" s="111"/>
      <c r="E56" s="61"/>
      <c r="F56" s="56">
        <f t="shared" si="1"/>
        <v>0</v>
      </c>
    </row>
    <row r="57" spans="1:6" s="1" customFormat="1" ht="26.4" x14ac:dyDescent="0.25">
      <c r="A57" s="129">
        <v>1.1000000000000001</v>
      </c>
      <c r="B57" s="114" t="s">
        <v>95</v>
      </c>
      <c r="C57" s="110">
        <v>253.4</v>
      </c>
      <c r="D57" s="111" t="s">
        <v>71</v>
      </c>
      <c r="E57" s="61"/>
      <c r="F57" s="56">
        <f t="shared" si="1"/>
        <v>0</v>
      </c>
    </row>
    <row r="58" spans="1:6" s="1" customFormat="1" x14ac:dyDescent="0.25">
      <c r="A58" s="136"/>
      <c r="B58" s="137" t="s">
        <v>137</v>
      </c>
      <c r="C58" s="138"/>
      <c r="D58" s="139"/>
      <c r="E58" s="64"/>
      <c r="F58" s="65">
        <f>SUM(F16:F57)</f>
        <v>0</v>
      </c>
    </row>
    <row r="59" spans="1:6" s="13" customFormat="1" x14ac:dyDescent="0.25">
      <c r="A59" s="125"/>
      <c r="B59" s="127"/>
      <c r="C59" s="140"/>
      <c r="D59" s="141"/>
      <c r="E59" s="66"/>
      <c r="F59" s="56"/>
    </row>
    <row r="60" spans="1:6" x14ac:dyDescent="0.25">
      <c r="A60" s="125" t="s">
        <v>77</v>
      </c>
      <c r="B60" s="109" t="s">
        <v>103</v>
      </c>
      <c r="C60" s="110"/>
      <c r="D60" s="111"/>
      <c r="E60" s="59"/>
      <c r="F60" s="56">
        <f t="shared" si="1"/>
        <v>0</v>
      </c>
    </row>
    <row r="61" spans="1:6" s="13" customFormat="1" x14ac:dyDescent="0.25">
      <c r="A61" s="125"/>
      <c r="B61" s="127"/>
      <c r="C61" s="110"/>
      <c r="D61" s="111"/>
      <c r="E61" s="59"/>
      <c r="F61" s="56">
        <f t="shared" si="1"/>
        <v>0</v>
      </c>
    </row>
    <row r="62" spans="1:6" s="13" customFormat="1" x14ac:dyDescent="0.25">
      <c r="A62" s="128">
        <v>1</v>
      </c>
      <c r="B62" s="109" t="s">
        <v>18</v>
      </c>
      <c r="C62" s="110"/>
      <c r="D62" s="111"/>
      <c r="E62" s="59"/>
      <c r="F62" s="56">
        <f t="shared" si="1"/>
        <v>0</v>
      </c>
    </row>
    <row r="63" spans="1:6" s="13" customFormat="1" x14ac:dyDescent="0.25">
      <c r="A63" s="129">
        <v>1.1000000000000001</v>
      </c>
      <c r="B63" s="117" t="s">
        <v>20</v>
      </c>
      <c r="C63" s="142">
        <v>44.14</v>
      </c>
      <c r="D63" s="111" t="s">
        <v>26</v>
      </c>
      <c r="E63" s="61"/>
      <c r="F63" s="56">
        <f t="shared" si="1"/>
        <v>0</v>
      </c>
    </row>
    <row r="64" spans="1:6" s="13" customFormat="1" x14ac:dyDescent="0.25">
      <c r="A64" s="129">
        <v>1.2</v>
      </c>
      <c r="B64" s="127" t="s">
        <v>19</v>
      </c>
      <c r="C64" s="142">
        <v>44.14</v>
      </c>
      <c r="D64" s="111" t="s">
        <v>26</v>
      </c>
      <c r="E64" s="61"/>
      <c r="F64" s="56">
        <f t="shared" si="1"/>
        <v>0</v>
      </c>
    </row>
    <row r="65" spans="1:6" s="13" customFormat="1" x14ac:dyDescent="0.25">
      <c r="A65" s="125"/>
      <c r="B65" s="127"/>
      <c r="C65" s="110"/>
      <c r="D65" s="111"/>
      <c r="E65" s="59"/>
      <c r="F65" s="56">
        <f t="shared" si="1"/>
        <v>0</v>
      </c>
    </row>
    <row r="66" spans="1:6" s="13" customFormat="1" x14ac:dyDescent="0.25">
      <c r="A66" s="128">
        <v>2</v>
      </c>
      <c r="B66" s="143" t="s">
        <v>104</v>
      </c>
      <c r="C66" s="110"/>
      <c r="D66" s="111"/>
      <c r="E66" s="59"/>
      <c r="F66" s="56">
        <f t="shared" si="1"/>
        <v>0</v>
      </c>
    </row>
    <row r="67" spans="1:6" ht="26.4" x14ac:dyDescent="0.25">
      <c r="A67" s="129">
        <f>0.1+A66</f>
        <v>2.1</v>
      </c>
      <c r="B67" s="114" t="s">
        <v>157</v>
      </c>
      <c r="C67" s="110">
        <v>6</v>
      </c>
      <c r="D67" s="111" t="s">
        <v>14</v>
      </c>
      <c r="E67" s="61"/>
      <c r="F67" s="56">
        <f t="shared" si="1"/>
        <v>0</v>
      </c>
    </row>
    <row r="68" spans="1:6" x14ac:dyDescent="0.25">
      <c r="A68" s="129">
        <f>0.1+A67</f>
        <v>2.2000000000000002</v>
      </c>
      <c r="B68" s="127" t="s">
        <v>156</v>
      </c>
      <c r="C68" s="110">
        <v>1.44</v>
      </c>
      <c r="D68" s="111" t="s">
        <v>26</v>
      </c>
      <c r="E68" s="61"/>
      <c r="F68" s="56">
        <f t="shared" si="1"/>
        <v>0</v>
      </c>
    </row>
    <row r="69" spans="1:6" x14ac:dyDescent="0.25">
      <c r="A69" s="128"/>
      <c r="B69" s="127"/>
      <c r="C69" s="110"/>
      <c r="D69" s="111"/>
      <c r="E69" s="59"/>
      <c r="F69" s="56">
        <f t="shared" si="1"/>
        <v>0</v>
      </c>
    </row>
    <row r="70" spans="1:6" x14ac:dyDescent="0.25">
      <c r="A70" s="128">
        <v>3</v>
      </c>
      <c r="B70" s="144" t="s">
        <v>105</v>
      </c>
      <c r="C70" s="110"/>
      <c r="D70" s="111"/>
      <c r="E70" s="59"/>
      <c r="F70" s="56">
        <f t="shared" si="1"/>
        <v>0</v>
      </c>
    </row>
    <row r="71" spans="1:6" x14ac:dyDescent="0.25">
      <c r="A71" s="129">
        <f>0.1+A70</f>
        <v>3.1</v>
      </c>
      <c r="B71" s="127" t="s">
        <v>15</v>
      </c>
      <c r="C71" s="110">
        <v>1</v>
      </c>
      <c r="D71" s="111" t="s">
        <v>14</v>
      </c>
      <c r="E71" s="61"/>
      <c r="F71" s="56">
        <f t="shared" si="1"/>
        <v>0</v>
      </c>
    </row>
    <row r="72" spans="1:6" x14ac:dyDescent="0.25">
      <c r="A72" s="129">
        <f>0.1+A71</f>
        <v>3.2</v>
      </c>
      <c r="B72" s="127" t="s">
        <v>106</v>
      </c>
      <c r="C72" s="110">
        <v>1</v>
      </c>
      <c r="D72" s="111" t="s">
        <v>14</v>
      </c>
      <c r="E72" s="61"/>
      <c r="F72" s="56">
        <f t="shared" si="1"/>
        <v>0</v>
      </c>
    </row>
    <row r="73" spans="1:6" x14ac:dyDescent="0.25">
      <c r="A73" s="129">
        <f t="shared" ref="A73:A75" si="4">0.1+A72</f>
        <v>3.3</v>
      </c>
      <c r="B73" s="127" t="s">
        <v>16</v>
      </c>
      <c r="C73" s="110">
        <v>1</v>
      </c>
      <c r="D73" s="111" t="s">
        <v>14</v>
      </c>
      <c r="E73" s="61"/>
      <c r="F73" s="56">
        <f t="shared" si="1"/>
        <v>0</v>
      </c>
    </row>
    <row r="74" spans="1:6" x14ac:dyDescent="0.25">
      <c r="A74" s="129">
        <f t="shared" si="4"/>
        <v>3.4</v>
      </c>
      <c r="B74" s="127" t="s">
        <v>107</v>
      </c>
      <c r="C74" s="110">
        <v>1</v>
      </c>
      <c r="D74" s="111" t="s">
        <v>34</v>
      </c>
      <c r="E74" s="61"/>
      <c r="F74" s="56">
        <f t="shared" si="1"/>
        <v>0</v>
      </c>
    </row>
    <row r="75" spans="1:6" x14ac:dyDescent="0.25">
      <c r="A75" s="129">
        <f t="shared" si="4"/>
        <v>3.5</v>
      </c>
      <c r="B75" s="114" t="s">
        <v>64</v>
      </c>
      <c r="C75" s="110">
        <v>1</v>
      </c>
      <c r="D75" s="111" t="s">
        <v>34</v>
      </c>
      <c r="E75" s="61"/>
      <c r="F75" s="56">
        <f t="shared" si="1"/>
        <v>0</v>
      </c>
    </row>
    <row r="76" spans="1:6" s="1" customFormat="1" x14ac:dyDescent="0.25">
      <c r="A76" s="137"/>
      <c r="B76" s="137" t="s">
        <v>136</v>
      </c>
      <c r="C76" s="145"/>
      <c r="D76" s="145"/>
      <c r="E76" s="67"/>
      <c r="F76" s="65">
        <f>SUM(F60:F75)</f>
        <v>0</v>
      </c>
    </row>
    <row r="77" spans="1:6" s="1" customFormat="1" x14ac:dyDescent="0.25">
      <c r="A77" s="129"/>
      <c r="B77" s="114"/>
      <c r="C77" s="110"/>
      <c r="D77" s="111"/>
      <c r="E77" s="61"/>
      <c r="F77" s="56"/>
    </row>
    <row r="78" spans="1:6" s="1" customFormat="1" x14ac:dyDescent="0.25">
      <c r="A78" s="125" t="s">
        <v>22</v>
      </c>
      <c r="B78" s="146" t="s">
        <v>108</v>
      </c>
      <c r="C78" s="110"/>
      <c r="D78" s="111"/>
      <c r="E78" s="61"/>
      <c r="F78" s="56">
        <f t="shared" si="1"/>
        <v>0</v>
      </c>
    </row>
    <row r="79" spans="1:6" s="1" customFormat="1" x14ac:dyDescent="0.25">
      <c r="A79" s="129"/>
      <c r="B79" s="114"/>
      <c r="C79" s="110"/>
      <c r="D79" s="111"/>
      <c r="E79" s="61"/>
      <c r="F79" s="56">
        <f t="shared" si="1"/>
        <v>0</v>
      </c>
    </row>
    <row r="80" spans="1:6" s="1" customFormat="1" x14ac:dyDescent="0.25">
      <c r="A80" s="115">
        <v>1</v>
      </c>
      <c r="B80" s="115" t="s">
        <v>91</v>
      </c>
      <c r="C80" s="147">
        <v>15</v>
      </c>
      <c r="D80" s="148" t="s">
        <v>10</v>
      </c>
      <c r="E80" s="68"/>
      <c r="F80" s="56">
        <f t="shared" si="1"/>
        <v>0</v>
      </c>
    </row>
    <row r="81" spans="1:6" s="1" customFormat="1" x14ac:dyDescent="0.25">
      <c r="A81" s="115"/>
      <c r="B81" s="115"/>
      <c r="C81" s="147"/>
      <c r="D81" s="148"/>
      <c r="E81" s="68"/>
      <c r="F81" s="56">
        <f t="shared" ref="F81:F144" si="5">+C81*E81</f>
        <v>0</v>
      </c>
    </row>
    <row r="82" spans="1:6" s="1" customFormat="1" x14ac:dyDescent="0.25">
      <c r="A82" s="149">
        <v>2</v>
      </c>
      <c r="B82" s="149" t="s">
        <v>11</v>
      </c>
      <c r="C82" s="147"/>
      <c r="D82" s="148"/>
      <c r="E82" s="68"/>
      <c r="F82" s="56">
        <f t="shared" si="5"/>
        <v>0</v>
      </c>
    </row>
    <row r="83" spans="1:6" s="1" customFormat="1" ht="26.4" x14ac:dyDescent="0.25">
      <c r="A83" s="117">
        <f t="shared" ref="A83:A87" si="6">+A82+0.1</f>
        <v>2.1</v>
      </c>
      <c r="B83" s="115" t="s">
        <v>158</v>
      </c>
      <c r="C83" s="147">
        <v>1</v>
      </c>
      <c r="D83" s="148" t="s">
        <v>34</v>
      </c>
      <c r="E83" s="68"/>
      <c r="F83" s="56">
        <f t="shared" si="5"/>
        <v>0</v>
      </c>
    </row>
    <row r="84" spans="1:6" s="1" customFormat="1" x14ac:dyDescent="0.25">
      <c r="A84" s="117">
        <v>2.2000000000000002</v>
      </c>
      <c r="B84" s="115" t="s">
        <v>109</v>
      </c>
      <c r="C84" s="147">
        <v>12.75</v>
      </c>
      <c r="D84" s="148" t="s">
        <v>26</v>
      </c>
      <c r="E84" s="68"/>
      <c r="F84" s="56">
        <f t="shared" si="5"/>
        <v>0</v>
      </c>
    </row>
    <row r="85" spans="1:6" s="1" customFormat="1" x14ac:dyDescent="0.25">
      <c r="A85" s="117">
        <f t="shared" si="6"/>
        <v>2.2999999999999998</v>
      </c>
      <c r="B85" s="115" t="s">
        <v>68</v>
      </c>
      <c r="C85" s="147">
        <v>1.28</v>
      </c>
      <c r="D85" s="148" t="s">
        <v>71</v>
      </c>
      <c r="E85" s="68"/>
      <c r="F85" s="56">
        <f t="shared" si="5"/>
        <v>0</v>
      </c>
    </row>
    <row r="86" spans="1:6" s="1" customFormat="1" ht="26.4" x14ac:dyDescent="0.25">
      <c r="A86" s="117">
        <v>2.4</v>
      </c>
      <c r="B86" s="115" t="s">
        <v>69</v>
      </c>
      <c r="C86" s="147">
        <v>5.96</v>
      </c>
      <c r="D86" s="148" t="s">
        <v>71</v>
      </c>
      <c r="E86" s="68"/>
      <c r="F86" s="56">
        <f t="shared" si="5"/>
        <v>0</v>
      </c>
    </row>
    <row r="87" spans="1:6" s="1" customFormat="1" ht="26.4" x14ac:dyDescent="0.25">
      <c r="A87" s="117">
        <f t="shared" si="6"/>
        <v>2.5</v>
      </c>
      <c r="B87" s="115" t="s">
        <v>110</v>
      </c>
      <c r="C87" s="147">
        <v>16.559999999999999</v>
      </c>
      <c r="D87" s="148" t="s">
        <v>71</v>
      </c>
      <c r="E87" s="68"/>
      <c r="F87" s="56">
        <f t="shared" si="5"/>
        <v>0</v>
      </c>
    </row>
    <row r="88" spans="1:6" s="1" customFormat="1" ht="26.4" x14ac:dyDescent="0.25">
      <c r="A88" s="117">
        <v>2.6</v>
      </c>
      <c r="B88" s="115" t="s">
        <v>159</v>
      </c>
      <c r="C88" s="147">
        <v>9.1300000000000008</v>
      </c>
      <c r="D88" s="148" t="s">
        <v>71</v>
      </c>
      <c r="E88" s="68"/>
      <c r="F88" s="56">
        <f t="shared" si="5"/>
        <v>0</v>
      </c>
    </row>
    <row r="89" spans="1:6" s="1" customFormat="1" x14ac:dyDescent="0.25">
      <c r="A89" s="115"/>
      <c r="B89" s="115"/>
      <c r="C89" s="147"/>
      <c r="D89" s="148"/>
      <c r="E89" s="68"/>
      <c r="F89" s="56">
        <f t="shared" si="5"/>
        <v>0</v>
      </c>
    </row>
    <row r="90" spans="1:6" s="1" customFormat="1" ht="26.4" x14ac:dyDescent="0.25">
      <c r="A90" s="150">
        <v>3</v>
      </c>
      <c r="B90" s="149" t="s">
        <v>111</v>
      </c>
      <c r="C90" s="147">
        <v>1</v>
      </c>
      <c r="D90" s="148" t="s">
        <v>34</v>
      </c>
      <c r="E90" s="68"/>
      <c r="F90" s="56">
        <f t="shared" si="5"/>
        <v>0</v>
      </c>
    </row>
    <row r="91" spans="1:6" s="1" customFormat="1" x14ac:dyDescent="0.25">
      <c r="A91" s="151"/>
      <c r="B91" s="151"/>
      <c r="C91" s="152"/>
      <c r="D91" s="153"/>
      <c r="E91" s="69"/>
      <c r="F91" s="56">
        <f t="shared" si="5"/>
        <v>0</v>
      </c>
    </row>
    <row r="92" spans="1:6" s="1" customFormat="1" x14ac:dyDescent="0.25">
      <c r="A92" s="149">
        <v>4</v>
      </c>
      <c r="B92" s="149" t="s">
        <v>123</v>
      </c>
      <c r="C92" s="147"/>
      <c r="D92" s="148"/>
      <c r="E92" s="68"/>
      <c r="F92" s="56">
        <f t="shared" si="5"/>
        <v>0</v>
      </c>
    </row>
    <row r="93" spans="1:6" s="1" customFormat="1" x14ac:dyDescent="0.25">
      <c r="A93" s="115">
        <f t="shared" ref="A93" si="7">+A92+0.1</f>
        <v>4.0999999999999996</v>
      </c>
      <c r="B93" s="115" t="s">
        <v>73</v>
      </c>
      <c r="C93" s="147">
        <v>15.45</v>
      </c>
      <c r="D93" s="148" t="s">
        <v>10</v>
      </c>
      <c r="E93" s="68"/>
      <c r="F93" s="56">
        <f t="shared" si="5"/>
        <v>0</v>
      </c>
    </row>
    <row r="94" spans="1:6" s="1" customFormat="1" x14ac:dyDescent="0.25">
      <c r="A94" s="154"/>
      <c r="B94" s="154"/>
      <c r="C94" s="155"/>
      <c r="D94" s="156"/>
      <c r="E94" s="70"/>
      <c r="F94" s="56">
        <f t="shared" si="5"/>
        <v>0</v>
      </c>
    </row>
    <row r="95" spans="1:6" s="1" customFormat="1" x14ac:dyDescent="0.25">
      <c r="A95" s="149">
        <v>5</v>
      </c>
      <c r="B95" s="149" t="s">
        <v>124</v>
      </c>
      <c r="C95" s="147"/>
      <c r="D95" s="148"/>
      <c r="E95" s="68"/>
      <c r="F95" s="56">
        <f t="shared" si="5"/>
        <v>0</v>
      </c>
    </row>
    <row r="96" spans="1:6" s="1" customFormat="1" x14ac:dyDescent="0.25">
      <c r="A96" s="115">
        <f t="shared" ref="A96" si="8">+A95+0.1</f>
        <v>5.0999999999999996</v>
      </c>
      <c r="B96" s="115" t="s">
        <v>72</v>
      </c>
      <c r="C96" s="147">
        <v>1</v>
      </c>
      <c r="D96" s="148" t="s">
        <v>164</v>
      </c>
      <c r="E96" s="68"/>
      <c r="F96" s="56">
        <f t="shared" si="5"/>
        <v>0</v>
      </c>
    </row>
    <row r="97" spans="1:6" s="1" customFormat="1" x14ac:dyDescent="0.25">
      <c r="A97" s="157"/>
      <c r="B97" s="157" t="s">
        <v>135</v>
      </c>
      <c r="C97" s="158"/>
      <c r="D97" s="158"/>
      <c r="E97" s="71"/>
      <c r="F97" s="72">
        <f>SUM(F78:F96)</f>
        <v>0</v>
      </c>
    </row>
    <row r="98" spans="1:6" x14ac:dyDescent="0.25">
      <c r="A98" s="159"/>
      <c r="B98" s="160"/>
      <c r="C98" s="140"/>
      <c r="D98" s="161"/>
      <c r="E98" s="73"/>
      <c r="F98" s="56"/>
    </row>
    <row r="99" spans="1:6" ht="26.4" x14ac:dyDescent="0.25">
      <c r="A99" s="162" t="s">
        <v>78</v>
      </c>
      <c r="B99" s="150" t="s">
        <v>92</v>
      </c>
      <c r="C99" s="163"/>
      <c r="D99" s="164"/>
      <c r="E99" s="74"/>
      <c r="F99" s="56">
        <f t="shared" si="5"/>
        <v>0</v>
      </c>
    </row>
    <row r="100" spans="1:6" x14ac:dyDescent="0.25">
      <c r="A100" s="165"/>
      <c r="B100" s="112"/>
      <c r="C100" s="163"/>
      <c r="D100" s="166"/>
      <c r="E100" s="74"/>
      <c r="F100" s="56">
        <f t="shared" si="5"/>
        <v>0</v>
      </c>
    </row>
    <row r="101" spans="1:6" x14ac:dyDescent="0.25">
      <c r="A101" s="167">
        <v>1</v>
      </c>
      <c r="B101" s="168" t="s">
        <v>40</v>
      </c>
      <c r="C101" s="163"/>
      <c r="D101" s="166"/>
      <c r="E101" s="74"/>
      <c r="F101" s="56">
        <f t="shared" si="5"/>
        <v>0</v>
      </c>
    </row>
    <row r="102" spans="1:6" ht="26.4" x14ac:dyDescent="0.25">
      <c r="A102" s="169">
        <v>1.1000000000000001</v>
      </c>
      <c r="B102" s="170" t="s">
        <v>41</v>
      </c>
      <c r="C102" s="163">
        <v>1</v>
      </c>
      <c r="D102" s="164" t="s">
        <v>35</v>
      </c>
      <c r="E102" s="74"/>
      <c r="F102" s="56">
        <f t="shared" si="5"/>
        <v>0</v>
      </c>
    </row>
    <row r="103" spans="1:6" x14ac:dyDescent="0.25">
      <c r="A103" s="169">
        <v>1.2</v>
      </c>
      <c r="B103" s="171" t="s">
        <v>160</v>
      </c>
      <c r="C103" s="163">
        <v>1</v>
      </c>
      <c r="D103" s="164" t="s">
        <v>35</v>
      </c>
      <c r="E103" s="74"/>
      <c r="F103" s="56">
        <f t="shared" si="5"/>
        <v>0</v>
      </c>
    </row>
    <row r="104" spans="1:6" x14ac:dyDescent="0.25">
      <c r="A104" s="169"/>
      <c r="B104" s="171"/>
      <c r="C104" s="163"/>
      <c r="D104" s="164"/>
      <c r="E104" s="74"/>
      <c r="F104" s="56">
        <f t="shared" si="5"/>
        <v>0</v>
      </c>
    </row>
    <row r="105" spans="1:6" x14ac:dyDescent="0.25">
      <c r="A105" s="165"/>
      <c r="B105" s="172"/>
      <c r="C105" s="163"/>
      <c r="D105" s="166"/>
      <c r="E105" s="75"/>
      <c r="F105" s="56">
        <f t="shared" si="5"/>
        <v>0</v>
      </c>
    </row>
    <row r="106" spans="1:6" x14ac:dyDescent="0.25">
      <c r="A106" s="167">
        <v>2</v>
      </c>
      <c r="B106" s="173" t="s">
        <v>43</v>
      </c>
      <c r="C106" s="163"/>
      <c r="D106" s="166"/>
      <c r="E106" s="75"/>
      <c r="F106" s="56">
        <f t="shared" si="5"/>
        <v>0</v>
      </c>
    </row>
    <row r="107" spans="1:6" ht="39.6" x14ac:dyDescent="0.25">
      <c r="A107" s="117">
        <f t="shared" ref="A107:A115" si="9">+A106+0.1</f>
        <v>2.1</v>
      </c>
      <c r="B107" s="171" t="s">
        <v>44</v>
      </c>
      <c r="C107" s="110">
        <v>4</v>
      </c>
      <c r="D107" s="174" t="s">
        <v>10</v>
      </c>
      <c r="E107" s="76"/>
      <c r="F107" s="56">
        <f t="shared" si="5"/>
        <v>0</v>
      </c>
    </row>
    <row r="108" spans="1:6" ht="52.8" x14ac:dyDescent="0.25">
      <c r="A108" s="117">
        <f t="shared" si="9"/>
        <v>2.2000000000000002</v>
      </c>
      <c r="B108" s="171" t="s">
        <v>45</v>
      </c>
      <c r="C108" s="110">
        <v>18</v>
      </c>
      <c r="D108" s="174" t="s">
        <v>10</v>
      </c>
      <c r="E108" s="76"/>
      <c r="F108" s="56">
        <f t="shared" si="5"/>
        <v>0</v>
      </c>
    </row>
    <row r="109" spans="1:6" ht="39.6" x14ac:dyDescent="0.25">
      <c r="A109" s="117">
        <f t="shared" si="9"/>
        <v>2.2999999999999998</v>
      </c>
      <c r="B109" s="171" t="s">
        <v>112</v>
      </c>
      <c r="C109" s="110">
        <v>32</v>
      </c>
      <c r="D109" s="174" t="s">
        <v>10</v>
      </c>
      <c r="E109" s="76"/>
      <c r="F109" s="56">
        <f t="shared" si="5"/>
        <v>0</v>
      </c>
    </row>
    <row r="110" spans="1:6" ht="26.4" x14ac:dyDescent="0.25">
      <c r="A110" s="117">
        <f t="shared" si="9"/>
        <v>2.4</v>
      </c>
      <c r="B110" s="171" t="s">
        <v>113</v>
      </c>
      <c r="C110" s="110">
        <v>30</v>
      </c>
      <c r="D110" s="174" t="s">
        <v>10</v>
      </c>
      <c r="E110" s="76"/>
      <c r="F110" s="56">
        <f t="shared" si="5"/>
        <v>0</v>
      </c>
    </row>
    <row r="111" spans="1:6" ht="52.8" x14ac:dyDescent="0.25">
      <c r="A111" s="117">
        <f t="shared" si="9"/>
        <v>2.5</v>
      </c>
      <c r="B111" s="171" t="s">
        <v>46</v>
      </c>
      <c r="C111" s="110">
        <v>4</v>
      </c>
      <c r="D111" s="174" t="s">
        <v>10</v>
      </c>
      <c r="E111" s="76"/>
      <c r="F111" s="56">
        <f t="shared" si="5"/>
        <v>0</v>
      </c>
    </row>
    <row r="112" spans="1:6" x14ac:dyDescent="0.25">
      <c r="A112" s="117">
        <f t="shared" si="9"/>
        <v>2.6</v>
      </c>
      <c r="B112" s="171" t="s">
        <v>47</v>
      </c>
      <c r="C112" s="163">
        <v>1</v>
      </c>
      <c r="D112" s="164" t="s">
        <v>35</v>
      </c>
      <c r="E112" s="74"/>
      <c r="F112" s="56">
        <f t="shared" si="5"/>
        <v>0</v>
      </c>
    </row>
    <row r="113" spans="1:6" ht="26.4" x14ac:dyDescent="0.25">
      <c r="A113" s="117">
        <f t="shared" si="9"/>
        <v>2.7</v>
      </c>
      <c r="B113" s="171" t="s">
        <v>48</v>
      </c>
      <c r="C113" s="163">
        <v>1</v>
      </c>
      <c r="D113" s="164" t="s">
        <v>35</v>
      </c>
      <c r="E113" s="74"/>
      <c r="F113" s="56">
        <f t="shared" si="5"/>
        <v>0</v>
      </c>
    </row>
    <row r="114" spans="1:6" x14ac:dyDescent="0.25">
      <c r="A114" s="117">
        <f t="shared" si="9"/>
        <v>2.8</v>
      </c>
      <c r="B114" s="171" t="s">
        <v>49</v>
      </c>
      <c r="C114" s="163">
        <v>1</v>
      </c>
      <c r="D114" s="164" t="s">
        <v>35</v>
      </c>
      <c r="E114" s="74"/>
      <c r="F114" s="56">
        <f t="shared" si="5"/>
        <v>0</v>
      </c>
    </row>
    <row r="115" spans="1:6" x14ac:dyDescent="0.25">
      <c r="A115" s="117">
        <f t="shared" si="9"/>
        <v>2.9</v>
      </c>
      <c r="B115" s="171" t="s">
        <v>74</v>
      </c>
      <c r="C115" s="163">
        <v>3</v>
      </c>
      <c r="D115" s="164" t="s">
        <v>35</v>
      </c>
      <c r="E115" s="74"/>
      <c r="F115" s="56">
        <f t="shared" si="5"/>
        <v>0</v>
      </c>
    </row>
    <row r="116" spans="1:6" x14ac:dyDescent="0.25">
      <c r="A116" s="175">
        <v>2.1</v>
      </c>
      <c r="B116" s="171" t="s">
        <v>161</v>
      </c>
      <c r="C116" s="163">
        <v>1</v>
      </c>
      <c r="D116" s="164" t="s">
        <v>35</v>
      </c>
      <c r="E116" s="74"/>
      <c r="F116" s="56">
        <f t="shared" si="5"/>
        <v>0</v>
      </c>
    </row>
    <row r="117" spans="1:6" x14ac:dyDescent="0.25">
      <c r="A117" s="176"/>
      <c r="B117" s="172"/>
      <c r="C117" s="163"/>
      <c r="D117" s="164"/>
      <c r="E117" s="74"/>
      <c r="F117" s="56">
        <f t="shared" si="5"/>
        <v>0</v>
      </c>
    </row>
    <row r="118" spans="1:6" x14ac:dyDescent="0.25">
      <c r="A118" s="177">
        <v>3</v>
      </c>
      <c r="B118" s="178" t="s">
        <v>51</v>
      </c>
      <c r="C118" s="179"/>
      <c r="D118" s="180"/>
      <c r="E118" s="57"/>
      <c r="F118" s="56">
        <f t="shared" si="5"/>
        <v>0</v>
      </c>
    </row>
    <row r="119" spans="1:6" x14ac:dyDescent="0.25">
      <c r="A119" s="117">
        <f t="shared" ref="A119:A124" si="10">+A118+0.1</f>
        <v>3.1</v>
      </c>
      <c r="B119" s="135" t="s">
        <v>52</v>
      </c>
      <c r="C119" s="179">
        <v>1</v>
      </c>
      <c r="D119" s="180" t="s">
        <v>35</v>
      </c>
      <c r="E119" s="74"/>
      <c r="F119" s="56">
        <f t="shared" si="5"/>
        <v>0</v>
      </c>
    </row>
    <row r="120" spans="1:6" ht="26.4" x14ac:dyDescent="0.25">
      <c r="A120" s="117">
        <f t="shared" si="10"/>
        <v>3.2</v>
      </c>
      <c r="B120" s="181" t="s">
        <v>86</v>
      </c>
      <c r="C120" s="179">
        <v>5</v>
      </c>
      <c r="D120" s="180" t="s">
        <v>35</v>
      </c>
      <c r="E120" s="74"/>
      <c r="F120" s="56">
        <f t="shared" si="5"/>
        <v>0</v>
      </c>
    </row>
    <row r="121" spans="1:6" x14ac:dyDescent="0.25">
      <c r="A121" s="117">
        <f t="shared" si="10"/>
        <v>3.3</v>
      </c>
      <c r="B121" s="181" t="s">
        <v>53</v>
      </c>
      <c r="C121" s="179">
        <v>400</v>
      </c>
      <c r="D121" s="180" t="s">
        <v>10</v>
      </c>
      <c r="E121" s="74"/>
      <c r="F121" s="56">
        <f t="shared" si="5"/>
        <v>0</v>
      </c>
    </row>
    <row r="122" spans="1:6" x14ac:dyDescent="0.25">
      <c r="A122" s="117">
        <f t="shared" si="10"/>
        <v>3.4</v>
      </c>
      <c r="B122" s="172" t="s">
        <v>114</v>
      </c>
      <c r="C122" s="163">
        <v>5</v>
      </c>
      <c r="D122" s="164" t="s">
        <v>35</v>
      </c>
      <c r="E122" s="74"/>
      <c r="F122" s="56">
        <f t="shared" si="5"/>
        <v>0</v>
      </c>
    </row>
    <row r="123" spans="1:6" x14ac:dyDescent="0.25">
      <c r="A123" s="117">
        <f t="shared" si="10"/>
        <v>3.5</v>
      </c>
      <c r="B123" s="135" t="s">
        <v>54</v>
      </c>
      <c r="C123" s="179">
        <v>5</v>
      </c>
      <c r="D123" s="180" t="s">
        <v>35</v>
      </c>
      <c r="E123" s="74"/>
      <c r="F123" s="56">
        <f t="shared" si="5"/>
        <v>0</v>
      </c>
    </row>
    <row r="124" spans="1:6" x14ac:dyDescent="0.25">
      <c r="A124" s="117">
        <f t="shared" si="10"/>
        <v>3.6</v>
      </c>
      <c r="B124" s="135" t="s">
        <v>55</v>
      </c>
      <c r="C124" s="179">
        <v>5</v>
      </c>
      <c r="D124" s="180" t="s">
        <v>35</v>
      </c>
      <c r="E124" s="74"/>
      <c r="F124" s="56">
        <f t="shared" si="5"/>
        <v>0</v>
      </c>
    </row>
    <row r="125" spans="1:6" x14ac:dyDescent="0.25">
      <c r="A125" s="182"/>
      <c r="B125" s="183"/>
      <c r="C125" s="184"/>
      <c r="D125" s="185"/>
      <c r="E125" s="77"/>
      <c r="F125" s="56">
        <f t="shared" si="5"/>
        <v>0</v>
      </c>
    </row>
    <row r="126" spans="1:6" x14ac:dyDescent="0.25">
      <c r="A126" s="186">
        <v>4</v>
      </c>
      <c r="B126" s="150" t="s">
        <v>57</v>
      </c>
      <c r="C126" s="163"/>
      <c r="D126" s="164"/>
      <c r="E126" s="74"/>
      <c r="F126" s="56">
        <f t="shared" si="5"/>
        <v>0</v>
      </c>
    </row>
    <row r="127" spans="1:6" ht="26.4" x14ac:dyDescent="0.25">
      <c r="A127" s="117">
        <f t="shared" ref="A127:A139" si="11">+A126+0.1</f>
        <v>4.0999999999999996</v>
      </c>
      <c r="B127" s="170" t="s">
        <v>115</v>
      </c>
      <c r="C127" s="163">
        <v>2</v>
      </c>
      <c r="D127" s="164" t="s">
        <v>35</v>
      </c>
      <c r="E127" s="74"/>
      <c r="F127" s="56">
        <f t="shared" si="5"/>
        <v>0</v>
      </c>
    </row>
    <row r="128" spans="1:6" x14ac:dyDescent="0.25">
      <c r="A128" s="117">
        <f t="shared" si="11"/>
        <v>4.2</v>
      </c>
      <c r="B128" s="170" t="s">
        <v>116</v>
      </c>
      <c r="C128" s="163">
        <v>2</v>
      </c>
      <c r="D128" s="164" t="s">
        <v>35</v>
      </c>
      <c r="E128" s="74"/>
      <c r="F128" s="56">
        <f t="shared" si="5"/>
        <v>0</v>
      </c>
    </row>
    <row r="129" spans="1:6" x14ac:dyDescent="0.25">
      <c r="A129" s="117">
        <f t="shared" si="11"/>
        <v>4.3</v>
      </c>
      <c r="B129" s="171" t="s">
        <v>87</v>
      </c>
      <c r="C129" s="163">
        <v>2</v>
      </c>
      <c r="D129" s="164" t="s">
        <v>35</v>
      </c>
      <c r="E129" s="74"/>
      <c r="F129" s="56">
        <f t="shared" si="5"/>
        <v>0</v>
      </c>
    </row>
    <row r="130" spans="1:6" x14ac:dyDescent="0.25">
      <c r="A130" s="117">
        <f t="shared" si="11"/>
        <v>4.4000000000000004</v>
      </c>
      <c r="B130" s="171" t="s">
        <v>58</v>
      </c>
      <c r="C130" s="163">
        <v>2</v>
      </c>
      <c r="D130" s="166" t="s">
        <v>35</v>
      </c>
      <c r="E130" s="74"/>
      <c r="F130" s="56">
        <f t="shared" si="5"/>
        <v>0</v>
      </c>
    </row>
    <row r="131" spans="1:6" x14ac:dyDescent="0.25">
      <c r="A131" s="187">
        <f t="shared" si="11"/>
        <v>4.5</v>
      </c>
      <c r="B131" s="188" t="s">
        <v>59</v>
      </c>
      <c r="C131" s="189">
        <v>2</v>
      </c>
      <c r="D131" s="190" t="s">
        <v>35</v>
      </c>
      <c r="E131" s="78"/>
      <c r="F131" s="56">
        <f t="shared" si="5"/>
        <v>0</v>
      </c>
    </row>
    <row r="132" spans="1:6" x14ac:dyDescent="0.25">
      <c r="A132" s="117">
        <f t="shared" si="11"/>
        <v>4.5999999999999996</v>
      </c>
      <c r="B132" s="171" t="s">
        <v>60</v>
      </c>
      <c r="C132" s="163">
        <v>2</v>
      </c>
      <c r="D132" s="166" t="s">
        <v>35</v>
      </c>
      <c r="E132" s="74"/>
      <c r="F132" s="56">
        <f t="shared" si="5"/>
        <v>0</v>
      </c>
    </row>
    <row r="133" spans="1:6" x14ac:dyDescent="0.25">
      <c r="A133" s="117">
        <f t="shared" si="11"/>
        <v>4.7</v>
      </c>
      <c r="B133" s="171" t="s">
        <v>61</v>
      </c>
      <c r="C133" s="163">
        <v>3</v>
      </c>
      <c r="D133" s="166" t="s">
        <v>35</v>
      </c>
      <c r="E133" s="74"/>
      <c r="F133" s="56">
        <f t="shared" si="5"/>
        <v>0</v>
      </c>
    </row>
    <row r="134" spans="1:6" x14ac:dyDescent="0.25">
      <c r="A134" s="117">
        <f t="shared" si="11"/>
        <v>4.8</v>
      </c>
      <c r="B134" s="171" t="s">
        <v>117</v>
      </c>
      <c r="C134" s="163">
        <v>2</v>
      </c>
      <c r="D134" s="166" t="s">
        <v>35</v>
      </c>
      <c r="E134" s="74"/>
      <c r="F134" s="56">
        <f t="shared" si="5"/>
        <v>0</v>
      </c>
    </row>
    <row r="135" spans="1:6" x14ac:dyDescent="0.25">
      <c r="A135" s="117">
        <f t="shared" si="11"/>
        <v>4.9000000000000004</v>
      </c>
      <c r="B135" s="171" t="s">
        <v>118</v>
      </c>
      <c r="C135" s="163">
        <v>2</v>
      </c>
      <c r="D135" s="166" t="s">
        <v>35</v>
      </c>
      <c r="E135" s="74"/>
      <c r="F135" s="56">
        <f t="shared" si="5"/>
        <v>0</v>
      </c>
    </row>
    <row r="136" spans="1:6" x14ac:dyDescent="0.25">
      <c r="A136" s="175">
        <v>4.0999999999999996</v>
      </c>
      <c r="B136" s="171" t="s">
        <v>119</v>
      </c>
      <c r="C136" s="163">
        <v>2</v>
      </c>
      <c r="D136" s="166" t="s">
        <v>35</v>
      </c>
      <c r="E136" s="74"/>
      <c r="F136" s="56">
        <f t="shared" si="5"/>
        <v>0</v>
      </c>
    </row>
    <row r="137" spans="1:6" x14ac:dyDescent="0.25">
      <c r="A137" s="117">
        <f>+A136+0.01</f>
        <v>4.1100000000000003</v>
      </c>
      <c r="B137" s="171" t="s">
        <v>62</v>
      </c>
      <c r="C137" s="163">
        <v>4</v>
      </c>
      <c r="D137" s="166" t="s">
        <v>35</v>
      </c>
      <c r="E137" s="74"/>
      <c r="F137" s="56">
        <f t="shared" si="5"/>
        <v>0</v>
      </c>
    </row>
    <row r="138" spans="1:6" x14ac:dyDescent="0.25">
      <c r="A138" s="117">
        <f t="shared" si="11"/>
        <v>4.21</v>
      </c>
      <c r="B138" s="171" t="s">
        <v>132</v>
      </c>
      <c r="C138" s="163">
        <v>2</v>
      </c>
      <c r="D138" s="166" t="s">
        <v>35</v>
      </c>
      <c r="E138" s="74"/>
      <c r="F138" s="56">
        <f t="shared" si="5"/>
        <v>0</v>
      </c>
    </row>
    <row r="139" spans="1:6" x14ac:dyDescent="0.25">
      <c r="A139" s="117">
        <f t="shared" si="11"/>
        <v>4.3099999999999996</v>
      </c>
      <c r="B139" s="171" t="s">
        <v>63</v>
      </c>
      <c r="C139" s="163">
        <v>1</v>
      </c>
      <c r="D139" s="166" t="s">
        <v>35</v>
      </c>
      <c r="E139" s="74"/>
      <c r="F139" s="56">
        <f t="shared" si="5"/>
        <v>0</v>
      </c>
    </row>
    <row r="140" spans="1:6" x14ac:dyDescent="0.25">
      <c r="A140" s="117"/>
      <c r="B140" s="171"/>
      <c r="C140" s="163"/>
      <c r="D140" s="166"/>
      <c r="E140" s="74"/>
      <c r="F140" s="56">
        <f t="shared" si="5"/>
        <v>0</v>
      </c>
    </row>
    <row r="141" spans="1:6" x14ac:dyDescent="0.25">
      <c r="A141" s="191">
        <v>3</v>
      </c>
      <c r="B141" s="192" t="s">
        <v>138</v>
      </c>
      <c r="C141" s="193"/>
      <c r="D141" s="194"/>
      <c r="E141" s="79"/>
      <c r="F141" s="56">
        <f t="shared" si="5"/>
        <v>0</v>
      </c>
    </row>
    <row r="142" spans="1:6" x14ac:dyDescent="0.25">
      <c r="A142" s="195">
        <f>A141+0.1</f>
        <v>3.1</v>
      </c>
      <c r="B142" s="196" t="s">
        <v>162</v>
      </c>
      <c r="C142" s="197">
        <v>1</v>
      </c>
      <c r="D142" s="198" t="s">
        <v>14</v>
      </c>
      <c r="E142" s="80"/>
      <c r="F142" s="56">
        <f t="shared" si="5"/>
        <v>0</v>
      </c>
    </row>
    <row r="143" spans="1:6" x14ac:dyDescent="0.25">
      <c r="A143" s="195">
        <f t="shared" ref="A143:A150" si="12">A142+0.1</f>
        <v>3.2</v>
      </c>
      <c r="B143" s="199" t="s">
        <v>139</v>
      </c>
      <c r="C143" s="197">
        <v>1</v>
      </c>
      <c r="D143" s="198" t="s">
        <v>14</v>
      </c>
      <c r="E143" s="80"/>
      <c r="F143" s="56">
        <f t="shared" si="5"/>
        <v>0</v>
      </c>
    </row>
    <row r="144" spans="1:6" x14ac:dyDescent="0.25">
      <c r="A144" s="195">
        <f t="shared" si="12"/>
        <v>3.3</v>
      </c>
      <c r="B144" s="200" t="s">
        <v>140</v>
      </c>
      <c r="C144" s="197">
        <v>1</v>
      </c>
      <c r="D144" s="198" t="s">
        <v>14</v>
      </c>
      <c r="E144" s="81"/>
      <c r="F144" s="56">
        <f t="shared" si="5"/>
        <v>0</v>
      </c>
    </row>
    <row r="145" spans="1:6" x14ac:dyDescent="0.25">
      <c r="A145" s="195">
        <f t="shared" si="12"/>
        <v>3.4</v>
      </c>
      <c r="B145" s="199" t="s">
        <v>141</v>
      </c>
      <c r="C145" s="197">
        <v>1</v>
      </c>
      <c r="D145" s="198" t="s">
        <v>14</v>
      </c>
      <c r="E145" s="81"/>
      <c r="F145" s="56">
        <f t="shared" ref="F145:F167" si="13">+C145*E145</f>
        <v>0</v>
      </c>
    </row>
    <row r="146" spans="1:6" x14ac:dyDescent="0.25">
      <c r="A146" s="195">
        <f t="shared" si="12"/>
        <v>3.5</v>
      </c>
      <c r="B146" s="200" t="s">
        <v>142</v>
      </c>
      <c r="C146" s="197">
        <v>1</v>
      </c>
      <c r="D146" s="198" t="s">
        <v>14</v>
      </c>
      <c r="E146" s="82"/>
      <c r="F146" s="56">
        <f t="shared" si="13"/>
        <v>0</v>
      </c>
    </row>
    <row r="147" spans="1:6" x14ac:dyDescent="0.25">
      <c r="A147" s="195">
        <f t="shared" si="12"/>
        <v>3.6</v>
      </c>
      <c r="B147" s="200" t="s">
        <v>143</v>
      </c>
      <c r="C147" s="197">
        <v>1</v>
      </c>
      <c r="D147" s="198" t="s">
        <v>14</v>
      </c>
      <c r="E147" s="81"/>
      <c r="F147" s="56">
        <f t="shared" si="13"/>
        <v>0</v>
      </c>
    </row>
    <row r="148" spans="1:6" x14ac:dyDescent="0.25">
      <c r="A148" s="195">
        <f t="shared" si="12"/>
        <v>3.7</v>
      </c>
      <c r="B148" s="199" t="s">
        <v>154</v>
      </c>
      <c r="C148" s="197">
        <v>1</v>
      </c>
      <c r="D148" s="198" t="s">
        <v>14</v>
      </c>
      <c r="E148" s="81"/>
      <c r="F148" s="56">
        <f t="shared" si="13"/>
        <v>0</v>
      </c>
    </row>
    <row r="149" spans="1:6" x14ac:dyDescent="0.25">
      <c r="A149" s="195">
        <f t="shared" si="12"/>
        <v>3.8</v>
      </c>
      <c r="B149" s="199" t="s">
        <v>144</v>
      </c>
      <c r="C149" s="197">
        <v>60</v>
      </c>
      <c r="D149" s="201" t="s">
        <v>145</v>
      </c>
      <c r="E149" s="81"/>
      <c r="F149" s="56">
        <f t="shared" si="13"/>
        <v>0</v>
      </c>
    </row>
    <row r="150" spans="1:6" x14ac:dyDescent="0.25">
      <c r="A150" s="195">
        <f t="shared" si="12"/>
        <v>3.9</v>
      </c>
      <c r="B150" s="199" t="s">
        <v>146</v>
      </c>
      <c r="C150" s="197">
        <v>120</v>
      </c>
      <c r="D150" s="201" t="s">
        <v>145</v>
      </c>
      <c r="E150" s="81"/>
      <c r="F150" s="56">
        <f t="shared" si="13"/>
        <v>0</v>
      </c>
    </row>
    <row r="151" spans="1:6" x14ac:dyDescent="0.25">
      <c r="A151" s="202">
        <v>3.1</v>
      </c>
      <c r="B151" s="199" t="s">
        <v>147</v>
      </c>
      <c r="C151" s="197">
        <v>2</v>
      </c>
      <c r="D151" s="198" t="s">
        <v>14</v>
      </c>
      <c r="E151" s="81"/>
      <c r="F151" s="56">
        <f t="shared" si="13"/>
        <v>0</v>
      </c>
    </row>
    <row r="152" spans="1:6" x14ac:dyDescent="0.25">
      <c r="A152" s="202">
        <f>A151+0.01</f>
        <v>3.11</v>
      </c>
      <c r="B152" s="199" t="s">
        <v>148</v>
      </c>
      <c r="C152" s="197">
        <v>1</v>
      </c>
      <c r="D152" s="198" t="s">
        <v>14</v>
      </c>
      <c r="E152" s="81"/>
      <c r="F152" s="56">
        <f t="shared" si="13"/>
        <v>0</v>
      </c>
    </row>
    <row r="153" spans="1:6" x14ac:dyDescent="0.25">
      <c r="A153" s="202">
        <f>A152+0.01</f>
        <v>3.12</v>
      </c>
      <c r="B153" s="199" t="s">
        <v>149</v>
      </c>
      <c r="C153" s="197">
        <v>20</v>
      </c>
      <c r="D153" s="201" t="s">
        <v>145</v>
      </c>
      <c r="E153" s="81"/>
      <c r="F153" s="56">
        <f t="shared" si="13"/>
        <v>0</v>
      </c>
    </row>
    <row r="154" spans="1:6" x14ac:dyDescent="0.25">
      <c r="A154" s="202">
        <f t="shared" ref="A154:A158" si="14">A153+0.01</f>
        <v>3.13</v>
      </c>
      <c r="B154" s="199" t="s">
        <v>150</v>
      </c>
      <c r="C154" s="197">
        <v>1</v>
      </c>
      <c r="D154" s="198" t="s">
        <v>14</v>
      </c>
      <c r="E154" s="81"/>
      <c r="F154" s="56">
        <f t="shared" si="13"/>
        <v>0</v>
      </c>
    </row>
    <row r="155" spans="1:6" x14ac:dyDescent="0.25">
      <c r="A155" s="202">
        <f t="shared" si="14"/>
        <v>3.14</v>
      </c>
      <c r="B155" s="199" t="s">
        <v>151</v>
      </c>
      <c r="C155" s="197">
        <v>1</v>
      </c>
      <c r="D155" s="198" t="s">
        <v>14</v>
      </c>
      <c r="E155" s="81"/>
      <c r="F155" s="56">
        <f t="shared" si="13"/>
        <v>0</v>
      </c>
    </row>
    <row r="156" spans="1:6" x14ac:dyDescent="0.25">
      <c r="A156" s="202">
        <f t="shared" si="14"/>
        <v>3.15</v>
      </c>
      <c r="B156" s="199" t="s">
        <v>152</v>
      </c>
      <c r="C156" s="197">
        <v>1</v>
      </c>
      <c r="D156" s="198" t="s">
        <v>14</v>
      </c>
      <c r="E156" s="83"/>
      <c r="F156" s="56">
        <f t="shared" si="13"/>
        <v>0</v>
      </c>
    </row>
    <row r="157" spans="1:6" x14ac:dyDescent="0.25">
      <c r="A157" s="202">
        <f t="shared" si="14"/>
        <v>3.16</v>
      </c>
      <c r="B157" s="199" t="s">
        <v>153</v>
      </c>
      <c r="C157" s="197">
        <v>1</v>
      </c>
      <c r="D157" s="198" t="s">
        <v>14</v>
      </c>
      <c r="E157" s="84"/>
      <c r="F157" s="56">
        <f t="shared" si="13"/>
        <v>0</v>
      </c>
    </row>
    <row r="158" spans="1:6" x14ac:dyDescent="0.25">
      <c r="A158" s="202">
        <f t="shared" si="14"/>
        <v>3.17</v>
      </c>
      <c r="B158" s="199" t="s">
        <v>163</v>
      </c>
      <c r="C158" s="197">
        <v>1</v>
      </c>
      <c r="D158" s="198" t="s">
        <v>14</v>
      </c>
      <c r="E158" s="85"/>
      <c r="F158" s="56">
        <f t="shared" si="13"/>
        <v>0</v>
      </c>
    </row>
    <row r="159" spans="1:6" x14ac:dyDescent="0.25">
      <c r="A159" s="117"/>
      <c r="B159" s="171"/>
      <c r="C159" s="163"/>
      <c r="D159" s="166"/>
      <c r="E159" s="74"/>
      <c r="F159" s="56">
        <f t="shared" si="13"/>
        <v>0</v>
      </c>
    </row>
    <row r="160" spans="1:6" s="1" customFormat="1" x14ac:dyDescent="0.25">
      <c r="A160" s="137"/>
      <c r="B160" s="137" t="s">
        <v>134</v>
      </c>
      <c r="C160" s="145"/>
      <c r="D160" s="145"/>
      <c r="E160" s="67"/>
      <c r="F160" s="65">
        <f>SUM(F99:F159)</f>
        <v>0</v>
      </c>
    </row>
    <row r="161" spans="1:9" x14ac:dyDescent="0.25">
      <c r="A161" s="159"/>
      <c r="B161" s="160"/>
      <c r="C161" s="203"/>
      <c r="D161" s="204"/>
      <c r="E161" s="86"/>
      <c r="F161" s="56"/>
    </row>
    <row r="162" spans="1:9" x14ac:dyDescent="0.25">
      <c r="A162" s="205" t="s">
        <v>79</v>
      </c>
      <c r="B162" s="206" t="s">
        <v>23</v>
      </c>
      <c r="C162" s="207"/>
      <c r="D162" s="208"/>
      <c r="E162" s="87"/>
      <c r="F162" s="56">
        <f t="shared" si="13"/>
        <v>0</v>
      </c>
    </row>
    <row r="163" spans="1:9" s="14" customFormat="1" ht="39.6" x14ac:dyDescent="0.25">
      <c r="A163" s="209">
        <v>1</v>
      </c>
      <c r="B163" s="210" t="s">
        <v>165</v>
      </c>
      <c r="C163" s="211">
        <v>2</v>
      </c>
      <c r="D163" s="212" t="s">
        <v>14</v>
      </c>
      <c r="E163" s="88"/>
      <c r="F163" s="56">
        <f t="shared" si="13"/>
        <v>0</v>
      </c>
    </row>
    <row r="164" spans="1:9" s="14" customFormat="1" x14ac:dyDescent="0.25">
      <c r="A164" s="209"/>
      <c r="B164" s="210"/>
      <c r="C164" s="211"/>
      <c r="D164" s="212"/>
      <c r="E164" s="88"/>
      <c r="F164" s="56">
        <f t="shared" si="13"/>
        <v>0</v>
      </c>
    </row>
    <row r="165" spans="1:9" ht="26.4" x14ac:dyDescent="0.25">
      <c r="A165" s="213">
        <v>2</v>
      </c>
      <c r="B165" s="214" t="s">
        <v>166</v>
      </c>
      <c r="C165" s="57">
        <v>6</v>
      </c>
      <c r="D165" s="212" t="s">
        <v>24</v>
      </c>
      <c r="E165" s="89"/>
      <c r="F165" s="56">
        <f t="shared" si="13"/>
        <v>0</v>
      </c>
    </row>
    <row r="166" spans="1:9" x14ac:dyDescent="0.25">
      <c r="A166" s="213"/>
      <c r="B166" s="214"/>
      <c r="C166" s="215"/>
      <c r="D166" s="212"/>
      <c r="E166" s="89"/>
      <c r="F166" s="56">
        <f t="shared" si="13"/>
        <v>0</v>
      </c>
    </row>
    <row r="167" spans="1:9" x14ac:dyDescent="0.25">
      <c r="A167" s="213">
        <v>3</v>
      </c>
      <c r="B167" s="214" t="s">
        <v>25</v>
      </c>
      <c r="C167" s="57">
        <v>6</v>
      </c>
      <c r="D167" s="212" t="s">
        <v>24</v>
      </c>
      <c r="E167" s="89"/>
      <c r="F167" s="56">
        <f t="shared" si="13"/>
        <v>0</v>
      </c>
    </row>
    <row r="168" spans="1:9" x14ac:dyDescent="0.25">
      <c r="A168" s="216"/>
      <c r="B168" s="217" t="s">
        <v>120</v>
      </c>
      <c r="C168" s="218"/>
      <c r="D168" s="219"/>
      <c r="E168" s="90"/>
      <c r="F168" s="91">
        <f>SUM(F162:F167)</f>
        <v>0</v>
      </c>
    </row>
    <row r="169" spans="1:9" x14ac:dyDescent="0.25">
      <c r="A169" s="159"/>
      <c r="B169" s="160"/>
      <c r="C169" s="203"/>
      <c r="D169" s="204"/>
      <c r="E169" s="92"/>
      <c r="F169" s="93"/>
      <c r="G169" s="15"/>
      <c r="H169" s="15"/>
      <c r="I169" s="15"/>
    </row>
    <row r="170" spans="1:9" x14ac:dyDescent="0.25">
      <c r="A170" s="220"/>
      <c r="B170" s="221" t="s">
        <v>6</v>
      </c>
      <c r="C170" s="222"/>
      <c r="D170" s="223"/>
      <c r="E170" s="94"/>
      <c r="F170" s="95">
        <f>+F168+F160+F97+F76+F58</f>
        <v>0</v>
      </c>
      <c r="G170" s="15"/>
      <c r="H170" s="15"/>
      <c r="I170" s="15"/>
    </row>
    <row r="171" spans="1:9" x14ac:dyDescent="0.25">
      <c r="A171" s="216"/>
      <c r="B171" s="224" t="s">
        <v>6</v>
      </c>
      <c r="C171" s="218"/>
      <c r="D171" s="219"/>
      <c r="E171" s="90"/>
      <c r="F171" s="91">
        <f>+F170</f>
        <v>0</v>
      </c>
      <c r="G171" s="15"/>
      <c r="H171" s="15"/>
      <c r="I171" s="15"/>
    </row>
    <row r="172" spans="1:9" x14ac:dyDescent="0.25">
      <c r="A172" s="204"/>
      <c r="B172" s="159"/>
      <c r="C172" s="225"/>
      <c r="D172" s="226"/>
      <c r="E172" s="96"/>
      <c r="F172" s="97"/>
      <c r="G172" s="15"/>
      <c r="H172" s="15"/>
      <c r="I172" s="15"/>
    </row>
    <row r="173" spans="1:9" x14ac:dyDescent="0.25">
      <c r="A173" s="204"/>
      <c r="B173" s="227" t="s">
        <v>7</v>
      </c>
      <c r="C173" s="225"/>
      <c r="D173" s="226"/>
      <c r="E173" s="96"/>
      <c r="F173" s="97"/>
      <c r="G173" s="15"/>
      <c r="H173" s="15"/>
      <c r="I173" s="15"/>
    </row>
    <row r="174" spans="1:9" x14ac:dyDescent="0.25">
      <c r="A174" s="204"/>
      <c r="B174" s="228" t="s">
        <v>28</v>
      </c>
      <c r="C174" s="229">
        <v>0.1</v>
      </c>
      <c r="D174" s="230"/>
      <c r="E174" s="98"/>
      <c r="F174" s="99">
        <f>+$F$171*C174</f>
        <v>0</v>
      </c>
      <c r="G174" s="16"/>
      <c r="H174" s="15"/>
      <c r="I174" s="15"/>
    </row>
    <row r="175" spans="1:9" x14ac:dyDescent="0.25">
      <c r="A175" s="204"/>
      <c r="B175" s="228" t="s">
        <v>27</v>
      </c>
      <c r="C175" s="229">
        <v>0.03</v>
      </c>
      <c r="D175" s="230"/>
      <c r="E175" s="98"/>
      <c r="F175" s="99">
        <f t="shared" ref="F175:F185" si="15">+$F$171*C175</f>
        <v>0</v>
      </c>
      <c r="G175" s="16"/>
      <c r="H175" s="15"/>
      <c r="I175" s="15"/>
    </row>
    <row r="176" spans="1:9" x14ac:dyDescent="0.25">
      <c r="A176" s="204"/>
      <c r="B176" s="228" t="s">
        <v>29</v>
      </c>
      <c r="C176" s="229">
        <v>0.04</v>
      </c>
      <c r="D176" s="230"/>
      <c r="E176" s="98"/>
      <c r="F176" s="99">
        <f t="shared" si="15"/>
        <v>0</v>
      </c>
      <c r="G176" s="16"/>
      <c r="H176" s="15"/>
      <c r="I176" s="15"/>
    </row>
    <row r="177" spans="1:12" x14ac:dyDescent="0.25">
      <c r="A177" s="204"/>
      <c r="B177" s="228" t="s">
        <v>31</v>
      </c>
      <c r="C177" s="229">
        <v>4.4999999999999998E-2</v>
      </c>
      <c r="D177" s="230"/>
      <c r="E177" s="98"/>
      <c r="F177" s="99">
        <f t="shared" si="15"/>
        <v>0</v>
      </c>
      <c r="G177" s="16"/>
      <c r="H177" s="15"/>
      <c r="I177" s="15"/>
    </row>
    <row r="178" spans="1:12" x14ac:dyDescent="0.25">
      <c r="A178" s="204"/>
      <c r="B178" s="228" t="s">
        <v>30</v>
      </c>
      <c r="C178" s="229">
        <v>0.05</v>
      </c>
      <c r="D178" s="230"/>
      <c r="E178" s="98"/>
      <c r="F178" s="99">
        <f t="shared" si="15"/>
        <v>0</v>
      </c>
      <c r="G178" s="16"/>
      <c r="H178" s="15"/>
      <c r="I178" s="15"/>
    </row>
    <row r="179" spans="1:12" x14ac:dyDescent="0.25">
      <c r="A179" s="204"/>
      <c r="B179" s="228" t="s">
        <v>126</v>
      </c>
      <c r="C179" s="229">
        <v>0.05</v>
      </c>
      <c r="D179" s="230"/>
      <c r="E179" s="98"/>
      <c r="F179" s="99">
        <f t="shared" si="15"/>
        <v>0</v>
      </c>
      <c r="G179" s="16"/>
      <c r="H179" s="15"/>
      <c r="I179" s="15"/>
    </row>
    <row r="180" spans="1:12" x14ac:dyDescent="0.25">
      <c r="A180" s="204"/>
      <c r="B180" s="228" t="s">
        <v>155</v>
      </c>
      <c r="C180" s="231">
        <v>0.1</v>
      </c>
      <c r="D180" s="230"/>
      <c r="E180" s="98"/>
      <c r="F180" s="99">
        <f t="shared" si="15"/>
        <v>0</v>
      </c>
      <c r="G180" s="17"/>
      <c r="H180" s="15"/>
      <c r="I180" s="15"/>
    </row>
    <row r="181" spans="1:12" x14ac:dyDescent="0.25">
      <c r="A181" s="204"/>
      <c r="B181" s="228" t="s">
        <v>127</v>
      </c>
      <c r="C181" s="229">
        <v>1.4999999999999999E-2</v>
      </c>
      <c r="D181" s="230"/>
      <c r="E181" s="98"/>
      <c r="F181" s="99">
        <f t="shared" si="15"/>
        <v>0</v>
      </c>
      <c r="G181" s="17"/>
      <c r="H181" s="15"/>
      <c r="I181" s="15"/>
    </row>
    <row r="182" spans="1:12" x14ac:dyDescent="0.25">
      <c r="A182" s="204"/>
      <c r="B182" s="232" t="s">
        <v>128</v>
      </c>
      <c r="C182" s="229">
        <v>0.18</v>
      </c>
      <c r="D182" s="230"/>
      <c r="E182" s="98"/>
      <c r="F182" s="99">
        <f>+$F$174*C182</f>
        <v>0</v>
      </c>
      <c r="G182" s="18"/>
      <c r="H182" s="15"/>
      <c r="I182" s="15"/>
    </row>
    <row r="183" spans="1:12" x14ac:dyDescent="0.25">
      <c r="A183" s="204"/>
      <c r="B183" s="228" t="s">
        <v>32</v>
      </c>
      <c r="C183" s="229">
        <v>0.01</v>
      </c>
      <c r="D183" s="233"/>
      <c r="E183" s="98"/>
      <c r="F183" s="99">
        <f t="shared" si="15"/>
        <v>0</v>
      </c>
      <c r="G183" s="19"/>
      <c r="H183" s="15"/>
      <c r="I183" s="15"/>
    </row>
    <row r="184" spans="1:12" x14ac:dyDescent="0.25">
      <c r="A184" s="204"/>
      <c r="B184" s="228" t="s">
        <v>12</v>
      </c>
      <c r="C184" s="229">
        <v>1E-3</v>
      </c>
      <c r="D184" s="233"/>
      <c r="E184" s="98"/>
      <c r="F184" s="99">
        <f t="shared" si="15"/>
        <v>0</v>
      </c>
      <c r="G184" s="19"/>
      <c r="H184" s="15"/>
      <c r="I184" s="15"/>
    </row>
    <row r="185" spans="1:12" x14ac:dyDescent="0.25">
      <c r="A185" s="204"/>
      <c r="B185" s="228" t="s">
        <v>33</v>
      </c>
      <c r="C185" s="229">
        <v>0.05</v>
      </c>
      <c r="D185" s="233"/>
      <c r="E185" s="98"/>
      <c r="F185" s="99">
        <f t="shared" si="15"/>
        <v>0</v>
      </c>
      <c r="G185" s="19"/>
      <c r="H185" s="15"/>
      <c r="I185" s="15"/>
    </row>
    <row r="186" spans="1:12" x14ac:dyDescent="0.25">
      <c r="A186" s="159"/>
      <c r="B186" s="234" t="s">
        <v>8</v>
      </c>
      <c r="C186" s="235"/>
      <c r="D186" s="230"/>
      <c r="E186" s="100"/>
      <c r="F186" s="101">
        <f>SUM(F174:F185)</f>
        <v>0</v>
      </c>
      <c r="G186" s="16"/>
      <c r="H186" s="15"/>
      <c r="I186" s="15"/>
    </row>
    <row r="187" spans="1:12" x14ac:dyDescent="0.25">
      <c r="A187" s="159"/>
      <c r="B187" s="234"/>
      <c r="C187" s="235"/>
      <c r="D187" s="230"/>
      <c r="E187" s="100"/>
      <c r="F187" s="101"/>
      <c r="G187" s="15"/>
      <c r="H187" s="15"/>
      <c r="I187" s="15"/>
    </row>
    <row r="188" spans="1:12" x14ac:dyDescent="0.25">
      <c r="A188" s="236"/>
      <c r="B188" s="237" t="s">
        <v>9</v>
      </c>
      <c r="C188" s="238"/>
      <c r="D188" s="239"/>
      <c r="E188" s="102"/>
      <c r="F188" s="103">
        <f>+F186+F171</f>
        <v>0</v>
      </c>
      <c r="G188" s="15"/>
      <c r="H188" s="15"/>
      <c r="I188" s="15"/>
    </row>
    <row r="189" spans="1:12" x14ac:dyDescent="0.25">
      <c r="A189" s="159"/>
      <c r="B189" s="234"/>
      <c r="C189" s="235"/>
      <c r="D189" s="230"/>
      <c r="E189" s="100"/>
      <c r="F189" s="101"/>
      <c r="G189" s="15"/>
      <c r="H189" s="15"/>
      <c r="I189" s="15"/>
    </row>
    <row r="190" spans="1:12" x14ac:dyDescent="0.25">
      <c r="A190" s="240"/>
      <c r="B190" s="241" t="s">
        <v>13</v>
      </c>
      <c r="C190" s="242"/>
      <c r="D190" s="243"/>
      <c r="E190" s="104"/>
      <c r="F190" s="105">
        <f>+F188</f>
        <v>0</v>
      </c>
    </row>
    <row r="191" spans="1:12" s="1" customFormat="1" x14ac:dyDescent="0.25">
      <c r="A191" s="31"/>
      <c r="B191" s="32"/>
      <c r="C191" s="33"/>
      <c r="D191" s="34"/>
      <c r="E191" s="33"/>
      <c r="F191" s="35"/>
    </row>
    <row r="192" spans="1:12" s="2" customFormat="1" x14ac:dyDescent="0.25">
      <c r="A192" s="3"/>
      <c r="B192" s="3"/>
      <c r="C192" s="20"/>
      <c r="D192" s="3"/>
      <c r="F192" s="15"/>
      <c r="G192" s="3"/>
      <c r="H192" s="3"/>
      <c r="I192" s="3"/>
      <c r="J192" s="3"/>
      <c r="K192" s="3"/>
      <c r="L192" s="3"/>
    </row>
    <row r="193" spans="1:12" s="2" customFormat="1" x14ac:dyDescent="0.25">
      <c r="A193" s="3"/>
      <c r="B193" s="3"/>
      <c r="C193" s="20"/>
      <c r="D193" s="3"/>
      <c r="F193" s="15"/>
      <c r="G193" s="3"/>
      <c r="H193" s="3"/>
      <c r="I193" s="3"/>
      <c r="J193" s="3"/>
      <c r="K193" s="3"/>
      <c r="L193" s="3"/>
    </row>
    <row r="194" spans="1:12" s="2" customFormat="1" x14ac:dyDescent="0.25">
      <c r="A194" s="3"/>
      <c r="B194" s="3"/>
      <c r="C194" s="20"/>
      <c r="D194" s="3"/>
      <c r="F194" s="15"/>
      <c r="G194" s="3"/>
      <c r="H194" s="3"/>
      <c r="I194" s="3"/>
      <c r="J194" s="3"/>
      <c r="K194" s="3"/>
      <c r="L194" s="3"/>
    </row>
    <row r="195" spans="1:12" s="2" customFormat="1" x14ac:dyDescent="0.25">
      <c r="A195" s="3"/>
      <c r="B195" s="3"/>
      <c r="C195" s="20"/>
      <c r="D195" s="3"/>
      <c r="F195" s="15"/>
      <c r="G195" s="3"/>
      <c r="H195" s="3"/>
      <c r="I195" s="3"/>
      <c r="J195" s="3"/>
      <c r="K195" s="3"/>
      <c r="L195" s="3"/>
    </row>
    <row r="196" spans="1:12" s="2" customFormat="1" x14ac:dyDescent="0.25">
      <c r="A196" s="41"/>
      <c r="B196" s="41"/>
      <c r="C196" s="41"/>
      <c r="D196" s="41"/>
      <c r="E196" s="41"/>
      <c r="F196" s="41"/>
      <c r="G196" s="3"/>
      <c r="H196" s="3"/>
      <c r="I196" s="3"/>
      <c r="J196" s="3"/>
      <c r="K196" s="3"/>
      <c r="L196" s="3"/>
    </row>
    <row r="197" spans="1:12" s="2" customFormat="1" x14ac:dyDescent="0.25">
      <c r="A197" s="42" t="s">
        <v>172</v>
      </c>
      <c r="B197" s="42"/>
      <c r="C197" s="42"/>
      <c r="D197" s="42"/>
      <c r="E197" s="42"/>
      <c r="F197" s="42"/>
      <c r="G197" s="3"/>
      <c r="H197" s="3"/>
      <c r="I197" s="3"/>
      <c r="J197" s="3"/>
      <c r="K197" s="3"/>
      <c r="L197" s="3"/>
    </row>
    <row r="198" spans="1:12" s="2" customFormat="1" x14ac:dyDescent="0.25">
      <c r="A198" s="43" t="s">
        <v>173</v>
      </c>
      <c r="B198" s="43"/>
      <c r="C198" s="43"/>
      <c r="D198" s="43"/>
      <c r="E198" s="43"/>
      <c r="F198" s="43"/>
      <c r="G198" s="3"/>
      <c r="H198" s="3"/>
      <c r="I198" s="3"/>
      <c r="J198" s="3"/>
      <c r="K198" s="3"/>
      <c r="L198" s="3"/>
    </row>
    <row r="199" spans="1:12" s="2" customFormat="1" x14ac:dyDescent="0.25">
      <c r="A199" s="40"/>
      <c r="B199" s="40"/>
      <c r="C199" s="40"/>
      <c r="D199" s="40"/>
      <c r="E199" s="40"/>
      <c r="F199" s="40"/>
      <c r="G199" s="3"/>
      <c r="H199" s="3"/>
      <c r="I199" s="3"/>
      <c r="J199" s="3"/>
      <c r="K199" s="3"/>
      <c r="L199" s="3"/>
    </row>
    <row r="200" spans="1:12" s="2" customFormat="1" x14ac:dyDescent="0.25">
      <c r="A200" s="3"/>
      <c r="B200" s="3"/>
      <c r="C200" s="20"/>
      <c r="D200" s="3"/>
      <c r="F200" s="15"/>
      <c r="G200" s="3"/>
      <c r="H200" s="3"/>
      <c r="I200" s="3"/>
      <c r="J200" s="3"/>
      <c r="K200" s="3"/>
      <c r="L200" s="3"/>
    </row>
    <row r="201" spans="1:12" s="2" customFormat="1" x14ac:dyDescent="0.25">
      <c r="A201" s="3"/>
      <c r="B201" s="3"/>
      <c r="C201" s="20"/>
      <c r="D201" s="3"/>
      <c r="F201" s="15"/>
      <c r="G201" s="3"/>
      <c r="H201" s="3"/>
      <c r="I201" s="3"/>
      <c r="J201" s="3"/>
      <c r="K201" s="3"/>
      <c r="L201" s="3"/>
    </row>
    <row r="202" spans="1:12" s="2" customFormat="1" x14ac:dyDescent="0.25">
      <c r="A202" s="3"/>
      <c r="B202" s="3"/>
      <c r="C202" s="20"/>
      <c r="D202" s="3"/>
      <c r="F202" s="15"/>
      <c r="G202" s="3"/>
      <c r="H202" s="3"/>
      <c r="I202" s="3"/>
      <c r="J202" s="3"/>
      <c r="K202" s="3"/>
      <c r="L202" s="3"/>
    </row>
    <row r="203" spans="1:12" s="2" customFormat="1" x14ac:dyDescent="0.25">
      <c r="A203" s="3"/>
      <c r="B203" s="3"/>
      <c r="C203" s="20"/>
      <c r="D203" s="3"/>
      <c r="F203" s="15"/>
      <c r="G203" s="3"/>
      <c r="H203" s="3"/>
      <c r="I203" s="3"/>
      <c r="J203" s="3"/>
      <c r="K203" s="3"/>
      <c r="L203" s="3"/>
    </row>
    <row r="204" spans="1:12" s="2" customFormat="1" x14ac:dyDescent="0.25">
      <c r="A204" s="3"/>
      <c r="B204" s="3"/>
      <c r="C204" s="20"/>
      <c r="D204" s="3"/>
      <c r="F204" s="15"/>
      <c r="G204" s="3"/>
      <c r="H204" s="3"/>
      <c r="I204" s="3"/>
      <c r="J204" s="3"/>
      <c r="K204" s="3"/>
      <c r="L204" s="3"/>
    </row>
    <row r="205" spans="1:12" s="2" customFormat="1" x14ac:dyDescent="0.25">
      <c r="A205" s="3"/>
      <c r="B205" s="3"/>
      <c r="C205" s="20"/>
      <c r="D205" s="3"/>
      <c r="F205" s="15"/>
      <c r="G205" s="3"/>
      <c r="H205" s="3"/>
      <c r="I205" s="3"/>
      <c r="J205" s="3"/>
      <c r="K205" s="3"/>
      <c r="L205" s="3"/>
    </row>
    <row r="206" spans="1:12" s="2" customFormat="1" x14ac:dyDescent="0.25">
      <c r="A206" s="3"/>
      <c r="B206" s="3"/>
      <c r="C206" s="20"/>
      <c r="D206" s="3"/>
      <c r="F206" s="15"/>
      <c r="G206" s="3"/>
      <c r="H206" s="3"/>
      <c r="I206" s="3"/>
      <c r="J206" s="3"/>
      <c r="K206" s="3"/>
      <c r="L206" s="3"/>
    </row>
    <row r="207" spans="1:12" s="2" customFormat="1" x14ac:dyDescent="0.25">
      <c r="A207" s="3"/>
      <c r="B207" s="3"/>
      <c r="C207" s="20"/>
      <c r="D207" s="3"/>
      <c r="F207" s="15"/>
      <c r="G207" s="3"/>
      <c r="H207" s="3"/>
      <c r="I207" s="3"/>
      <c r="J207" s="3"/>
      <c r="K207" s="3"/>
      <c r="L207" s="3"/>
    </row>
    <row r="208" spans="1:12" s="2" customFormat="1" x14ac:dyDescent="0.25">
      <c r="A208" s="3"/>
      <c r="B208" s="3"/>
      <c r="C208" s="20"/>
      <c r="D208" s="3"/>
      <c r="F208" s="15"/>
      <c r="G208" s="3"/>
      <c r="H208" s="3"/>
      <c r="I208" s="3"/>
      <c r="J208" s="3"/>
      <c r="K208" s="3"/>
      <c r="L208" s="3"/>
    </row>
    <row r="209" spans="1:12" s="2" customFormat="1" x14ac:dyDescent="0.25">
      <c r="A209" s="3"/>
      <c r="B209" s="3"/>
      <c r="C209" s="20"/>
      <c r="D209" s="3"/>
      <c r="F209" s="15"/>
      <c r="G209" s="3"/>
      <c r="H209" s="3"/>
      <c r="I209" s="3"/>
      <c r="J209" s="3"/>
      <c r="K209" s="3"/>
      <c r="L209" s="3"/>
    </row>
    <row r="210" spans="1:12" s="2" customFormat="1" x14ac:dyDescent="0.25">
      <c r="A210" s="3"/>
      <c r="B210" s="3"/>
      <c r="C210" s="20"/>
      <c r="D210" s="3"/>
      <c r="F210" s="15"/>
      <c r="G210" s="3"/>
      <c r="H210" s="3"/>
      <c r="I210" s="3"/>
      <c r="J210" s="3"/>
      <c r="K210" s="3"/>
      <c r="L210" s="3"/>
    </row>
    <row r="211" spans="1:12" s="2" customFormat="1" x14ac:dyDescent="0.25">
      <c r="A211" s="3"/>
      <c r="B211" s="3"/>
      <c r="C211" s="20"/>
      <c r="D211" s="3"/>
      <c r="F211" s="15"/>
      <c r="G211" s="3"/>
      <c r="H211" s="3"/>
      <c r="I211" s="3"/>
      <c r="J211" s="3"/>
      <c r="K211" s="3"/>
      <c r="L211" s="3"/>
    </row>
    <row r="212" spans="1:12" s="2" customFormat="1" x14ac:dyDescent="0.25">
      <c r="A212" s="3"/>
      <c r="B212" s="3"/>
      <c r="C212" s="20"/>
      <c r="D212" s="3"/>
      <c r="F212" s="15"/>
      <c r="G212" s="3"/>
      <c r="H212" s="3"/>
      <c r="I212" s="3"/>
      <c r="J212" s="3"/>
      <c r="K212" s="3"/>
      <c r="L212" s="3"/>
    </row>
    <row r="213" spans="1:12" s="2" customFormat="1" x14ac:dyDescent="0.25">
      <c r="A213" s="3"/>
      <c r="B213" s="3"/>
      <c r="C213" s="20"/>
      <c r="D213" s="3"/>
      <c r="F213" s="15"/>
      <c r="G213" s="3"/>
      <c r="H213" s="3"/>
      <c r="I213" s="3"/>
      <c r="J213" s="3"/>
      <c r="K213" s="3"/>
      <c r="L213" s="3"/>
    </row>
    <row r="214" spans="1:12" s="2" customFormat="1" x14ac:dyDescent="0.25">
      <c r="A214" s="3"/>
      <c r="B214" s="3"/>
      <c r="C214" s="20"/>
      <c r="D214" s="3"/>
      <c r="F214" s="15"/>
      <c r="G214" s="3"/>
      <c r="H214" s="3"/>
      <c r="I214" s="3"/>
      <c r="J214" s="3"/>
      <c r="K214" s="3"/>
      <c r="L214" s="3"/>
    </row>
    <row r="215" spans="1:12" s="2" customFormat="1" x14ac:dyDescent="0.25">
      <c r="A215" s="3"/>
      <c r="B215" s="3"/>
      <c r="C215" s="20"/>
      <c r="D215" s="3"/>
      <c r="F215" s="15"/>
      <c r="G215" s="3"/>
      <c r="H215" s="3"/>
      <c r="I215" s="3"/>
      <c r="J215" s="3"/>
      <c r="K215" s="3"/>
      <c r="L215" s="3"/>
    </row>
    <row r="216" spans="1:12" s="2" customFormat="1" x14ac:dyDescent="0.25">
      <c r="A216" s="3"/>
      <c r="B216" s="3"/>
      <c r="C216" s="20"/>
      <c r="D216" s="3"/>
      <c r="F216" s="15"/>
      <c r="G216" s="3"/>
      <c r="H216" s="3"/>
      <c r="I216" s="3"/>
      <c r="J216" s="3"/>
      <c r="K216" s="3"/>
      <c r="L216" s="3"/>
    </row>
    <row r="217" spans="1:12" s="2" customFormat="1" x14ac:dyDescent="0.25">
      <c r="A217" s="3"/>
      <c r="B217" s="3"/>
      <c r="C217" s="20"/>
      <c r="D217" s="3"/>
      <c r="F217" s="15"/>
      <c r="G217" s="3"/>
      <c r="H217" s="3"/>
      <c r="I217" s="3"/>
      <c r="J217" s="3"/>
      <c r="K217" s="3"/>
      <c r="L217" s="3"/>
    </row>
    <row r="218" spans="1:12" s="2" customFormat="1" x14ac:dyDescent="0.25">
      <c r="A218" s="3"/>
      <c r="B218" s="3"/>
      <c r="C218" s="20"/>
      <c r="D218" s="3"/>
      <c r="F218" s="15"/>
      <c r="G218" s="3"/>
      <c r="H218" s="3"/>
      <c r="I218" s="3"/>
      <c r="J218" s="3"/>
      <c r="K218" s="3"/>
      <c r="L218" s="3"/>
    </row>
    <row r="219" spans="1:12" s="2" customFormat="1" x14ac:dyDescent="0.25">
      <c r="A219" s="3"/>
      <c r="B219" s="3"/>
      <c r="C219" s="20"/>
      <c r="D219" s="3"/>
      <c r="F219" s="15"/>
      <c r="G219" s="3"/>
      <c r="H219" s="3"/>
      <c r="I219" s="3"/>
      <c r="J219" s="3"/>
      <c r="K219" s="3"/>
      <c r="L219" s="3"/>
    </row>
    <row r="220" spans="1:12" s="2" customFormat="1" x14ac:dyDescent="0.25">
      <c r="A220" s="3"/>
      <c r="B220" s="3"/>
      <c r="C220" s="20"/>
      <c r="D220" s="3"/>
      <c r="F220" s="15"/>
      <c r="G220" s="3"/>
      <c r="H220" s="3"/>
      <c r="I220" s="3"/>
      <c r="J220" s="3"/>
      <c r="K220" s="3"/>
      <c r="L220" s="3"/>
    </row>
    <row r="221" spans="1:12" s="2" customFormat="1" x14ac:dyDescent="0.25">
      <c r="A221" s="3"/>
      <c r="B221" s="3"/>
      <c r="C221" s="20"/>
      <c r="D221" s="3"/>
      <c r="F221" s="15"/>
      <c r="G221" s="3"/>
      <c r="H221" s="3"/>
      <c r="I221" s="3"/>
      <c r="J221" s="3"/>
      <c r="K221" s="3"/>
      <c r="L221" s="3"/>
    </row>
    <row r="222" spans="1:12" s="2" customFormat="1" x14ac:dyDescent="0.25">
      <c r="A222" s="3"/>
      <c r="B222" s="3"/>
      <c r="C222" s="20"/>
      <c r="D222" s="3"/>
      <c r="F222" s="15"/>
      <c r="G222" s="3"/>
      <c r="H222" s="3"/>
      <c r="I222" s="3"/>
      <c r="J222" s="3"/>
      <c r="K222" s="3"/>
      <c r="L222" s="3"/>
    </row>
    <row r="223" spans="1:12" s="2" customFormat="1" x14ac:dyDescent="0.25">
      <c r="A223" s="3"/>
      <c r="B223" s="3"/>
      <c r="C223" s="20"/>
      <c r="D223" s="3"/>
      <c r="F223" s="15"/>
      <c r="G223" s="3"/>
      <c r="H223" s="3"/>
      <c r="I223" s="3"/>
      <c r="J223" s="3"/>
      <c r="K223" s="3"/>
      <c r="L223" s="3"/>
    </row>
    <row r="224" spans="1:12" s="2" customFormat="1" x14ac:dyDescent="0.25">
      <c r="A224" s="3"/>
      <c r="B224" s="3"/>
      <c r="C224" s="20"/>
      <c r="D224" s="3"/>
      <c r="F224" s="15"/>
      <c r="G224" s="3"/>
      <c r="H224" s="3"/>
      <c r="I224" s="3"/>
      <c r="J224" s="3"/>
      <c r="K224" s="3"/>
      <c r="L224" s="3"/>
    </row>
    <row r="225" spans="1:12" s="2" customFormat="1" x14ac:dyDescent="0.25">
      <c r="A225" s="3"/>
      <c r="B225" s="3"/>
      <c r="C225" s="20"/>
      <c r="D225" s="3"/>
      <c r="F225" s="15"/>
      <c r="G225" s="3"/>
      <c r="H225" s="3"/>
      <c r="I225" s="3"/>
      <c r="J225" s="3"/>
      <c r="K225" s="3"/>
      <c r="L225" s="3"/>
    </row>
    <row r="226" spans="1:12" s="2" customFormat="1" x14ac:dyDescent="0.25">
      <c r="A226" s="3"/>
      <c r="B226" s="3"/>
      <c r="C226" s="20"/>
      <c r="D226" s="3"/>
      <c r="F226" s="15"/>
      <c r="G226" s="3"/>
      <c r="H226" s="3"/>
      <c r="I226" s="3"/>
      <c r="J226" s="3"/>
      <c r="K226" s="3"/>
      <c r="L226" s="3"/>
    </row>
    <row r="227" spans="1:12" s="2" customFormat="1" x14ac:dyDescent="0.25">
      <c r="A227" s="3"/>
      <c r="B227" s="3"/>
      <c r="C227" s="20"/>
      <c r="D227" s="3"/>
      <c r="F227" s="15"/>
      <c r="G227" s="3"/>
      <c r="H227" s="3"/>
      <c r="I227" s="3"/>
      <c r="J227" s="3"/>
      <c r="K227" s="3"/>
      <c r="L227" s="3"/>
    </row>
    <row r="228" spans="1:12" s="2" customFormat="1" x14ac:dyDescent="0.25">
      <c r="A228" s="3"/>
      <c r="B228" s="3"/>
      <c r="C228" s="20"/>
      <c r="D228" s="3"/>
      <c r="F228" s="15"/>
      <c r="G228" s="3"/>
      <c r="H228" s="3"/>
      <c r="I228" s="3"/>
      <c r="J228" s="3"/>
      <c r="K228" s="3"/>
      <c r="L228" s="3"/>
    </row>
    <row r="229" spans="1:12" s="2" customFormat="1" x14ac:dyDescent="0.25">
      <c r="A229" s="3"/>
      <c r="B229" s="3"/>
      <c r="C229" s="20"/>
      <c r="D229" s="3"/>
      <c r="F229" s="15"/>
      <c r="G229" s="3"/>
      <c r="H229" s="3"/>
      <c r="I229" s="3"/>
      <c r="J229" s="3"/>
      <c r="K229" s="3"/>
      <c r="L229" s="3"/>
    </row>
    <row r="230" spans="1:12" s="2" customFormat="1" x14ac:dyDescent="0.25">
      <c r="A230" s="3"/>
      <c r="B230" s="3"/>
      <c r="C230" s="20"/>
      <c r="D230" s="3"/>
      <c r="F230" s="15"/>
      <c r="G230" s="3"/>
      <c r="H230" s="3"/>
      <c r="I230" s="3"/>
      <c r="J230" s="3"/>
      <c r="K230" s="3"/>
      <c r="L230" s="3"/>
    </row>
    <row r="231" spans="1:12" s="2" customFormat="1" x14ac:dyDescent="0.25">
      <c r="A231" s="3"/>
      <c r="B231" s="3"/>
      <c r="C231" s="20"/>
      <c r="D231" s="3"/>
      <c r="F231" s="15"/>
      <c r="G231" s="3"/>
      <c r="H231" s="3"/>
      <c r="I231" s="3"/>
      <c r="J231" s="3"/>
      <c r="K231" s="3"/>
      <c r="L231" s="3"/>
    </row>
    <row r="232" spans="1:12" s="2" customFormat="1" x14ac:dyDescent="0.25">
      <c r="A232" s="3"/>
      <c r="B232" s="3"/>
      <c r="C232" s="20"/>
      <c r="D232" s="3"/>
      <c r="F232" s="15"/>
      <c r="G232" s="3"/>
      <c r="H232" s="3"/>
      <c r="I232" s="3"/>
      <c r="J232" s="3"/>
      <c r="K232" s="3"/>
      <c r="L232" s="3"/>
    </row>
    <row r="233" spans="1:12" s="2" customFormat="1" x14ac:dyDescent="0.25">
      <c r="A233" s="3"/>
      <c r="B233" s="3"/>
      <c r="C233" s="20"/>
      <c r="D233" s="3"/>
      <c r="F233" s="15"/>
      <c r="G233" s="3"/>
      <c r="H233" s="3"/>
      <c r="I233" s="3"/>
      <c r="J233" s="3"/>
      <c r="K233" s="3"/>
      <c r="L233" s="3"/>
    </row>
    <row r="234" spans="1:12" s="2" customFormat="1" x14ac:dyDescent="0.25">
      <c r="A234" s="3"/>
      <c r="B234" s="3"/>
      <c r="C234" s="20"/>
      <c r="D234" s="3"/>
      <c r="F234" s="15"/>
      <c r="G234" s="3"/>
      <c r="H234" s="3"/>
      <c r="I234" s="3"/>
      <c r="J234" s="3"/>
      <c r="K234" s="3"/>
      <c r="L234" s="3"/>
    </row>
    <row r="235" spans="1:12" s="2" customFormat="1" x14ac:dyDescent="0.25">
      <c r="A235" s="3"/>
      <c r="B235" s="3"/>
      <c r="C235" s="20"/>
      <c r="D235" s="3"/>
      <c r="F235" s="15"/>
      <c r="G235" s="3"/>
      <c r="H235" s="3"/>
      <c r="I235" s="3"/>
      <c r="J235" s="3"/>
      <c r="K235" s="3"/>
      <c r="L235" s="3"/>
    </row>
    <row r="236" spans="1:12" s="2" customFormat="1" x14ac:dyDescent="0.25">
      <c r="A236" s="3"/>
      <c r="B236" s="3"/>
      <c r="C236" s="20"/>
      <c r="D236" s="3"/>
      <c r="F236" s="15"/>
      <c r="G236" s="3"/>
      <c r="H236" s="3"/>
      <c r="I236" s="3"/>
      <c r="J236" s="3"/>
      <c r="K236" s="3"/>
      <c r="L236" s="3"/>
    </row>
    <row r="237" spans="1:12" s="2" customFormat="1" x14ac:dyDescent="0.25">
      <c r="A237" s="3"/>
      <c r="B237" s="3"/>
      <c r="C237" s="20"/>
      <c r="D237" s="3"/>
      <c r="F237" s="15"/>
      <c r="G237" s="3"/>
      <c r="H237" s="3"/>
      <c r="I237" s="3"/>
      <c r="J237" s="3"/>
      <c r="K237" s="3"/>
      <c r="L237" s="3"/>
    </row>
    <row r="238" spans="1:12" s="2" customFormat="1" x14ac:dyDescent="0.25">
      <c r="A238" s="3"/>
      <c r="B238" s="3"/>
      <c r="C238" s="20"/>
      <c r="D238" s="3"/>
      <c r="F238" s="15"/>
      <c r="G238" s="3"/>
      <c r="H238" s="3"/>
      <c r="I238" s="3"/>
      <c r="J238" s="3"/>
      <c r="K238" s="3"/>
      <c r="L238" s="3"/>
    </row>
    <row r="239" spans="1:12" s="2" customFormat="1" x14ac:dyDescent="0.25">
      <c r="A239" s="3"/>
      <c r="B239" s="3"/>
      <c r="C239" s="20"/>
      <c r="D239" s="3"/>
      <c r="F239" s="15"/>
      <c r="G239" s="3"/>
      <c r="H239" s="3"/>
      <c r="I239" s="3"/>
      <c r="J239" s="3"/>
      <c r="K239" s="3"/>
      <c r="L239" s="3"/>
    </row>
    <row r="240" spans="1:12" s="2" customFormat="1" x14ac:dyDescent="0.25">
      <c r="A240" s="3"/>
      <c r="B240" s="3"/>
      <c r="C240" s="20"/>
      <c r="D240" s="3"/>
      <c r="F240" s="15"/>
      <c r="G240" s="3"/>
      <c r="H240" s="3"/>
      <c r="I240" s="3"/>
      <c r="J240" s="3"/>
      <c r="K240" s="3"/>
      <c r="L240" s="3"/>
    </row>
    <row r="241" spans="1:12" s="2" customFormat="1" x14ac:dyDescent="0.25">
      <c r="A241" s="3"/>
      <c r="B241" s="3"/>
      <c r="C241" s="20"/>
      <c r="D241" s="3"/>
      <c r="F241" s="15"/>
      <c r="G241" s="3"/>
      <c r="H241" s="3"/>
      <c r="I241" s="3"/>
      <c r="J241" s="3"/>
      <c r="K241" s="3"/>
      <c r="L241" s="3"/>
    </row>
    <row r="242" spans="1:12" s="2" customFormat="1" x14ac:dyDescent="0.25">
      <c r="A242" s="3"/>
      <c r="B242" s="3"/>
      <c r="C242" s="20"/>
      <c r="D242" s="3"/>
      <c r="F242" s="15"/>
      <c r="G242" s="3"/>
      <c r="H242" s="3"/>
      <c r="I242" s="3"/>
      <c r="J242" s="3"/>
      <c r="K242" s="3"/>
      <c r="L242" s="3"/>
    </row>
    <row r="243" spans="1:12" s="2" customFormat="1" x14ac:dyDescent="0.25">
      <c r="A243" s="3"/>
      <c r="B243" s="3"/>
      <c r="C243" s="20"/>
      <c r="D243" s="3"/>
      <c r="F243" s="15"/>
      <c r="G243" s="3"/>
      <c r="H243" s="3"/>
      <c r="I243" s="3"/>
      <c r="J243" s="3"/>
      <c r="K243" s="3"/>
      <c r="L243" s="3"/>
    </row>
    <row r="244" spans="1:12" s="2" customFormat="1" x14ac:dyDescent="0.25">
      <c r="A244" s="3"/>
      <c r="B244" s="3"/>
      <c r="C244" s="20"/>
      <c r="D244" s="3"/>
      <c r="F244" s="15"/>
      <c r="G244" s="3"/>
      <c r="H244" s="3"/>
      <c r="I244" s="3"/>
      <c r="J244" s="3"/>
      <c r="K244" s="3"/>
      <c r="L244" s="3"/>
    </row>
    <row r="245" spans="1:12" s="2" customFormat="1" x14ac:dyDescent="0.25">
      <c r="A245" s="3"/>
      <c r="B245" s="3"/>
      <c r="C245" s="20"/>
      <c r="D245" s="3"/>
      <c r="F245" s="15"/>
      <c r="G245" s="3"/>
      <c r="H245" s="3"/>
      <c r="I245" s="3"/>
      <c r="J245" s="3"/>
      <c r="K245" s="3"/>
      <c r="L245" s="3"/>
    </row>
    <row r="246" spans="1:12" s="2" customFormat="1" x14ac:dyDescent="0.25">
      <c r="A246" s="3"/>
      <c r="B246" s="3"/>
      <c r="C246" s="20"/>
      <c r="D246" s="3"/>
      <c r="F246" s="15"/>
      <c r="G246" s="3"/>
      <c r="H246" s="3"/>
      <c r="I246" s="3"/>
      <c r="J246" s="3"/>
      <c r="K246" s="3"/>
      <c r="L246" s="3"/>
    </row>
    <row r="247" spans="1:12" s="2" customFormat="1" x14ac:dyDescent="0.25">
      <c r="A247" s="3"/>
      <c r="B247" s="3"/>
      <c r="C247" s="20"/>
      <c r="D247" s="3"/>
      <c r="F247" s="15"/>
      <c r="G247" s="3"/>
      <c r="H247" s="3"/>
      <c r="I247" s="3"/>
      <c r="J247" s="3"/>
      <c r="K247" s="3"/>
      <c r="L247" s="3"/>
    </row>
    <row r="248" spans="1:12" s="2" customFormat="1" x14ac:dyDescent="0.25">
      <c r="A248" s="3"/>
      <c r="B248" s="3"/>
      <c r="C248" s="20"/>
      <c r="D248" s="3"/>
      <c r="F248" s="15"/>
      <c r="G248" s="3"/>
      <c r="H248" s="3"/>
      <c r="I248" s="3"/>
      <c r="J248" s="3"/>
      <c r="K248" s="3"/>
      <c r="L248" s="3"/>
    </row>
    <row r="249" spans="1:12" s="2" customFormat="1" x14ac:dyDescent="0.25">
      <c r="A249" s="3"/>
      <c r="B249" s="3"/>
      <c r="C249" s="20"/>
      <c r="D249" s="3"/>
      <c r="F249" s="15"/>
      <c r="G249" s="3"/>
      <c r="H249" s="3"/>
      <c r="I249" s="3"/>
      <c r="J249" s="3"/>
      <c r="K249" s="3"/>
      <c r="L249" s="3"/>
    </row>
    <row r="250" spans="1:12" s="2" customFormat="1" x14ac:dyDescent="0.25">
      <c r="A250" s="3"/>
      <c r="B250" s="3"/>
      <c r="C250" s="20"/>
      <c r="D250" s="3"/>
      <c r="F250" s="15"/>
      <c r="G250" s="3"/>
      <c r="H250" s="3"/>
      <c r="I250" s="3"/>
      <c r="J250" s="3"/>
      <c r="K250" s="3"/>
      <c r="L250" s="3"/>
    </row>
    <row r="251" spans="1:12" s="2" customFormat="1" x14ac:dyDescent="0.25">
      <c r="A251" s="3"/>
      <c r="B251" s="3"/>
      <c r="C251" s="20"/>
      <c r="D251" s="3"/>
      <c r="F251" s="15"/>
      <c r="G251" s="3"/>
      <c r="H251" s="3"/>
      <c r="I251" s="3"/>
      <c r="J251" s="3"/>
      <c r="K251" s="3"/>
      <c r="L251" s="3"/>
    </row>
    <row r="252" spans="1:12" s="2" customFormat="1" x14ac:dyDescent="0.25">
      <c r="A252" s="3"/>
      <c r="B252" s="3"/>
      <c r="C252" s="20"/>
      <c r="D252" s="3"/>
      <c r="F252" s="15"/>
      <c r="G252" s="3"/>
      <c r="H252" s="3"/>
      <c r="I252" s="3"/>
      <c r="J252" s="3"/>
      <c r="K252" s="3"/>
      <c r="L252" s="3"/>
    </row>
    <row r="253" spans="1:12" s="2" customFormat="1" x14ac:dyDescent="0.25">
      <c r="A253" s="3"/>
      <c r="B253" s="3"/>
      <c r="C253" s="20"/>
      <c r="D253" s="3"/>
      <c r="F253" s="15"/>
      <c r="G253" s="3"/>
      <c r="H253" s="3"/>
      <c r="I253" s="3"/>
      <c r="J253" s="3"/>
      <c r="K253" s="3"/>
      <c r="L253" s="3"/>
    </row>
    <row r="254" spans="1:12" s="2" customFormat="1" x14ac:dyDescent="0.25">
      <c r="A254" s="3"/>
      <c r="B254" s="3"/>
      <c r="C254" s="20"/>
      <c r="D254" s="3"/>
      <c r="F254" s="15"/>
      <c r="G254" s="3"/>
      <c r="H254" s="3"/>
      <c r="I254" s="3"/>
      <c r="J254" s="3"/>
      <c r="K254" s="3"/>
      <c r="L254" s="3"/>
    </row>
    <row r="255" spans="1:12" s="2" customFormat="1" x14ac:dyDescent="0.25">
      <c r="A255" s="3"/>
      <c r="B255" s="3"/>
      <c r="C255" s="20"/>
      <c r="D255" s="3"/>
      <c r="F255" s="15"/>
      <c r="G255" s="3"/>
      <c r="H255" s="3"/>
      <c r="I255" s="3"/>
      <c r="J255" s="3"/>
      <c r="K255" s="3"/>
      <c r="L255" s="3"/>
    </row>
    <row r="256" spans="1:12" s="2" customFormat="1" x14ac:dyDescent="0.25">
      <c r="A256" s="3"/>
      <c r="B256" s="3"/>
      <c r="C256" s="20"/>
      <c r="D256" s="3"/>
      <c r="F256" s="15"/>
      <c r="G256" s="3"/>
      <c r="H256" s="3"/>
      <c r="I256" s="3"/>
      <c r="J256" s="3"/>
      <c r="K256" s="3"/>
      <c r="L256" s="3"/>
    </row>
    <row r="257" spans="1:12" s="2" customFormat="1" x14ac:dyDescent="0.25">
      <c r="A257" s="3"/>
      <c r="B257" s="3"/>
      <c r="C257" s="20"/>
      <c r="D257" s="3"/>
      <c r="F257" s="15"/>
      <c r="G257" s="3"/>
      <c r="H257" s="3"/>
      <c r="I257" s="3"/>
      <c r="J257" s="3"/>
      <c r="K257" s="3"/>
      <c r="L257" s="3"/>
    </row>
    <row r="258" spans="1:12" s="2" customFormat="1" x14ac:dyDescent="0.25">
      <c r="A258" s="3"/>
      <c r="B258" s="3"/>
      <c r="C258" s="20"/>
      <c r="D258" s="3"/>
      <c r="F258" s="15"/>
      <c r="G258" s="3"/>
      <c r="H258" s="3"/>
      <c r="I258" s="3"/>
      <c r="J258" s="3"/>
      <c r="K258" s="3"/>
      <c r="L258" s="3"/>
    </row>
    <row r="259" spans="1:12" s="2" customFormat="1" x14ac:dyDescent="0.25">
      <c r="A259" s="3"/>
      <c r="B259" s="3"/>
      <c r="C259" s="20"/>
      <c r="D259" s="3"/>
      <c r="F259" s="15"/>
      <c r="G259" s="3"/>
      <c r="H259" s="3"/>
      <c r="I259" s="3"/>
      <c r="J259" s="3"/>
      <c r="K259" s="3"/>
      <c r="L259" s="3"/>
    </row>
    <row r="260" spans="1:12" s="2" customFormat="1" x14ac:dyDescent="0.25">
      <c r="A260" s="3"/>
      <c r="B260" s="3"/>
      <c r="C260" s="20"/>
      <c r="D260" s="3"/>
      <c r="F260" s="15"/>
      <c r="G260" s="3"/>
      <c r="H260" s="3"/>
      <c r="I260" s="3"/>
      <c r="J260" s="3"/>
      <c r="K260" s="3"/>
      <c r="L260" s="3"/>
    </row>
    <row r="261" spans="1:12" s="2" customFormat="1" x14ac:dyDescent="0.25">
      <c r="A261" s="3"/>
      <c r="B261" s="3"/>
      <c r="C261" s="20"/>
      <c r="D261" s="3"/>
      <c r="F261" s="15"/>
      <c r="G261" s="3"/>
      <c r="H261" s="3"/>
      <c r="I261" s="3"/>
      <c r="J261" s="3"/>
      <c r="K261" s="3"/>
      <c r="L261" s="3"/>
    </row>
    <row r="262" spans="1:12" s="2" customFormat="1" x14ac:dyDescent="0.25">
      <c r="A262" s="3"/>
      <c r="B262" s="3"/>
      <c r="C262" s="20"/>
      <c r="D262" s="3"/>
      <c r="F262" s="15"/>
      <c r="G262" s="3"/>
      <c r="H262" s="3"/>
      <c r="I262" s="3"/>
      <c r="J262" s="3"/>
      <c r="K262" s="3"/>
      <c r="L262" s="3"/>
    </row>
    <row r="263" spans="1:12" s="2" customFormat="1" x14ac:dyDescent="0.25">
      <c r="A263" s="3"/>
      <c r="B263" s="3"/>
      <c r="C263" s="20"/>
      <c r="D263" s="3"/>
      <c r="F263" s="15"/>
      <c r="G263" s="3"/>
      <c r="H263" s="3"/>
      <c r="I263" s="3"/>
      <c r="J263" s="3"/>
      <c r="K263" s="3"/>
      <c r="L263" s="3"/>
    </row>
    <row r="264" spans="1:12" s="2" customFormat="1" x14ac:dyDescent="0.25">
      <c r="A264" s="3"/>
      <c r="B264" s="3"/>
      <c r="C264" s="20"/>
      <c r="D264" s="3"/>
      <c r="F264" s="15"/>
      <c r="G264" s="3"/>
      <c r="H264" s="3"/>
      <c r="I264" s="3"/>
      <c r="J264" s="3"/>
      <c r="K264" s="3"/>
      <c r="L264" s="3"/>
    </row>
    <row r="265" spans="1:12" s="2" customFormat="1" x14ac:dyDescent="0.25">
      <c r="A265" s="3"/>
      <c r="B265" s="3"/>
      <c r="C265" s="20"/>
      <c r="D265" s="3"/>
      <c r="F265" s="15"/>
      <c r="G265" s="3"/>
      <c r="H265" s="3"/>
      <c r="I265" s="3"/>
      <c r="J265" s="3"/>
      <c r="K265" s="3"/>
      <c r="L265" s="3"/>
    </row>
    <row r="266" spans="1:12" s="2" customFormat="1" x14ac:dyDescent="0.25">
      <c r="A266" s="3"/>
      <c r="B266" s="3"/>
      <c r="C266" s="20"/>
      <c r="D266" s="3"/>
      <c r="F266" s="15"/>
      <c r="G266" s="3"/>
      <c r="H266" s="3"/>
      <c r="I266" s="3"/>
      <c r="J266" s="3"/>
      <c r="K266" s="3"/>
      <c r="L266" s="3"/>
    </row>
    <row r="267" spans="1:12" s="2" customFormat="1" x14ac:dyDescent="0.25">
      <c r="A267" s="3"/>
      <c r="B267" s="3"/>
      <c r="C267" s="20"/>
      <c r="D267" s="3"/>
      <c r="F267" s="15"/>
      <c r="G267" s="3"/>
      <c r="H267" s="3"/>
      <c r="I267" s="3"/>
      <c r="J267" s="3"/>
      <c r="K267" s="3"/>
      <c r="L267" s="3"/>
    </row>
    <row r="268" spans="1:12" s="2" customFormat="1" x14ac:dyDescent="0.25">
      <c r="A268" s="3"/>
      <c r="B268" s="3"/>
      <c r="C268" s="20"/>
      <c r="D268" s="3"/>
      <c r="F268" s="15"/>
      <c r="G268" s="3"/>
      <c r="H268" s="3"/>
      <c r="I268" s="3"/>
      <c r="J268" s="3"/>
      <c r="K268" s="3"/>
      <c r="L268" s="3"/>
    </row>
    <row r="269" spans="1:12" s="2" customFormat="1" x14ac:dyDescent="0.25">
      <c r="A269" s="3"/>
      <c r="B269" s="3"/>
      <c r="C269" s="20"/>
      <c r="D269" s="3"/>
      <c r="F269" s="15"/>
      <c r="G269" s="3"/>
      <c r="H269" s="3"/>
      <c r="I269" s="3"/>
      <c r="J269" s="3"/>
      <c r="K269" s="3"/>
      <c r="L269" s="3"/>
    </row>
    <row r="270" spans="1:12" s="2" customFormat="1" x14ac:dyDescent="0.25">
      <c r="A270" s="3"/>
      <c r="B270" s="3"/>
      <c r="C270" s="20"/>
      <c r="D270" s="3"/>
      <c r="F270" s="15"/>
      <c r="G270" s="3"/>
      <c r="H270" s="3"/>
      <c r="I270" s="3"/>
      <c r="J270" s="3"/>
      <c r="K270" s="3"/>
      <c r="L270" s="3"/>
    </row>
    <row r="271" spans="1:12" s="2" customFormat="1" x14ac:dyDescent="0.25">
      <c r="A271" s="3"/>
      <c r="B271" s="3"/>
      <c r="C271" s="20"/>
      <c r="D271" s="3"/>
      <c r="F271" s="15"/>
      <c r="G271" s="3"/>
      <c r="H271" s="3"/>
      <c r="I271" s="3"/>
      <c r="J271" s="3"/>
      <c r="K271" s="3"/>
      <c r="L271" s="3"/>
    </row>
    <row r="272" spans="1:12" s="2" customFormat="1" x14ac:dyDescent="0.25">
      <c r="A272" s="3"/>
      <c r="B272" s="3"/>
      <c r="C272" s="20"/>
      <c r="D272" s="3"/>
      <c r="F272" s="15"/>
      <c r="G272" s="3"/>
      <c r="H272" s="3"/>
      <c r="I272" s="3"/>
      <c r="J272" s="3"/>
      <c r="K272" s="3"/>
      <c r="L272" s="3"/>
    </row>
    <row r="273" spans="1:12" s="2" customFormat="1" x14ac:dyDescent="0.25">
      <c r="A273" s="3"/>
      <c r="B273" s="3"/>
      <c r="C273" s="20"/>
      <c r="D273" s="3"/>
      <c r="F273" s="15"/>
      <c r="G273" s="3"/>
      <c r="H273" s="3"/>
      <c r="I273" s="3"/>
      <c r="J273" s="3"/>
      <c r="K273" s="3"/>
      <c r="L273" s="3"/>
    </row>
    <row r="274" spans="1:12" s="2" customFormat="1" x14ac:dyDescent="0.25">
      <c r="A274" s="3"/>
      <c r="B274" s="3"/>
      <c r="C274" s="20"/>
      <c r="D274" s="3"/>
      <c r="F274" s="15"/>
      <c r="G274" s="3"/>
      <c r="H274" s="3"/>
      <c r="I274" s="3"/>
      <c r="J274" s="3"/>
      <c r="K274" s="3"/>
      <c r="L274" s="3"/>
    </row>
    <row r="275" spans="1:12" s="2" customFormat="1" x14ac:dyDescent="0.25">
      <c r="A275" s="3"/>
      <c r="B275" s="3"/>
      <c r="C275" s="20"/>
      <c r="D275" s="3"/>
      <c r="F275" s="15"/>
      <c r="G275" s="3"/>
      <c r="H275" s="3"/>
      <c r="I275" s="3"/>
      <c r="J275" s="3"/>
      <c r="K275" s="3"/>
      <c r="L275" s="3"/>
    </row>
    <row r="276" spans="1:12" s="2" customFormat="1" x14ac:dyDescent="0.25">
      <c r="A276" s="3"/>
      <c r="B276" s="3"/>
      <c r="C276" s="20"/>
      <c r="D276" s="3"/>
      <c r="F276" s="15"/>
      <c r="G276" s="3"/>
      <c r="H276" s="3"/>
      <c r="I276" s="3"/>
      <c r="J276" s="3"/>
      <c r="K276" s="3"/>
      <c r="L276" s="3"/>
    </row>
    <row r="277" spans="1:12" s="2" customFormat="1" x14ac:dyDescent="0.25">
      <c r="A277" s="3"/>
      <c r="B277" s="3"/>
      <c r="C277" s="20"/>
      <c r="D277" s="3"/>
      <c r="F277" s="15"/>
      <c r="G277" s="3"/>
      <c r="H277" s="3"/>
      <c r="I277" s="3"/>
      <c r="J277" s="3"/>
      <c r="K277" s="3"/>
      <c r="L277" s="3"/>
    </row>
    <row r="278" spans="1:12" s="2" customFormat="1" x14ac:dyDescent="0.25">
      <c r="A278" s="3"/>
      <c r="B278" s="3"/>
      <c r="C278" s="20"/>
      <c r="D278" s="3"/>
      <c r="F278" s="15"/>
      <c r="G278" s="3"/>
      <c r="H278" s="3"/>
      <c r="I278" s="3"/>
      <c r="J278" s="3"/>
      <c r="K278" s="3"/>
      <c r="L278" s="3"/>
    </row>
    <row r="279" spans="1:12" s="2" customFormat="1" x14ac:dyDescent="0.25">
      <c r="A279" s="3"/>
      <c r="B279" s="3"/>
      <c r="C279" s="20"/>
      <c r="D279" s="3"/>
      <c r="F279" s="15"/>
      <c r="G279" s="3"/>
      <c r="H279" s="3"/>
      <c r="I279" s="3"/>
      <c r="J279" s="3"/>
      <c r="K279" s="3"/>
      <c r="L279" s="3"/>
    </row>
    <row r="280" spans="1:12" s="2" customFormat="1" x14ac:dyDescent="0.25">
      <c r="A280" s="3"/>
      <c r="B280" s="3"/>
      <c r="C280" s="20"/>
      <c r="D280" s="3"/>
      <c r="F280" s="15"/>
      <c r="G280" s="3"/>
      <c r="H280" s="3"/>
      <c r="I280" s="3"/>
      <c r="J280" s="3"/>
      <c r="K280" s="3"/>
      <c r="L280" s="3"/>
    </row>
    <row r="281" spans="1:12" s="2" customFormat="1" x14ac:dyDescent="0.25">
      <c r="A281" s="3"/>
      <c r="B281" s="3"/>
      <c r="C281" s="20"/>
      <c r="D281" s="3"/>
      <c r="F281" s="15"/>
      <c r="G281" s="3"/>
      <c r="H281" s="3"/>
      <c r="I281" s="3"/>
      <c r="J281" s="3"/>
      <c r="K281" s="3"/>
      <c r="L281" s="3"/>
    </row>
    <row r="282" spans="1:12" s="2" customFormat="1" x14ac:dyDescent="0.25">
      <c r="A282" s="3"/>
      <c r="B282" s="3"/>
      <c r="C282" s="20"/>
      <c r="D282" s="3"/>
      <c r="F282" s="15"/>
      <c r="G282" s="3"/>
      <c r="H282" s="3"/>
      <c r="I282" s="3"/>
      <c r="J282" s="3"/>
      <c r="K282" s="3"/>
      <c r="L282" s="3"/>
    </row>
    <row r="283" spans="1:12" s="2" customFormat="1" x14ac:dyDescent="0.25">
      <c r="A283" s="3"/>
      <c r="B283" s="3"/>
      <c r="C283" s="20"/>
      <c r="D283" s="3"/>
      <c r="F283" s="15"/>
      <c r="G283" s="3"/>
      <c r="H283" s="3"/>
      <c r="I283" s="3"/>
      <c r="J283" s="3"/>
      <c r="K283" s="3"/>
      <c r="L283" s="3"/>
    </row>
    <row r="284" spans="1:12" s="2" customFormat="1" x14ac:dyDescent="0.25">
      <c r="A284" s="3"/>
      <c r="B284" s="3"/>
      <c r="C284" s="20"/>
      <c r="D284" s="3"/>
      <c r="F284" s="15"/>
      <c r="G284" s="3"/>
      <c r="H284" s="3"/>
      <c r="I284" s="3"/>
      <c r="J284" s="3"/>
      <c r="K284" s="3"/>
      <c r="L284" s="3"/>
    </row>
    <row r="285" spans="1:12" s="2" customFormat="1" x14ac:dyDescent="0.25">
      <c r="A285" s="3"/>
      <c r="B285" s="3"/>
      <c r="C285" s="20"/>
      <c r="D285" s="3"/>
      <c r="F285" s="15"/>
      <c r="G285" s="3"/>
      <c r="H285" s="3"/>
      <c r="I285" s="3"/>
      <c r="J285" s="3"/>
      <c r="K285" s="3"/>
      <c r="L285" s="3"/>
    </row>
    <row r="286" spans="1:12" s="2" customFormat="1" x14ac:dyDescent="0.25">
      <c r="A286" s="3"/>
      <c r="B286" s="3"/>
      <c r="C286" s="20"/>
      <c r="D286" s="3"/>
      <c r="F286" s="15"/>
      <c r="G286" s="3"/>
      <c r="H286" s="3"/>
      <c r="I286" s="3"/>
      <c r="J286" s="3"/>
      <c r="K286" s="3"/>
      <c r="L286" s="3"/>
    </row>
    <row r="287" spans="1:12" s="2" customFormat="1" x14ac:dyDescent="0.25">
      <c r="A287" s="3"/>
      <c r="B287" s="3"/>
      <c r="C287" s="20"/>
      <c r="D287" s="3"/>
      <c r="F287" s="15"/>
      <c r="G287" s="3"/>
      <c r="H287" s="3"/>
      <c r="I287" s="3"/>
      <c r="J287" s="3"/>
      <c r="K287" s="3"/>
      <c r="L287" s="3"/>
    </row>
    <row r="288" spans="1:12" s="2" customFormat="1" x14ac:dyDescent="0.25">
      <c r="A288" s="3"/>
      <c r="B288" s="3"/>
      <c r="C288" s="20"/>
      <c r="D288" s="3"/>
      <c r="F288" s="15"/>
      <c r="G288" s="3"/>
      <c r="H288" s="3"/>
      <c r="I288" s="3"/>
      <c r="J288" s="3"/>
      <c r="K288" s="3"/>
      <c r="L288" s="3"/>
    </row>
    <row r="289" spans="1:12" s="2" customFormat="1" x14ac:dyDescent="0.25">
      <c r="A289" s="3"/>
      <c r="B289" s="3"/>
      <c r="C289" s="20"/>
      <c r="D289" s="3"/>
      <c r="F289" s="15"/>
      <c r="G289" s="3"/>
      <c r="H289" s="3"/>
      <c r="I289" s="3"/>
      <c r="J289" s="3"/>
      <c r="K289" s="3"/>
      <c r="L289" s="3"/>
    </row>
    <row r="290" spans="1:12" s="2" customFormat="1" x14ac:dyDescent="0.25">
      <c r="A290" s="3"/>
      <c r="B290" s="3"/>
      <c r="C290" s="20"/>
      <c r="D290" s="3"/>
      <c r="F290" s="15"/>
      <c r="G290" s="3"/>
      <c r="H290" s="3"/>
      <c r="I290" s="3"/>
      <c r="J290" s="3"/>
      <c r="K290" s="3"/>
      <c r="L290" s="3"/>
    </row>
    <row r="291" spans="1:12" s="2" customFormat="1" x14ac:dyDescent="0.25">
      <c r="A291" s="3"/>
      <c r="B291" s="3"/>
      <c r="C291" s="20"/>
      <c r="D291" s="3"/>
      <c r="F291" s="15"/>
      <c r="G291" s="3"/>
      <c r="H291" s="3"/>
      <c r="I291" s="3"/>
      <c r="J291" s="3"/>
      <c r="K291" s="3"/>
      <c r="L291" s="3"/>
    </row>
    <row r="292" spans="1:12" s="2" customFormat="1" x14ac:dyDescent="0.25">
      <c r="A292" s="3"/>
      <c r="B292" s="3"/>
      <c r="C292" s="20"/>
      <c r="D292" s="3"/>
      <c r="F292" s="15"/>
      <c r="G292" s="3"/>
      <c r="H292" s="3"/>
      <c r="I292" s="3"/>
      <c r="J292" s="3"/>
      <c r="K292" s="3"/>
      <c r="L292" s="3"/>
    </row>
    <row r="293" spans="1:12" s="2" customFormat="1" x14ac:dyDescent="0.25">
      <c r="A293" s="3"/>
      <c r="B293" s="3"/>
      <c r="C293" s="20"/>
      <c r="D293" s="3"/>
      <c r="F293" s="15"/>
      <c r="G293" s="3"/>
      <c r="H293" s="3"/>
      <c r="I293" s="3"/>
      <c r="J293" s="3"/>
      <c r="K293" s="3"/>
      <c r="L293" s="3"/>
    </row>
    <row r="294" spans="1:12" s="2" customFormat="1" x14ac:dyDescent="0.25">
      <c r="A294" s="3"/>
      <c r="B294" s="3"/>
      <c r="C294" s="20"/>
      <c r="D294" s="3"/>
      <c r="F294" s="15"/>
      <c r="G294" s="3"/>
      <c r="H294" s="3"/>
      <c r="I294" s="3"/>
      <c r="J294" s="3"/>
      <c r="K294" s="3"/>
      <c r="L294" s="3"/>
    </row>
    <row r="295" spans="1:12" s="2" customFormat="1" x14ac:dyDescent="0.25">
      <c r="A295" s="3"/>
      <c r="B295" s="3"/>
      <c r="C295" s="20"/>
      <c r="D295" s="3"/>
      <c r="F295" s="15"/>
      <c r="G295" s="3"/>
      <c r="H295" s="3"/>
      <c r="I295" s="3"/>
      <c r="J295" s="3"/>
      <c r="K295" s="3"/>
      <c r="L295" s="3"/>
    </row>
    <row r="296" spans="1:12" s="2" customFormat="1" x14ac:dyDescent="0.25">
      <c r="A296" s="3"/>
      <c r="B296" s="3"/>
      <c r="C296" s="20"/>
      <c r="D296" s="3"/>
      <c r="F296" s="15"/>
      <c r="G296" s="3"/>
      <c r="H296" s="3"/>
      <c r="I296" s="3"/>
      <c r="J296" s="3"/>
      <c r="K296" s="3"/>
      <c r="L296" s="3"/>
    </row>
    <row r="297" spans="1:12" s="2" customFormat="1" x14ac:dyDescent="0.25">
      <c r="A297" s="3"/>
      <c r="B297" s="3"/>
      <c r="C297" s="20"/>
      <c r="D297" s="3"/>
      <c r="F297" s="15"/>
      <c r="G297" s="3"/>
      <c r="H297" s="3"/>
      <c r="I297" s="3"/>
      <c r="J297" s="3"/>
      <c r="K297" s="3"/>
      <c r="L297" s="3"/>
    </row>
    <row r="298" spans="1:12" s="2" customFormat="1" x14ac:dyDescent="0.25">
      <c r="A298" s="3"/>
      <c r="B298" s="3"/>
      <c r="C298" s="20"/>
      <c r="D298" s="3"/>
      <c r="F298" s="15"/>
      <c r="G298" s="3"/>
      <c r="H298" s="3"/>
      <c r="I298" s="3"/>
      <c r="J298" s="3"/>
      <c r="K298" s="3"/>
      <c r="L298" s="3"/>
    </row>
    <row r="299" spans="1:12" s="2" customFormat="1" x14ac:dyDescent="0.25">
      <c r="A299" s="3"/>
      <c r="B299" s="3"/>
      <c r="C299" s="20"/>
      <c r="D299" s="3"/>
      <c r="F299" s="15"/>
      <c r="G299" s="3"/>
      <c r="H299" s="3"/>
      <c r="I299" s="3"/>
      <c r="J299" s="3"/>
      <c r="K299" s="3"/>
      <c r="L299" s="3"/>
    </row>
    <row r="300" spans="1:12" s="2" customFormat="1" x14ac:dyDescent="0.25">
      <c r="A300" s="3"/>
      <c r="B300" s="3"/>
      <c r="C300" s="20"/>
      <c r="D300" s="3"/>
      <c r="F300" s="15"/>
      <c r="G300" s="3"/>
      <c r="H300" s="3"/>
      <c r="I300" s="3"/>
      <c r="J300" s="3"/>
      <c r="K300" s="3"/>
      <c r="L300" s="3"/>
    </row>
    <row r="301" spans="1:12" s="2" customFormat="1" x14ac:dyDescent="0.25">
      <c r="A301" s="3"/>
      <c r="B301" s="3"/>
      <c r="C301" s="20"/>
      <c r="D301" s="3"/>
      <c r="F301" s="15"/>
      <c r="G301" s="3"/>
      <c r="H301" s="3"/>
      <c r="I301" s="3"/>
      <c r="J301" s="3"/>
      <c r="K301" s="3"/>
      <c r="L301" s="3"/>
    </row>
    <row r="302" spans="1:12" s="2" customFormat="1" x14ac:dyDescent="0.25">
      <c r="A302" s="3"/>
      <c r="B302" s="3"/>
      <c r="C302" s="20"/>
      <c r="D302" s="3"/>
      <c r="F302" s="15"/>
      <c r="G302" s="3"/>
      <c r="H302" s="3"/>
      <c r="I302" s="3"/>
      <c r="J302" s="3"/>
      <c r="K302" s="3"/>
      <c r="L302" s="3"/>
    </row>
    <row r="303" spans="1:12" s="2" customFormat="1" x14ac:dyDescent="0.25">
      <c r="A303" s="3"/>
      <c r="B303" s="3"/>
      <c r="C303" s="20"/>
      <c r="D303" s="3"/>
      <c r="F303" s="15"/>
      <c r="G303" s="3"/>
      <c r="H303" s="3"/>
      <c r="I303" s="3"/>
      <c r="J303" s="3"/>
      <c r="K303" s="3"/>
      <c r="L303" s="3"/>
    </row>
    <row r="304" spans="1:12" s="2" customFormat="1" x14ac:dyDescent="0.25">
      <c r="A304" s="3"/>
      <c r="B304" s="3"/>
      <c r="C304" s="20"/>
      <c r="D304" s="3"/>
      <c r="F304" s="15"/>
      <c r="G304" s="3"/>
      <c r="H304" s="3"/>
      <c r="I304" s="3"/>
      <c r="J304" s="3"/>
      <c r="K304" s="3"/>
      <c r="L304" s="3"/>
    </row>
    <row r="305" spans="1:12" s="2" customFormat="1" x14ac:dyDescent="0.25">
      <c r="A305" s="3"/>
      <c r="B305" s="3"/>
      <c r="C305" s="20"/>
      <c r="D305" s="3"/>
      <c r="F305" s="15"/>
      <c r="G305" s="3"/>
      <c r="H305" s="3"/>
      <c r="I305" s="3"/>
      <c r="J305" s="3"/>
      <c r="K305" s="3"/>
      <c r="L305" s="3"/>
    </row>
    <row r="306" spans="1:12" s="2" customFormat="1" x14ac:dyDescent="0.25">
      <c r="A306" s="3"/>
      <c r="B306" s="3"/>
      <c r="C306" s="20"/>
      <c r="D306" s="3"/>
      <c r="F306" s="15"/>
      <c r="G306" s="3"/>
      <c r="H306" s="3"/>
      <c r="I306" s="3"/>
      <c r="J306" s="3"/>
      <c r="K306" s="3"/>
      <c r="L306" s="3"/>
    </row>
    <row r="307" spans="1:12" s="2" customFormat="1" x14ac:dyDescent="0.25">
      <c r="A307" s="3"/>
      <c r="B307" s="3"/>
      <c r="C307" s="20"/>
      <c r="D307" s="3"/>
      <c r="F307" s="15"/>
      <c r="G307" s="3"/>
      <c r="H307" s="3"/>
      <c r="I307" s="3"/>
      <c r="J307" s="3"/>
      <c r="K307" s="3"/>
      <c r="L307" s="3"/>
    </row>
    <row r="308" spans="1:12" s="2" customFormat="1" x14ac:dyDescent="0.25">
      <c r="A308" s="3"/>
      <c r="B308" s="3"/>
      <c r="C308" s="20"/>
      <c r="D308" s="3"/>
      <c r="F308" s="15"/>
      <c r="G308" s="3"/>
      <c r="H308" s="3"/>
      <c r="I308" s="3"/>
      <c r="J308" s="3"/>
      <c r="K308" s="3"/>
      <c r="L308" s="3"/>
    </row>
    <row r="309" spans="1:12" s="2" customFormat="1" x14ac:dyDescent="0.25">
      <c r="A309" s="3"/>
      <c r="B309" s="3"/>
      <c r="C309" s="20"/>
      <c r="D309" s="3"/>
      <c r="F309" s="15"/>
      <c r="G309" s="3"/>
      <c r="H309" s="3"/>
      <c r="I309" s="3"/>
      <c r="J309" s="3"/>
      <c r="K309" s="3"/>
      <c r="L309" s="3"/>
    </row>
    <row r="310" spans="1:12" s="2" customFormat="1" x14ac:dyDescent="0.25">
      <c r="A310" s="3"/>
      <c r="B310" s="3"/>
      <c r="C310" s="20"/>
      <c r="D310" s="3"/>
      <c r="F310" s="15"/>
      <c r="G310" s="3"/>
      <c r="H310" s="3"/>
      <c r="I310" s="3"/>
      <c r="J310" s="3"/>
      <c r="K310" s="3"/>
      <c r="L310" s="3"/>
    </row>
    <row r="311" spans="1:12" s="2" customFormat="1" x14ac:dyDescent="0.25">
      <c r="A311" s="3"/>
      <c r="B311" s="3"/>
      <c r="C311" s="20"/>
      <c r="D311" s="3"/>
      <c r="F311" s="15"/>
      <c r="G311" s="3"/>
      <c r="H311" s="3"/>
      <c r="I311" s="3"/>
      <c r="J311" s="3"/>
      <c r="K311" s="3"/>
      <c r="L311" s="3"/>
    </row>
    <row r="312" spans="1:12" s="2" customFormat="1" x14ac:dyDescent="0.25">
      <c r="A312" s="3"/>
      <c r="B312" s="3"/>
      <c r="C312" s="20"/>
      <c r="D312" s="3"/>
      <c r="F312" s="15"/>
      <c r="G312" s="3"/>
      <c r="H312" s="3"/>
      <c r="I312" s="3"/>
      <c r="J312" s="3"/>
      <c r="K312" s="3"/>
      <c r="L312" s="3"/>
    </row>
    <row r="313" spans="1:12" s="2" customFormat="1" x14ac:dyDescent="0.25">
      <c r="A313" s="3"/>
      <c r="B313" s="3"/>
      <c r="C313" s="20"/>
      <c r="D313" s="3"/>
      <c r="F313" s="15"/>
      <c r="G313" s="3"/>
      <c r="H313" s="3"/>
      <c r="I313" s="3"/>
      <c r="J313" s="3"/>
      <c r="K313" s="3"/>
      <c r="L313" s="3"/>
    </row>
    <row r="314" spans="1:12" s="2" customFormat="1" x14ac:dyDescent="0.25">
      <c r="A314" s="3"/>
      <c r="B314" s="3"/>
      <c r="C314" s="20"/>
      <c r="D314" s="3"/>
      <c r="F314" s="15"/>
      <c r="G314" s="3"/>
      <c r="H314" s="3"/>
      <c r="I314" s="3"/>
      <c r="J314" s="3"/>
      <c r="K314" s="3"/>
      <c r="L314" s="3"/>
    </row>
    <row r="315" spans="1:12" s="2" customFormat="1" x14ac:dyDescent="0.25">
      <c r="A315" s="3"/>
      <c r="B315" s="3"/>
      <c r="C315" s="20"/>
      <c r="D315" s="3"/>
      <c r="F315" s="15"/>
      <c r="G315" s="3"/>
      <c r="H315" s="3"/>
      <c r="I315" s="3"/>
      <c r="J315" s="3"/>
      <c r="K315" s="3"/>
      <c r="L315" s="3"/>
    </row>
    <row r="316" spans="1:12" s="2" customFormat="1" x14ac:dyDescent="0.25">
      <c r="A316" s="3"/>
      <c r="B316" s="3"/>
      <c r="C316" s="20"/>
      <c r="D316" s="3"/>
      <c r="F316" s="15"/>
      <c r="G316" s="3"/>
      <c r="H316" s="3"/>
      <c r="I316" s="3"/>
      <c r="J316" s="3"/>
      <c r="K316" s="3"/>
      <c r="L316" s="3"/>
    </row>
    <row r="317" spans="1:12" s="2" customFormat="1" x14ac:dyDescent="0.25">
      <c r="A317" s="3"/>
      <c r="B317" s="3"/>
      <c r="C317" s="20"/>
      <c r="D317" s="3"/>
      <c r="F317" s="15"/>
      <c r="G317" s="3"/>
      <c r="H317" s="3"/>
      <c r="I317" s="3"/>
      <c r="J317" s="3"/>
      <c r="K317" s="3"/>
      <c r="L317" s="3"/>
    </row>
    <row r="318" spans="1:12" s="2" customFormat="1" x14ac:dyDescent="0.25">
      <c r="A318" s="3"/>
      <c r="B318" s="3"/>
      <c r="C318" s="20"/>
      <c r="D318" s="3"/>
      <c r="F318" s="15"/>
      <c r="G318" s="3"/>
      <c r="H318" s="3"/>
      <c r="I318" s="3"/>
      <c r="J318" s="3"/>
      <c r="K318" s="3"/>
      <c r="L318" s="3"/>
    </row>
    <row r="319" spans="1:12" s="2" customFormat="1" x14ac:dyDescent="0.25">
      <c r="A319" s="3"/>
      <c r="B319" s="3"/>
      <c r="C319" s="20"/>
      <c r="D319" s="3"/>
      <c r="F319" s="15"/>
      <c r="G319" s="3"/>
      <c r="H319" s="3"/>
      <c r="I319" s="3"/>
      <c r="J319" s="3"/>
      <c r="K319" s="3"/>
      <c r="L319" s="3"/>
    </row>
    <row r="320" spans="1:12" s="2" customFormat="1" x14ac:dyDescent="0.25">
      <c r="A320" s="3"/>
      <c r="B320" s="3"/>
      <c r="C320" s="20"/>
      <c r="D320" s="3"/>
      <c r="F320" s="15"/>
      <c r="G320" s="3"/>
      <c r="H320" s="3"/>
      <c r="I320" s="3"/>
      <c r="J320" s="3"/>
      <c r="K320" s="3"/>
      <c r="L320" s="3"/>
    </row>
    <row r="321" spans="1:12" s="2" customFormat="1" x14ac:dyDescent="0.25">
      <c r="A321" s="3"/>
      <c r="B321" s="3"/>
      <c r="C321" s="20"/>
      <c r="D321" s="3"/>
      <c r="F321" s="15"/>
      <c r="G321" s="3"/>
      <c r="H321" s="3"/>
      <c r="I321" s="3"/>
      <c r="J321" s="3"/>
      <c r="K321" s="3"/>
      <c r="L321" s="3"/>
    </row>
    <row r="322" spans="1:12" s="2" customFormat="1" x14ac:dyDescent="0.25">
      <c r="A322" s="3"/>
      <c r="B322" s="3"/>
      <c r="C322" s="20"/>
      <c r="D322" s="3"/>
      <c r="F322" s="15"/>
      <c r="G322" s="3"/>
      <c r="H322" s="3"/>
      <c r="I322" s="3"/>
      <c r="J322" s="3"/>
      <c r="K322" s="3"/>
      <c r="L322" s="3"/>
    </row>
    <row r="323" spans="1:12" s="2" customFormat="1" x14ac:dyDescent="0.25">
      <c r="A323" s="3"/>
      <c r="B323" s="3"/>
      <c r="C323" s="20"/>
      <c r="D323" s="3"/>
      <c r="F323" s="15"/>
      <c r="G323" s="3"/>
      <c r="H323" s="3"/>
      <c r="I323" s="3"/>
      <c r="J323" s="3"/>
      <c r="K323" s="3"/>
      <c r="L323" s="3"/>
    </row>
    <row r="324" spans="1:12" s="2" customFormat="1" x14ac:dyDescent="0.25">
      <c r="A324" s="3"/>
      <c r="B324" s="3"/>
      <c r="C324" s="20"/>
      <c r="D324" s="3"/>
      <c r="F324" s="15"/>
      <c r="G324" s="3"/>
      <c r="H324" s="3"/>
      <c r="I324" s="3"/>
      <c r="J324" s="3"/>
      <c r="K324" s="3"/>
      <c r="L324" s="3"/>
    </row>
    <row r="325" spans="1:12" s="2" customFormat="1" x14ac:dyDescent="0.25">
      <c r="A325" s="3"/>
      <c r="B325" s="3"/>
      <c r="C325" s="20"/>
      <c r="D325" s="3"/>
      <c r="F325" s="15"/>
      <c r="G325" s="3"/>
      <c r="H325" s="3"/>
      <c r="I325" s="3"/>
      <c r="J325" s="3"/>
      <c r="K325" s="3"/>
      <c r="L325" s="3"/>
    </row>
    <row r="326" spans="1:12" s="2" customFormat="1" x14ac:dyDescent="0.25">
      <c r="A326" s="3"/>
      <c r="B326" s="3"/>
      <c r="C326" s="20"/>
      <c r="D326" s="3"/>
      <c r="F326" s="15"/>
      <c r="G326" s="3"/>
      <c r="H326" s="3"/>
      <c r="I326" s="3"/>
      <c r="J326" s="3"/>
      <c r="K326" s="3"/>
      <c r="L326" s="3"/>
    </row>
    <row r="327" spans="1:12" s="2" customFormat="1" x14ac:dyDescent="0.25">
      <c r="A327" s="3"/>
      <c r="B327" s="3"/>
      <c r="C327" s="20"/>
      <c r="D327" s="3"/>
      <c r="F327" s="15"/>
      <c r="G327" s="3"/>
      <c r="H327" s="3"/>
      <c r="I327" s="3"/>
      <c r="J327" s="3"/>
      <c r="K327" s="3"/>
      <c r="L327" s="3"/>
    </row>
    <row r="328" spans="1:12" s="2" customFormat="1" x14ac:dyDescent="0.25">
      <c r="A328" s="3"/>
      <c r="B328" s="3"/>
      <c r="C328" s="20"/>
      <c r="D328" s="3"/>
      <c r="F328" s="15"/>
      <c r="G328" s="3"/>
      <c r="H328" s="3"/>
      <c r="I328" s="3"/>
      <c r="J328" s="3"/>
      <c r="K328" s="3"/>
      <c r="L328" s="3"/>
    </row>
    <row r="329" spans="1:12" s="2" customFormat="1" x14ac:dyDescent="0.25">
      <c r="A329" s="3"/>
      <c r="B329" s="3"/>
      <c r="C329" s="20"/>
      <c r="D329" s="3"/>
      <c r="F329" s="15"/>
      <c r="G329" s="3"/>
      <c r="H329" s="3"/>
      <c r="I329" s="3"/>
      <c r="J329" s="3"/>
      <c r="K329" s="3"/>
      <c r="L329" s="3"/>
    </row>
    <row r="330" spans="1:12" s="2" customFormat="1" x14ac:dyDescent="0.25">
      <c r="A330" s="3"/>
      <c r="B330" s="3"/>
      <c r="C330" s="20"/>
      <c r="D330" s="3"/>
      <c r="F330" s="15"/>
      <c r="G330" s="3"/>
      <c r="H330" s="3"/>
      <c r="I330" s="3"/>
      <c r="J330" s="3"/>
      <c r="K330" s="3"/>
      <c r="L330" s="3"/>
    </row>
    <row r="331" spans="1:12" s="2" customFormat="1" x14ac:dyDescent="0.25">
      <c r="A331" s="3"/>
      <c r="B331" s="3"/>
      <c r="C331" s="20"/>
      <c r="D331" s="3"/>
      <c r="F331" s="15"/>
      <c r="G331" s="3"/>
      <c r="H331" s="3"/>
      <c r="I331" s="3"/>
      <c r="J331" s="3"/>
      <c r="K331" s="3"/>
      <c r="L331" s="3"/>
    </row>
    <row r="332" spans="1:12" s="2" customFormat="1" x14ac:dyDescent="0.25">
      <c r="A332" s="3"/>
      <c r="B332" s="3"/>
      <c r="C332" s="20"/>
      <c r="D332" s="3"/>
      <c r="F332" s="15"/>
      <c r="G332" s="3"/>
      <c r="H332" s="3"/>
      <c r="I332" s="3"/>
      <c r="J332" s="3"/>
      <c r="K332" s="3"/>
      <c r="L332" s="3"/>
    </row>
    <row r="333" spans="1:12" s="2" customFormat="1" x14ac:dyDescent="0.25">
      <c r="A333" s="3"/>
      <c r="B333" s="3"/>
      <c r="C333" s="20"/>
      <c r="D333" s="3"/>
      <c r="F333" s="15"/>
      <c r="G333" s="3"/>
      <c r="H333" s="3"/>
      <c r="I333" s="3"/>
      <c r="J333" s="3"/>
      <c r="K333" s="3"/>
      <c r="L333" s="3"/>
    </row>
    <row r="334" spans="1:12" s="2" customFormat="1" x14ac:dyDescent="0.25">
      <c r="A334" s="3"/>
      <c r="B334" s="3"/>
      <c r="C334" s="20"/>
      <c r="D334" s="3"/>
      <c r="F334" s="15"/>
      <c r="G334" s="3"/>
      <c r="H334" s="3"/>
      <c r="I334" s="3"/>
      <c r="J334" s="3"/>
      <c r="K334" s="3"/>
      <c r="L334" s="3"/>
    </row>
    <row r="335" spans="1:12" s="2" customFormat="1" x14ac:dyDescent="0.25">
      <c r="A335" s="3"/>
      <c r="B335" s="3"/>
      <c r="C335" s="20"/>
      <c r="D335" s="3"/>
      <c r="F335" s="15"/>
      <c r="G335" s="3"/>
      <c r="H335" s="3"/>
      <c r="I335" s="3"/>
      <c r="J335" s="3"/>
      <c r="K335" s="3"/>
      <c r="L335" s="3"/>
    </row>
    <row r="336" spans="1:12" s="2" customFormat="1" x14ac:dyDescent="0.25">
      <c r="A336" s="3"/>
      <c r="B336" s="3"/>
      <c r="C336" s="20"/>
      <c r="D336" s="3"/>
      <c r="F336" s="15"/>
      <c r="G336" s="3"/>
      <c r="H336" s="3"/>
      <c r="I336" s="3"/>
      <c r="J336" s="3"/>
      <c r="K336" s="3"/>
      <c r="L336" s="3"/>
    </row>
    <row r="337" spans="1:12" s="2" customFormat="1" x14ac:dyDescent="0.25">
      <c r="A337" s="3"/>
      <c r="B337" s="3"/>
      <c r="C337" s="20"/>
      <c r="D337" s="3"/>
      <c r="F337" s="15"/>
      <c r="G337" s="3"/>
      <c r="H337" s="3"/>
      <c r="I337" s="3"/>
      <c r="J337" s="3"/>
      <c r="K337" s="3"/>
      <c r="L337" s="3"/>
    </row>
    <row r="338" spans="1:12" s="2" customFormat="1" x14ac:dyDescent="0.25">
      <c r="A338" s="3"/>
      <c r="B338" s="3"/>
      <c r="C338" s="20"/>
      <c r="D338" s="3"/>
      <c r="F338" s="15"/>
      <c r="G338" s="3"/>
      <c r="H338" s="3"/>
      <c r="I338" s="3"/>
      <c r="J338" s="3"/>
      <c r="K338" s="3"/>
      <c r="L338" s="3"/>
    </row>
    <row r="339" spans="1:12" s="2" customFormat="1" x14ac:dyDescent="0.25">
      <c r="A339" s="3"/>
      <c r="B339" s="3"/>
      <c r="C339" s="20"/>
      <c r="D339" s="3"/>
      <c r="F339" s="15"/>
      <c r="G339" s="3"/>
      <c r="H339" s="3"/>
      <c r="I339" s="3"/>
      <c r="J339" s="3"/>
      <c r="K339" s="3"/>
      <c r="L339" s="3"/>
    </row>
    <row r="340" spans="1:12" s="2" customFormat="1" x14ac:dyDescent="0.25">
      <c r="A340" s="3"/>
      <c r="B340" s="3"/>
      <c r="C340" s="20"/>
      <c r="D340" s="3"/>
      <c r="F340" s="15"/>
      <c r="G340" s="3"/>
      <c r="H340" s="3"/>
      <c r="I340" s="3"/>
      <c r="J340" s="3"/>
      <c r="K340" s="3"/>
      <c r="L340" s="3"/>
    </row>
    <row r="341" spans="1:12" s="2" customFormat="1" x14ac:dyDescent="0.25">
      <c r="A341" s="3"/>
      <c r="B341" s="3"/>
      <c r="C341" s="20"/>
      <c r="D341" s="3"/>
      <c r="F341" s="15"/>
      <c r="G341" s="3"/>
      <c r="H341" s="3"/>
      <c r="I341" s="3"/>
      <c r="J341" s="3"/>
      <c r="K341" s="3"/>
      <c r="L341" s="3"/>
    </row>
    <row r="342" spans="1:12" s="2" customFormat="1" x14ac:dyDescent="0.25">
      <c r="A342" s="3"/>
      <c r="B342" s="3"/>
      <c r="C342" s="20"/>
      <c r="D342" s="3"/>
      <c r="F342" s="15"/>
      <c r="G342" s="3"/>
      <c r="H342" s="3"/>
      <c r="I342" s="3"/>
      <c r="J342" s="3"/>
      <c r="K342" s="3"/>
      <c r="L342" s="3"/>
    </row>
    <row r="343" spans="1:12" s="2" customFormat="1" x14ac:dyDescent="0.25">
      <c r="A343" s="3"/>
      <c r="B343" s="3"/>
      <c r="C343" s="20"/>
      <c r="D343" s="3"/>
      <c r="F343" s="15"/>
      <c r="G343" s="3"/>
      <c r="H343" s="3"/>
      <c r="I343" s="3"/>
      <c r="J343" s="3"/>
      <c r="K343" s="3"/>
      <c r="L343" s="3"/>
    </row>
    <row r="344" spans="1:12" s="2" customFormat="1" x14ac:dyDescent="0.25">
      <c r="A344" s="3"/>
      <c r="B344" s="3"/>
      <c r="C344" s="20"/>
      <c r="D344" s="3"/>
      <c r="F344" s="15"/>
      <c r="G344" s="3"/>
      <c r="H344" s="3"/>
      <c r="I344" s="3"/>
      <c r="J344" s="3"/>
      <c r="K344" s="3"/>
      <c r="L344" s="3"/>
    </row>
    <row r="345" spans="1:12" s="2" customFormat="1" x14ac:dyDescent="0.25">
      <c r="A345" s="3"/>
      <c r="B345" s="3"/>
      <c r="C345" s="20"/>
      <c r="D345" s="3"/>
      <c r="F345" s="15"/>
      <c r="G345" s="3"/>
      <c r="H345" s="3"/>
      <c r="I345" s="3"/>
      <c r="J345" s="3"/>
      <c r="K345" s="3"/>
      <c r="L345" s="3"/>
    </row>
    <row r="346" spans="1:12" s="2" customFormat="1" x14ac:dyDescent="0.25">
      <c r="A346" s="3"/>
      <c r="B346" s="3"/>
      <c r="C346" s="20"/>
      <c r="D346" s="3"/>
      <c r="F346" s="15"/>
      <c r="G346" s="3"/>
      <c r="H346" s="3"/>
      <c r="I346" s="3"/>
      <c r="J346" s="3"/>
      <c r="K346" s="3"/>
      <c r="L346" s="3"/>
    </row>
    <row r="347" spans="1:12" s="2" customFormat="1" x14ac:dyDescent="0.25">
      <c r="A347" s="3"/>
      <c r="B347" s="3"/>
      <c r="C347" s="20"/>
      <c r="D347" s="3"/>
      <c r="F347" s="15"/>
      <c r="G347" s="3"/>
      <c r="H347" s="3"/>
      <c r="I347" s="3"/>
      <c r="J347" s="3"/>
      <c r="K347" s="3"/>
      <c r="L347" s="3"/>
    </row>
    <row r="348" spans="1:12" s="2" customFormat="1" x14ac:dyDescent="0.25">
      <c r="A348" s="3"/>
      <c r="B348" s="3"/>
      <c r="C348" s="20"/>
      <c r="D348" s="3"/>
      <c r="F348" s="15"/>
      <c r="G348" s="3"/>
      <c r="H348" s="3"/>
      <c r="I348" s="3"/>
      <c r="J348" s="3"/>
      <c r="K348" s="3"/>
      <c r="L348" s="3"/>
    </row>
    <row r="349" spans="1:12" s="2" customFormat="1" x14ac:dyDescent="0.25">
      <c r="A349" s="3"/>
      <c r="B349" s="3"/>
      <c r="C349" s="20"/>
      <c r="D349" s="3"/>
      <c r="F349" s="15"/>
      <c r="G349" s="3"/>
      <c r="H349" s="3"/>
      <c r="I349" s="3"/>
      <c r="J349" s="3"/>
      <c r="K349" s="3"/>
      <c r="L349" s="3"/>
    </row>
    <row r="350" spans="1:12" s="2" customFormat="1" x14ac:dyDescent="0.25">
      <c r="A350" s="3"/>
      <c r="B350" s="3"/>
      <c r="C350" s="20"/>
      <c r="D350" s="3"/>
      <c r="F350" s="15"/>
      <c r="G350" s="3"/>
      <c r="H350" s="3"/>
      <c r="I350" s="3"/>
      <c r="J350" s="3"/>
      <c r="K350" s="3"/>
      <c r="L350" s="3"/>
    </row>
    <row r="351" spans="1:12" s="2" customFormat="1" x14ac:dyDescent="0.25">
      <c r="A351" s="3"/>
      <c r="B351" s="3"/>
      <c r="C351" s="20"/>
      <c r="D351" s="3"/>
      <c r="F351" s="15"/>
      <c r="G351" s="3"/>
      <c r="H351" s="3"/>
      <c r="I351" s="3"/>
      <c r="J351" s="3"/>
      <c r="K351" s="3"/>
      <c r="L351" s="3"/>
    </row>
    <row r="352" spans="1:12" s="2" customFormat="1" x14ac:dyDescent="0.25">
      <c r="A352" s="3"/>
      <c r="B352" s="3"/>
      <c r="C352" s="20"/>
      <c r="D352" s="3"/>
      <c r="F352" s="15"/>
      <c r="G352" s="3"/>
      <c r="H352" s="3"/>
      <c r="I352" s="3"/>
      <c r="J352" s="3"/>
      <c r="K352" s="3"/>
      <c r="L352" s="3"/>
    </row>
    <row r="353" spans="1:12" s="2" customFormat="1" x14ac:dyDescent="0.25">
      <c r="A353" s="3"/>
      <c r="B353" s="3"/>
      <c r="C353" s="20"/>
      <c r="D353" s="3"/>
      <c r="F353" s="15"/>
      <c r="G353" s="3"/>
      <c r="H353" s="3"/>
      <c r="I353" s="3"/>
      <c r="J353" s="3"/>
      <c r="K353" s="3"/>
      <c r="L353" s="3"/>
    </row>
    <row r="354" spans="1:12" s="2" customFormat="1" x14ac:dyDescent="0.25">
      <c r="A354" s="3"/>
      <c r="B354" s="3"/>
      <c r="C354" s="20"/>
      <c r="D354" s="3"/>
      <c r="F354" s="15"/>
      <c r="G354" s="3"/>
      <c r="H354" s="3"/>
      <c r="I354" s="3"/>
      <c r="J354" s="3"/>
      <c r="K354" s="3"/>
      <c r="L354" s="3"/>
    </row>
    <row r="355" spans="1:12" s="2" customFormat="1" x14ac:dyDescent="0.25">
      <c r="A355" s="3"/>
      <c r="B355" s="3"/>
      <c r="C355" s="20"/>
      <c r="D355" s="3"/>
      <c r="F355" s="15"/>
      <c r="G355" s="3"/>
      <c r="H355" s="3"/>
      <c r="I355" s="3"/>
      <c r="J355" s="3"/>
      <c r="K355" s="3"/>
      <c r="L355" s="3"/>
    </row>
    <row r="356" spans="1:12" s="2" customFormat="1" x14ac:dyDescent="0.25">
      <c r="A356" s="3"/>
      <c r="B356" s="3"/>
      <c r="C356" s="20"/>
      <c r="D356" s="3"/>
      <c r="F356" s="15"/>
      <c r="G356" s="3"/>
      <c r="H356" s="3"/>
      <c r="I356" s="3"/>
      <c r="J356" s="3"/>
      <c r="K356" s="3"/>
      <c r="L356" s="3"/>
    </row>
    <row r="357" spans="1:12" s="2" customFormat="1" x14ac:dyDescent="0.25">
      <c r="A357" s="3"/>
      <c r="B357" s="3"/>
      <c r="C357" s="20"/>
      <c r="D357" s="3"/>
      <c r="F357" s="15"/>
      <c r="G357" s="3"/>
      <c r="H357" s="3"/>
      <c r="I357" s="3"/>
      <c r="J357" s="3"/>
      <c r="K357" s="3"/>
      <c r="L357" s="3"/>
    </row>
    <row r="358" spans="1:12" s="2" customFormat="1" x14ac:dyDescent="0.25">
      <c r="A358" s="3"/>
      <c r="B358" s="3"/>
      <c r="C358" s="20"/>
      <c r="D358" s="3"/>
      <c r="F358" s="15"/>
      <c r="G358" s="3"/>
      <c r="H358" s="3"/>
      <c r="I358" s="3"/>
      <c r="J358" s="3"/>
      <c r="K358" s="3"/>
      <c r="L358" s="3"/>
    </row>
    <row r="359" spans="1:12" s="2" customFormat="1" x14ac:dyDescent="0.25">
      <c r="A359" s="3"/>
      <c r="B359" s="3"/>
      <c r="C359" s="20"/>
      <c r="D359" s="3"/>
      <c r="F359" s="15"/>
      <c r="G359" s="3"/>
      <c r="H359" s="3"/>
      <c r="I359" s="3"/>
      <c r="J359" s="3"/>
      <c r="K359" s="3"/>
      <c r="L359" s="3"/>
    </row>
    <row r="360" spans="1:12" s="2" customFormat="1" x14ac:dyDescent="0.25">
      <c r="A360" s="3"/>
      <c r="B360" s="3"/>
      <c r="C360" s="20"/>
      <c r="D360" s="3"/>
      <c r="F360" s="15"/>
      <c r="G360" s="3"/>
      <c r="H360" s="3"/>
      <c r="I360" s="3"/>
      <c r="J360" s="3"/>
      <c r="K360" s="3"/>
      <c r="L360" s="3"/>
    </row>
    <row r="361" spans="1:12" s="2" customFormat="1" x14ac:dyDescent="0.25">
      <c r="A361" s="3"/>
      <c r="B361" s="3"/>
      <c r="C361" s="20"/>
      <c r="D361" s="3"/>
      <c r="F361" s="15"/>
      <c r="G361" s="3"/>
      <c r="H361" s="3"/>
      <c r="I361" s="3"/>
      <c r="J361" s="3"/>
      <c r="K361" s="3"/>
      <c r="L361" s="3"/>
    </row>
    <row r="362" spans="1:12" s="2" customFormat="1" x14ac:dyDescent="0.25">
      <c r="A362" s="3"/>
      <c r="B362" s="3"/>
      <c r="C362" s="20"/>
      <c r="D362" s="3"/>
      <c r="F362" s="15"/>
      <c r="G362" s="3"/>
      <c r="H362" s="3"/>
      <c r="I362" s="3"/>
      <c r="J362" s="3"/>
      <c r="K362" s="3"/>
      <c r="L362" s="3"/>
    </row>
    <row r="363" spans="1:12" s="2" customFormat="1" x14ac:dyDescent="0.25">
      <c r="A363" s="3"/>
      <c r="B363" s="3"/>
      <c r="C363" s="20"/>
      <c r="D363" s="3"/>
      <c r="F363" s="15"/>
      <c r="G363" s="3"/>
      <c r="H363" s="3"/>
      <c r="I363" s="3"/>
      <c r="J363" s="3"/>
      <c r="K363" s="3"/>
      <c r="L363" s="3"/>
    </row>
    <row r="364" spans="1:12" s="2" customFormat="1" x14ac:dyDescent="0.25">
      <c r="A364" s="3"/>
      <c r="B364" s="3"/>
      <c r="C364" s="20"/>
      <c r="D364" s="3"/>
      <c r="F364" s="15"/>
      <c r="G364" s="3"/>
      <c r="H364" s="3"/>
      <c r="I364" s="3"/>
      <c r="J364" s="3"/>
      <c r="K364" s="3"/>
      <c r="L364" s="3"/>
    </row>
    <row r="365" spans="1:12" s="2" customFormat="1" x14ac:dyDescent="0.25">
      <c r="A365" s="3"/>
      <c r="B365" s="3"/>
      <c r="C365" s="20"/>
      <c r="D365" s="3"/>
      <c r="F365" s="15"/>
      <c r="G365" s="3"/>
      <c r="H365" s="3"/>
      <c r="I365" s="3"/>
      <c r="J365" s="3"/>
      <c r="K365" s="3"/>
      <c r="L365" s="3"/>
    </row>
    <row r="366" spans="1:12" s="2" customFormat="1" x14ac:dyDescent="0.25">
      <c r="A366" s="3"/>
      <c r="B366" s="3"/>
      <c r="C366" s="20"/>
      <c r="D366" s="3"/>
      <c r="F366" s="15"/>
      <c r="G366" s="3"/>
      <c r="H366" s="3"/>
      <c r="I366" s="3"/>
      <c r="J366" s="3"/>
      <c r="K366" s="3"/>
      <c r="L366" s="3"/>
    </row>
    <row r="367" spans="1:12" s="2" customFormat="1" x14ac:dyDescent="0.25">
      <c r="A367" s="3"/>
      <c r="B367" s="3"/>
      <c r="C367" s="20"/>
      <c r="D367" s="3"/>
      <c r="F367" s="15"/>
      <c r="G367" s="3"/>
      <c r="H367" s="3"/>
      <c r="I367" s="3"/>
      <c r="J367" s="3"/>
      <c r="K367" s="3"/>
      <c r="L367" s="3"/>
    </row>
    <row r="368" spans="1:12" s="2" customFormat="1" x14ac:dyDescent="0.25">
      <c r="A368" s="3"/>
      <c r="B368" s="3"/>
      <c r="C368" s="20"/>
      <c r="D368" s="3"/>
      <c r="F368" s="15"/>
      <c r="G368" s="3"/>
      <c r="H368" s="3"/>
      <c r="I368" s="3"/>
      <c r="J368" s="3"/>
      <c r="K368" s="3"/>
      <c r="L368" s="3"/>
    </row>
    <row r="369" spans="1:12" s="2" customFormat="1" x14ac:dyDescent="0.25">
      <c r="A369" s="3"/>
      <c r="B369" s="3"/>
      <c r="C369" s="20"/>
      <c r="D369" s="3"/>
      <c r="F369" s="15"/>
      <c r="G369" s="3"/>
      <c r="H369" s="3"/>
      <c r="I369" s="3"/>
      <c r="J369" s="3"/>
      <c r="K369" s="3"/>
      <c r="L369" s="3"/>
    </row>
    <row r="370" spans="1:12" s="2" customFormat="1" x14ac:dyDescent="0.25">
      <c r="A370" s="3"/>
      <c r="B370" s="3"/>
      <c r="C370" s="20"/>
      <c r="D370" s="3"/>
      <c r="F370" s="15"/>
      <c r="G370" s="3"/>
      <c r="H370" s="3"/>
      <c r="I370" s="3"/>
      <c r="J370" s="3"/>
      <c r="K370" s="3"/>
      <c r="L370" s="3"/>
    </row>
    <row r="371" spans="1:12" s="2" customFormat="1" x14ac:dyDescent="0.25">
      <c r="A371" s="3"/>
      <c r="B371" s="3"/>
      <c r="C371" s="20"/>
      <c r="D371" s="3"/>
      <c r="F371" s="15"/>
      <c r="G371" s="3"/>
      <c r="H371" s="3"/>
      <c r="I371" s="3"/>
      <c r="J371" s="3"/>
      <c r="K371" s="3"/>
      <c r="L371" s="3"/>
    </row>
    <row r="372" spans="1:12" s="2" customFormat="1" x14ac:dyDescent="0.25">
      <c r="A372" s="3"/>
      <c r="B372" s="3"/>
      <c r="C372" s="20"/>
      <c r="D372" s="3"/>
      <c r="F372" s="15"/>
      <c r="G372" s="3"/>
      <c r="H372" s="3"/>
      <c r="I372" s="3"/>
      <c r="J372" s="3"/>
      <c r="K372" s="3"/>
      <c r="L372" s="3"/>
    </row>
    <row r="373" spans="1:12" s="2" customFormat="1" x14ac:dyDescent="0.25">
      <c r="A373" s="3"/>
      <c r="B373" s="3"/>
      <c r="C373" s="20"/>
      <c r="D373" s="3"/>
      <c r="F373" s="15"/>
      <c r="G373" s="3"/>
      <c r="H373" s="3"/>
      <c r="I373" s="3"/>
      <c r="J373" s="3"/>
      <c r="K373" s="3"/>
      <c r="L373" s="3"/>
    </row>
    <row r="374" spans="1:12" s="2" customFormat="1" x14ac:dyDescent="0.25">
      <c r="A374" s="3"/>
      <c r="B374" s="3"/>
      <c r="C374" s="20"/>
      <c r="D374" s="3"/>
      <c r="F374" s="15"/>
      <c r="G374" s="3"/>
      <c r="H374" s="3"/>
      <c r="I374" s="3"/>
      <c r="J374" s="3"/>
      <c r="K374" s="3"/>
      <c r="L374" s="3"/>
    </row>
    <row r="375" spans="1:12" s="2" customFormat="1" x14ac:dyDescent="0.25">
      <c r="A375" s="3"/>
      <c r="B375" s="3"/>
      <c r="C375" s="20"/>
      <c r="D375" s="3"/>
      <c r="F375" s="15"/>
      <c r="G375" s="3"/>
      <c r="H375" s="3"/>
      <c r="I375" s="3"/>
      <c r="J375" s="3"/>
      <c r="K375" s="3"/>
      <c r="L375" s="3"/>
    </row>
    <row r="376" spans="1:12" s="2" customFormat="1" x14ac:dyDescent="0.25">
      <c r="A376" s="3"/>
      <c r="B376" s="3"/>
      <c r="C376" s="20"/>
      <c r="D376" s="3"/>
      <c r="F376" s="15"/>
      <c r="G376" s="3"/>
      <c r="H376" s="3"/>
      <c r="I376" s="3"/>
      <c r="J376" s="3"/>
      <c r="K376" s="3"/>
      <c r="L376" s="3"/>
    </row>
    <row r="377" spans="1:12" s="2" customFormat="1" x14ac:dyDescent="0.25">
      <c r="A377" s="3"/>
      <c r="B377" s="3"/>
      <c r="C377" s="20"/>
      <c r="D377" s="3"/>
      <c r="F377" s="15"/>
      <c r="G377" s="3"/>
      <c r="H377" s="3"/>
      <c r="I377" s="3"/>
      <c r="J377" s="3"/>
      <c r="K377" s="3"/>
      <c r="L377" s="3"/>
    </row>
    <row r="378" spans="1:12" s="2" customFormat="1" x14ac:dyDescent="0.25">
      <c r="A378" s="3"/>
      <c r="B378" s="3"/>
      <c r="C378" s="20"/>
      <c r="D378" s="3"/>
      <c r="F378" s="15"/>
      <c r="G378" s="3"/>
      <c r="H378" s="3"/>
      <c r="I378" s="3"/>
      <c r="J378" s="3"/>
      <c r="K378" s="3"/>
      <c r="L378" s="3"/>
    </row>
    <row r="379" spans="1:12" s="2" customFormat="1" x14ac:dyDescent="0.25">
      <c r="A379" s="3"/>
      <c r="B379" s="3"/>
      <c r="C379" s="20"/>
      <c r="D379" s="3"/>
      <c r="F379" s="15"/>
      <c r="G379" s="3"/>
      <c r="H379" s="3"/>
      <c r="I379" s="3"/>
      <c r="J379" s="3"/>
      <c r="K379" s="3"/>
      <c r="L379" s="3"/>
    </row>
    <row r="380" spans="1:12" s="2" customFormat="1" x14ac:dyDescent="0.25">
      <c r="A380" s="3"/>
      <c r="B380" s="3"/>
      <c r="C380" s="20"/>
      <c r="D380" s="3"/>
      <c r="F380" s="15"/>
      <c r="G380" s="3"/>
      <c r="H380" s="3"/>
      <c r="I380" s="3"/>
      <c r="J380" s="3"/>
      <c r="K380" s="3"/>
      <c r="L380" s="3"/>
    </row>
    <row r="381" spans="1:12" s="2" customFormat="1" x14ac:dyDescent="0.25">
      <c r="A381" s="3"/>
      <c r="B381" s="3"/>
      <c r="C381" s="20"/>
      <c r="D381" s="3"/>
      <c r="F381" s="15"/>
      <c r="G381" s="3"/>
      <c r="H381" s="3"/>
      <c r="I381" s="3"/>
      <c r="J381" s="3"/>
      <c r="K381" s="3"/>
      <c r="L381" s="3"/>
    </row>
    <row r="382" spans="1:12" s="2" customFormat="1" x14ac:dyDescent="0.25">
      <c r="A382" s="3"/>
      <c r="B382" s="3"/>
      <c r="C382" s="20"/>
      <c r="D382" s="3"/>
      <c r="F382" s="15"/>
      <c r="G382" s="3"/>
      <c r="H382" s="3"/>
      <c r="I382" s="3"/>
      <c r="J382" s="3"/>
      <c r="K382" s="3"/>
      <c r="L382" s="3"/>
    </row>
    <row r="383" spans="1:12" s="2" customFormat="1" x14ac:dyDescent="0.25">
      <c r="A383" s="3"/>
      <c r="B383" s="3"/>
      <c r="C383" s="20"/>
      <c r="D383" s="3"/>
      <c r="F383" s="15"/>
      <c r="G383" s="3"/>
      <c r="H383" s="3"/>
      <c r="I383" s="3"/>
      <c r="J383" s="3"/>
      <c r="K383" s="3"/>
      <c r="L383" s="3"/>
    </row>
    <row r="384" spans="1:12" s="2" customFormat="1" x14ac:dyDescent="0.25">
      <c r="A384" s="3"/>
      <c r="B384" s="3"/>
      <c r="C384" s="20"/>
      <c r="D384" s="3"/>
      <c r="F384" s="15"/>
      <c r="G384" s="3"/>
      <c r="H384" s="3"/>
      <c r="I384" s="3"/>
      <c r="J384" s="3"/>
      <c r="K384" s="3"/>
      <c r="L384" s="3"/>
    </row>
    <row r="385" spans="1:12" s="2" customFormat="1" x14ac:dyDescent="0.25">
      <c r="A385" s="3"/>
      <c r="B385" s="3"/>
      <c r="C385" s="20"/>
      <c r="D385" s="3"/>
      <c r="F385" s="15"/>
      <c r="G385" s="3"/>
      <c r="H385" s="3"/>
      <c r="I385" s="3"/>
      <c r="J385" s="3"/>
      <c r="K385" s="3"/>
      <c r="L385" s="3"/>
    </row>
    <row r="386" spans="1:12" s="2" customFormat="1" x14ac:dyDescent="0.25">
      <c r="A386" s="3"/>
      <c r="B386" s="3"/>
      <c r="C386" s="20"/>
      <c r="D386" s="3"/>
      <c r="F386" s="15"/>
      <c r="G386" s="3"/>
      <c r="H386" s="3"/>
      <c r="I386" s="3"/>
      <c r="J386" s="3"/>
      <c r="K386" s="3"/>
      <c r="L386" s="3"/>
    </row>
    <row r="387" spans="1:12" s="2" customFormat="1" x14ac:dyDescent="0.25">
      <c r="A387" s="3"/>
      <c r="B387" s="3"/>
      <c r="C387" s="20"/>
      <c r="D387" s="3"/>
      <c r="F387" s="15"/>
      <c r="G387" s="3"/>
      <c r="H387" s="3"/>
      <c r="I387" s="3"/>
      <c r="J387" s="3"/>
      <c r="K387" s="3"/>
      <c r="L387" s="3"/>
    </row>
    <row r="388" spans="1:12" s="2" customFormat="1" x14ac:dyDescent="0.25">
      <c r="A388" s="3"/>
      <c r="B388" s="3"/>
      <c r="C388" s="20"/>
      <c r="D388" s="3"/>
      <c r="F388" s="15"/>
      <c r="G388" s="3"/>
      <c r="H388" s="3"/>
      <c r="I388" s="3"/>
      <c r="J388" s="3"/>
      <c r="K388" s="3"/>
      <c r="L388" s="3"/>
    </row>
    <row r="389" spans="1:12" s="2" customFormat="1" x14ac:dyDescent="0.25">
      <c r="A389" s="3"/>
      <c r="B389" s="3"/>
      <c r="C389" s="20"/>
      <c r="D389" s="3"/>
      <c r="F389" s="15"/>
      <c r="G389" s="3"/>
      <c r="H389" s="3"/>
      <c r="I389" s="3"/>
      <c r="J389" s="3"/>
      <c r="K389" s="3"/>
      <c r="L389" s="3"/>
    </row>
    <row r="390" spans="1:12" s="2" customFormat="1" x14ac:dyDescent="0.25">
      <c r="A390" s="3"/>
      <c r="B390" s="3"/>
      <c r="C390" s="20"/>
      <c r="D390" s="3"/>
      <c r="F390" s="15"/>
      <c r="G390" s="3"/>
      <c r="H390" s="3"/>
      <c r="I390" s="3"/>
      <c r="J390" s="3"/>
      <c r="K390" s="3"/>
      <c r="L390" s="3"/>
    </row>
    <row r="391" spans="1:12" s="2" customFormat="1" x14ac:dyDescent="0.25">
      <c r="A391" s="3"/>
      <c r="B391" s="3"/>
      <c r="C391" s="20"/>
      <c r="D391" s="3"/>
      <c r="F391" s="15"/>
      <c r="G391" s="3"/>
      <c r="H391" s="3"/>
      <c r="I391" s="3"/>
      <c r="J391" s="3"/>
      <c r="K391" s="3"/>
      <c r="L391" s="3"/>
    </row>
    <row r="392" spans="1:12" s="2" customFormat="1" x14ac:dyDescent="0.25">
      <c r="A392" s="3"/>
      <c r="B392" s="3"/>
      <c r="C392" s="20"/>
      <c r="D392" s="3"/>
      <c r="F392" s="15"/>
      <c r="G392" s="3"/>
      <c r="H392" s="3"/>
      <c r="I392" s="3"/>
      <c r="J392" s="3"/>
      <c r="K392" s="3"/>
      <c r="L392" s="3"/>
    </row>
    <row r="393" spans="1:12" s="2" customFormat="1" x14ac:dyDescent="0.25">
      <c r="A393" s="3"/>
      <c r="B393" s="3"/>
      <c r="C393" s="20"/>
      <c r="D393" s="3"/>
      <c r="F393" s="15"/>
      <c r="G393" s="3"/>
      <c r="H393" s="3"/>
      <c r="I393" s="3"/>
      <c r="J393" s="3"/>
      <c r="K393" s="3"/>
      <c r="L393" s="3"/>
    </row>
    <row r="394" spans="1:12" s="2" customFormat="1" x14ac:dyDescent="0.25">
      <c r="A394" s="3"/>
      <c r="B394" s="3"/>
      <c r="C394" s="20"/>
      <c r="D394" s="3"/>
      <c r="F394" s="15"/>
      <c r="G394" s="3"/>
      <c r="H394" s="3"/>
      <c r="I394" s="3"/>
      <c r="J394" s="3"/>
      <c r="K394" s="3"/>
      <c r="L394" s="3"/>
    </row>
    <row r="395" spans="1:12" s="2" customFormat="1" x14ac:dyDescent="0.25">
      <c r="A395" s="3"/>
      <c r="B395" s="3"/>
      <c r="C395" s="20"/>
      <c r="D395" s="3"/>
      <c r="F395" s="15"/>
      <c r="G395" s="3"/>
      <c r="H395" s="3"/>
      <c r="I395" s="3"/>
      <c r="J395" s="3"/>
      <c r="K395" s="3"/>
      <c r="L395" s="3"/>
    </row>
    <row r="396" spans="1:12" s="2" customFormat="1" x14ac:dyDescent="0.25">
      <c r="A396" s="3"/>
      <c r="B396" s="3"/>
      <c r="C396" s="20"/>
      <c r="D396" s="3"/>
      <c r="F396" s="15"/>
      <c r="G396" s="3"/>
      <c r="H396" s="3"/>
      <c r="I396" s="3"/>
      <c r="J396" s="3"/>
      <c r="K396" s="3"/>
      <c r="L396" s="3"/>
    </row>
    <row r="397" spans="1:12" s="2" customFormat="1" x14ac:dyDescent="0.25">
      <c r="A397" s="3"/>
      <c r="B397" s="3"/>
      <c r="C397" s="20"/>
      <c r="D397" s="3"/>
      <c r="F397" s="15"/>
      <c r="G397" s="3"/>
      <c r="H397" s="3"/>
      <c r="I397" s="3"/>
      <c r="J397" s="3"/>
      <c r="K397" s="3"/>
      <c r="L397" s="3"/>
    </row>
    <row r="398" spans="1:12" s="2" customFormat="1" x14ac:dyDescent="0.25">
      <c r="A398" s="3"/>
      <c r="B398" s="3"/>
      <c r="C398" s="20"/>
      <c r="D398" s="3"/>
      <c r="F398" s="15"/>
      <c r="G398" s="3"/>
      <c r="H398" s="3"/>
      <c r="I398" s="3"/>
      <c r="J398" s="3"/>
      <c r="K398" s="3"/>
      <c r="L398" s="3"/>
    </row>
    <row r="399" spans="1:12" s="2" customFormat="1" x14ac:dyDescent="0.25">
      <c r="A399" s="3"/>
      <c r="B399" s="3"/>
      <c r="C399" s="20"/>
      <c r="D399" s="3"/>
      <c r="F399" s="15"/>
      <c r="G399" s="3"/>
      <c r="H399" s="3"/>
      <c r="I399" s="3"/>
      <c r="J399" s="3"/>
      <c r="K399" s="3"/>
      <c r="L399" s="3"/>
    </row>
    <row r="400" spans="1:12" s="2" customFormat="1" x14ac:dyDescent="0.25">
      <c r="A400" s="3"/>
      <c r="B400" s="3"/>
      <c r="C400" s="20"/>
      <c r="D400" s="3"/>
      <c r="F400" s="15"/>
      <c r="G400" s="3"/>
      <c r="H400" s="3"/>
      <c r="I400" s="3"/>
      <c r="J400" s="3"/>
      <c r="K400" s="3"/>
      <c r="L400" s="3"/>
    </row>
    <row r="401" spans="1:12" s="2" customFormat="1" x14ac:dyDescent="0.25">
      <c r="A401" s="3"/>
      <c r="B401" s="3"/>
      <c r="C401" s="20"/>
      <c r="D401" s="3"/>
      <c r="F401" s="15"/>
      <c r="G401" s="3"/>
      <c r="H401" s="3"/>
      <c r="I401" s="3"/>
      <c r="J401" s="3"/>
      <c r="K401" s="3"/>
      <c r="L401" s="3"/>
    </row>
    <row r="402" spans="1:12" s="2" customFormat="1" x14ac:dyDescent="0.25">
      <c r="A402" s="3"/>
      <c r="B402" s="3"/>
      <c r="C402" s="20"/>
      <c r="D402" s="3"/>
      <c r="F402" s="15"/>
      <c r="G402" s="3"/>
      <c r="H402" s="3"/>
      <c r="I402" s="3"/>
      <c r="J402" s="3"/>
      <c r="K402" s="3"/>
      <c r="L402" s="3"/>
    </row>
    <row r="403" spans="1:12" s="2" customFormat="1" x14ac:dyDescent="0.25">
      <c r="A403" s="3"/>
      <c r="B403" s="3"/>
      <c r="C403" s="20"/>
      <c r="D403" s="3"/>
      <c r="F403" s="15"/>
      <c r="G403" s="3"/>
      <c r="H403" s="3"/>
      <c r="I403" s="3"/>
      <c r="J403" s="3"/>
      <c r="K403" s="3"/>
      <c r="L403" s="3"/>
    </row>
    <row r="404" spans="1:12" s="2" customFormat="1" x14ac:dyDescent="0.25">
      <c r="A404" s="3"/>
      <c r="B404" s="3"/>
      <c r="C404" s="20"/>
      <c r="D404" s="3"/>
      <c r="F404" s="15"/>
      <c r="G404" s="3"/>
      <c r="H404" s="3"/>
      <c r="I404" s="3"/>
      <c r="J404" s="3"/>
      <c r="K404" s="3"/>
      <c r="L404" s="3"/>
    </row>
    <row r="405" spans="1:12" s="2" customFormat="1" x14ac:dyDescent="0.25">
      <c r="A405" s="3"/>
      <c r="B405" s="3"/>
      <c r="C405" s="20"/>
      <c r="D405" s="3"/>
      <c r="F405" s="15"/>
      <c r="G405" s="3"/>
      <c r="H405" s="3"/>
      <c r="I405" s="3"/>
      <c r="J405" s="3"/>
      <c r="K405" s="3"/>
      <c r="L405" s="3"/>
    </row>
    <row r="406" spans="1:12" s="2" customFormat="1" x14ac:dyDescent="0.25">
      <c r="A406" s="3"/>
      <c r="B406" s="3"/>
      <c r="C406" s="20"/>
      <c r="D406" s="3"/>
      <c r="F406" s="15"/>
      <c r="G406" s="3"/>
      <c r="H406" s="3"/>
      <c r="I406" s="3"/>
      <c r="J406" s="3"/>
      <c r="K406" s="3"/>
      <c r="L406" s="3"/>
    </row>
    <row r="407" spans="1:12" s="2" customFormat="1" x14ac:dyDescent="0.25">
      <c r="A407" s="3"/>
      <c r="B407" s="3"/>
      <c r="C407" s="20"/>
      <c r="D407" s="3"/>
      <c r="F407" s="15"/>
      <c r="G407" s="3"/>
      <c r="H407" s="3"/>
      <c r="I407" s="3"/>
      <c r="J407" s="3"/>
      <c r="K407" s="3"/>
      <c r="L407" s="3"/>
    </row>
    <row r="408" spans="1:12" s="2" customFormat="1" x14ac:dyDescent="0.25">
      <c r="A408" s="3"/>
      <c r="B408" s="3"/>
      <c r="C408" s="20"/>
      <c r="D408" s="3"/>
      <c r="F408" s="15"/>
      <c r="G408" s="3"/>
      <c r="H408" s="3"/>
      <c r="I408" s="3"/>
      <c r="J408" s="3"/>
      <c r="K408" s="3"/>
      <c r="L408" s="3"/>
    </row>
    <row r="409" spans="1:12" s="2" customFormat="1" x14ac:dyDescent="0.25">
      <c r="A409" s="3"/>
      <c r="B409" s="3"/>
      <c r="C409" s="20"/>
      <c r="D409" s="3"/>
      <c r="F409" s="15"/>
      <c r="G409" s="3"/>
      <c r="H409" s="3"/>
      <c r="I409" s="3"/>
      <c r="J409" s="3"/>
      <c r="K409" s="3"/>
      <c r="L409" s="3"/>
    </row>
    <row r="410" spans="1:12" s="2" customFormat="1" x14ac:dyDescent="0.25">
      <c r="A410" s="3"/>
      <c r="B410" s="3"/>
      <c r="C410" s="20"/>
      <c r="D410" s="3"/>
      <c r="F410" s="15"/>
      <c r="G410" s="3"/>
      <c r="H410" s="3"/>
      <c r="I410" s="3"/>
      <c r="J410" s="3"/>
      <c r="K410" s="3"/>
      <c r="L410" s="3"/>
    </row>
    <row r="411" spans="1:12" s="2" customFormat="1" x14ac:dyDescent="0.25">
      <c r="A411" s="3"/>
      <c r="B411" s="3"/>
      <c r="C411" s="20"/>
      <c r="D411" s="3"/>
      <c r="F411" s="15"/>
      <c r="G411" s="3"/>
      <c r="H411" s="3"/>
      <c r="I411" s="3"/>
      <c r="J411" s="3"/>
      <c r="K411" s="3"/>
      <c r="L411" s="3"/>
    </row>
    <row r="412" spans="1:12" s="2" customFormat="1" x14ac:dyDescent="0.25">
      <c r="A412" s="3"/>
      <c r="B412" s="3"/>
      <c r="C412" s="20"/>
      <c r="D412" s="3"/>
      <c r="F412" s="15"/>
      <c r="G412" s="3"/>
      <c r="H412" s="3"/>
      <c r="I412" s="3"/>
      <c r="J412" s="3"/>
      <c r="K412" s="3"/>
      <c r="L412" s="3"/>
    </row>
    <row r="413" spans="1:12" s="2" customFormat="1" x14ac:dyDescent="0.25">
      <c r="A413" s="3"/>
      <c r="B413" s="3"/>
      <c r="C413" s="20"/>
      <c r="D413" s="3"/>
      <c r="F413" s="15"/>
      <c r="G413" s="3"/>
      <c r="H413" s="3"/>
      <c r="I413" s="3"/>
      <c r="J413" s="3"/>
      <c r="K413" s="3"/>
      <c r="L413" s="3"/>
    </row>
    <row r="414" spans="1:12" s="2" customFormat="1" x14ac:dyDescent="0.25">
      <c r="A414" s="3"/>
      <c r="B414" s="3"/>
      <c r="C414" s="20"/>
      <c r="D414" s="3"/>
      <c r="F414" s="15"/>
      <c r="G414" s="3"/>
      <c r="H414" s="3"/>
      <c r="I414" s="3"/>
      <c r="J414" s="3"/>
      <c r="K414" s="3"/>
      <c r="L414" s="3"/>
    </row>
    <row r="415" spans="1:12" s="2" customFormat="1" x14ac:dyDescent="0.25">
      <c r="A415" s="3"/>
      <c r="B415" s="3"/>
      <c r="C415" s="20"/>
      <c r="D415" s="3"/>
      <c r="F415" s="15"/>
      <c r="G415" s="3"/>
      <c r="H415" s="3"/>
      <c r="I415" s="3"/>
      <c r="J415" s="3"/>
      <c r="K415" s="3"/>
      <c r="L415" s="3"/>
    </row>
    <row r="416" spans="1:12" s="2" customFormat="1" x14ac:dyDescent="0.25">
      <c r="A416" s="3"/>
      <c r="B416" s="3"/>
      <c r="C416" s="20"/>
      <c r="D416" s="3"/>
      <c r="F416" s="15"/>
      <c r="G416" s="3"/>
      <c r="H416" s="3"/>
      <c r="I416" s="3"/>
      <c r="J416" s="3"/>
      <c r="K416" s="3"/>
      <c r="L416" s="3"/>
    </row>
    <row r="417" spans="1:12" s="2" customFormat="1" x14ac:dyDescent="0.25">
      <c r="A417" s="3"/>
      <c r="B417" s="3"/>
      <c r="C417" s="20"/>
      <c r="D417" s="3"/>
      <c r="F417" s="15"/>
      <c r="G417" s="3"/>
      <c r="H417" s="3"/>
      <c r="I417" s="3"/>
      <c r="J417" s="3"/>
      <c r="K417" s="3"/>
      <c r="L417" s="3"/>
    </row>
    <row r="418" spans="1:12" s="2" customFormat="1" x14ac:dyDescent="0.25">
      <c r="A418" s="3"/>
      <c r="B418" s="3"/>
      <c r="C418" s="20"/>
      <c r="D418" s="3"/>
      <c r="F418" s="15"/>
      <c r="G418" s="3"/>
      <c r="H418" s="3"/>
      <c r="I418" s="3"/>
      <c r="J418" s="3"/>
      <c r="K418" s="3"/>
      <c r="L418" s="3"/>
    </row>
    <row r="419" spans="1:12" s="2" customFormat="1" x14ac:dyDescent="0.25">
      <c r="A419" s="3"/>
      <c r="B419" s="3"/>
      <c r="C419" s="20"/>
      <c r="D419" s="3"/>
      <c r="F419" s="15"/>
      <c r="G419" s="3"/>
      <c r="H419" s="3"/>
      <c r="I419" s="3"/>
      <c r="J419" s="3"/>
      <c r="K419" s="3"/>
      <c r="L419" s="3"/>
    </row>
    <row r="420" spans="1:12" s="2" customFormat="1" x14ac:dyDescent="0.25">
      <c r="A420" s="3"/>
      <c r="B420" s="3"/>
      <c r="C420" s="20"/>
      <c r="D420" s="3"/>
      <c r="F420" s="15"/>
      <c r="G420" s="3"/>
      <c r="H420" s="3"/>
      <c r="I420" s="3"/>
      <c r="J420" s="3"/>
      <c r="K420" s="3"/>
      <c r="L420" s="3"/>
    </row>
    <row r="421" spans="1:12" s="2" customFormat="1" x14ac:dyDescent="0.25">
      <c r="A421" s="3"/>
      <c r="B421" s="3"/>
      <c r="C421" s="20"/>
      <c r="D421" s="3"/>
      <c r="F421" s="15"/>
      <c r="G421" s="3"/>
      <c r="H421" s="3"/>
      <c r="I421" s="3"/>
      <c r="J421" s="3"/>
      <c r="K421" s="3"/>
      <c r="L421" s="3"/>
    </row>
    <row r="422" spans="1:12" s="2" customFormat="1" x14ac:dyDescent="0.25">
      <c r="A422" s="3"/>
      <c r="B422" s="3"/>
      <c r="C422" s="20"/>
      <c r="D422" s="3"/>
      <c r="F422" s="15"/>
      <c r="G422" s="3"/>
      <c r="H422" s="3"/>
      <c r="I422" s="3"/>
      <c r="J422" s="3"/>
      <c r="K422" s="3"/>
      <c r="L422" s="3"/>
    </row>
    <row r="423" spans="1:12" s="2" customFormat="1" x14ac:dyDescent="0.25">
      <c r="A423" s="3"/>
      <c r="B423" s="3"/>
      <c r="C423" s="20"/>
      <c r="D423" s="3"/>
      <c r="F423" s="15"/>
      <c r="G423" s="3"/>
      <c r="H423" s="3"/>
      <c r="I423" s="3"/>
      <c r="J423" s="3"/>
      <c r="K423" s="3"/>
      <c r="L423" s="3"/>
    </row>
    <row r="424" spans="1:12" s="2" customFormat="1" x14ac:dyDescent="0.25">
      <c r="A424" s="3"/>
      <c r="B424" s="3"/>
      <c r="C424" s="20"/>
      <c r="D424" s="3"/>
      <c r="F424" s="15"/>
      <c r="G424" s="3"/>
      <c r="H424" s="3"/>
      <c r="I424" s="3"/>
      <c r="J424" s="3"/>
      <c r="K424" s="3"/>
      <c r="L424" s="3"/>
    </row>
    <row r="425" spans="1:12" s="2" customFormat="1" x14ac:dyDescent="0.25">
      <c r="A425" s="3"/>
      <c r="B425" s="3"/>
      <c r="C425" s="20"/>
      <c r="D425" s="3"/>
      <c r="F425" s="15"/>
      <c r="G425" s="3"/>
      <c r="H425" s="3"/>
      <c r="I425" s="3"/>
      <c r="J425" s="3"/>
      <c r="K425" s="3"/>
      <c r="L425" s="3"/>
    </row>
    <row r="426" spans="1:12" s="2" customFormat="1" x14ac:dyDescent="0.25">
      <c r="A426" s="3"/>
      <c r="B426" s="3"/>
      <c r="C426" s="20"/>
      <c r="D426" s="3"/>
      <c r="F426" s="15"/>
      <c r="G426" s="3"/>
      <c r="H426" s="3"/>
      <c r="I426" s="3"/>
      <c r="J426" s="3"/>
      <c r="K426" s="3"/>
      <c r="L426" s="3"/>
    </row>
    <row r="427" spans="1:12" s="2" customFormat="1" x14ac:dyDescent="0.25">
      <c r="A427" s="3"/>
      <c r="B427" s="3"/>
      <c r="C427" s="20"/>
      <c r="D427" s="3"/>
      <c r="F427" s="15"/>
      <c r="G427" s="3"/>
      <c r="H427" s="3"/>
      <c r="I427" s="3"/>
      <c r="J427" s="3"/>
      <c r="K427" s="3"/>
      <c r="L427" s="3"/>
    </row>
    <row r="428" spans="1:12" s="2" customFormat="1" x14ac:dyDescent="0.25">
      <c r="A428" s="3"/>
      <c r="B428" s="3"/>
      <c r="C428" s="20"/>
      <c r="D428" s="3"/>
      <c r="F428" s="15"/>
      <c r="G428" s="3"/>
      <c r="H428" s="3"/>
      <c r="I428" s="3"/>
      <c r="J428" s="3"/>
      <c r="K428" s="3"/>
      <c r="L428" s="3"/>
    </row>
    <row r="429" spans="1:12" s="2" customFormat="1" x14ac:dyDescent="0.25">
      <c r="A429" s="3"/>
      <c r="B429" s="3"/>
      <c r="C429" s="20"/>
      <c r="D429" s="3"/>
      <c r="F429" s="15"/>
      <c r="G429" s="3"/>
      <c r="H429" s="3"/>
      <c r="I429" s="3"/>
      <c r="J429" s="3"/>
      <c r="K429" s="3"/>
      <c r="L429" s="3"/>
    </row>
    <row r="430" spans="1:12" s="2" customFormat="1" x14ac:dyDescent="0.25">
      <c r="A430" s="3"/>
      <c r="B430" s="3"/>
      <c r="C430" s="20"/>
      <c r="D430" s="3"/>
      <c r="F430" s="15"/>
      <c r="G430" s="3"/>
      <c r="H430" s="3"/>
      <c r="I430" s="3"/>
      <c r="J430" s="3"/>
      <c r="K430" s="3"/>
      <c r="L430" s="3"/>
    </row>
    <row r="431" spans="1:12" s="2" customFormat="1" x14ac:dyDescent="0.25">
      <c r="A431" s="3"/>
      <c r="B431" s="3"/>
      <c r="C431" s="20"/>
      <c r="D431" s="3"/>
      <c r="F431" s="15"/>
      <c r="G431" s="3"/>
      <c r="H431" s="3"/>
      <c r="I431" s="3"/>
      <c r="J431" s="3"/>
      <c r="K431" s="3"/>
      <c r="L431" s="3"/>
    </row>
    <row r="432" spans="1:12" s="2" customFormat="1" x14ac:dyDescent="0.25">
      <c r="A432" s="3"/>
      <c r="B432" s="3"/>
      <c r="C432" s="20"/>
      <c r="D432" s="3"/>
      <c r="F432" s="15"/>
      <c r="G432" s="3"/>
      <c r="H432" s="3"/>
      <c r="I432" s="3"/>
      <c r="J432" s="3"/>
      <c r="K432" s="3"/>
      <c r="L432" s="3"/>
    </row>
    <row r="433" spans="1:12" s="2" customFormat="1" x14ac:dyDescent="0.25">
      <c r="A433" s="3"/>
      <c r="B433" s="3"/>
      <c r="C433" s="20"/>
      <c r="D433" s="3"/>
      <c r="F433" s="15"/>
      <c r="G433" s="3"/>
      <c r="H433" s="3"/>
      <c r="I433" s="3"/>
      <c r="J433" s="3"/>
      <c r="K433" s="3"/>
      <c r="L433" s="3"/>
    </row>
    <row r="434" spans="1:12" s="2" customFormat="1" x14ac:dyDescent="0.25">
      <c r="A434" s="3"/>
      <c r="B434" s="3"/>
      <c r="C434" s="20"/>
      <c r="D434" s="3"/>
      <c r="F434" s="15"/>
      <c r="G434" s="3"/>
      <c r="H434" s="3"/>
      <c r="I434" s="3"/>
      <c r="J434" s="3"/>
      <c r="K434" s="3"/>
      <c r="L434" s="3"/>
    </row>
    <row r="435" spans="1:12" s="2" customFormat="1" x14ac:dyDescent="0.25">
      <c r="A435" s="3"/>
      <c r="B435" s="3"/>
      <c r="C435" s="20"/>
      <c r="D435" s="3"/>
      <c r="F435" s="15"/>
      <c r="G435" s="3"/>
      <c r="H435" s="3"/>
      <c r="I435" s="3"/>
      <c r="J435" s="3"/>
      <c r="K435" s="3"/>
      <c r="L435" s="3"/>
    </row>
    <row r="436" spans="1:12" s="2" customFormat="1" x14ac:dyDescent="0.25">
      <c r="A436" s="3"/>
      <c r="B436" s="3"/>
      <c r="C436" s="20"/>
      <c r="D436" s="3"/>
      <c r="F436" s="15"/>
      <c r="G436" s="3"/>
      <c r="H436" s="3"/>
      <c r="I436" s="3"/>
      <c r="J436" s="3"/>
      <c r="K436" s="3"/>
      <c r="L436" s="3"/>
    </row>
    <row r="437" spans="1:12" s="2" customFormat="1" x14ac:dyDescent="0.25">
      <c r="A437" s="3"/>
      <c r="B437" s="3"/>
      <c r="C437" s="20"/>
      <c r="D437" s="3"/>
      <c r="F437" s="15"/>
      <c r="G437" s="3"/>
      <c r="H437" s="3"/>
      <c r="I437" s="3"/>
      <c r="J437" s="3"/>
      <c r="K437" s="3"/>
      <c r="L437" s="3"/>
    </row>
    <row r="438" spans="1:12" s="2" customFormat="1" x14ac:dyDescent="0.25">
      <c r="A438" s="3"/>
      <c r="B438" s="3"/>
      <c r="C438" s="20"/>
      <c r="D438" s="3"/>
      <c r="F438" s="15"/>
      <c r="G438" s="3"/>
      <c r="H438" s="3"/>
      <c r="I438" s="3"/>
      <c r="J438" s="3"/>
      <c r="K438" s="3"/>
      <c r="L438" s="3"/>
    </row>
    <row r="439" spans="1:12" s="2" customFormat="1" x14ac:dyDescent="0.25">
      <c r="A439" s="3"/>
      <c r="B439" s="3"/>
      <c r="C439" s="20"/>
      <c r="D439" s="3"/>
      <c r="F439" s="15"/>
      <c r="G439" s="3"/>
      <c r="H439" s="3"/>
      <c r="I439" s="3"/>
      <c r="J439" s="3"/>
      <c r="K439" s="3"/>
      <c r="L439" s="3"/>
    </row>
    <row r="440" spans="1:12" s="2" customFormat="1" x14ac:dyDescent="0.25">
      <c r="A440" s="3"/>
      <c r="B440" s="3"/>
      <c r="C440" s="20"/>
      <c r="D440" s="3"/>
      <c r="F440" s="15"/>
      <c r="G440" s="3"/>
      <c r="H440" s="3"/>
      <c r="I440" s="3"/>
      <c r="J440" s="3"/>
      <c r="K440" s="3"/>
      <c r="L440" s="3"/>
    </row>
    <row r="441" spans="1:12" s="2" customFormat="1" x14ac:dyDescent="0.25">
      <c r="A441" s="3"/>
      <c r="B441" s="3"/>
      <c r="C441" s="20"/>
      <c r="D441" s="3"/>
      <c r="F441" s="15"/>
      <c r="G441" s="3"/>
      <c r="H441" s="3"/>
      <c r="I441" s="3"/>
      <c r="J441" s="3"/>
      <c r="K441" s="3"/>
      <c r="L441" s="3"/>
    </row>
    <row r="442" spans="1:12" s="2" customFormat="1" x14ac:dyDescent="0.25">
      <c r="A442" s="3"/>
      <c r="B442" s="3"/>
      <c r="C442" s="20"/>
      <c r="D442" s="3"/>
      <c r="F442" s="15"/>
      <c r="G442" s="3"/>
      <c r="H442" s="3"/>
      <c r="I442" s="3"/>
      <c r="J442" s="3"/>
      <c r="K442" s="3"/>
      <c r="L442" s="3"/>
    </row>
    <row r="443" spans="1:12" s="2" customFormat="1" x14ac:dyDescent="0.25">
      <c r="A443" s="3"/>
      <c r="B443" s="3"/>
      <c r="C443" s="20"/>
      <c r="D443" s="3"/>
      <c r="F443" s="15"/>
      <c r="G443" s="3"/>
      <c r="H443" s="3"/>
      <c r="I443" s="3"/>
      <c r="J443" s="3"/>
      <c r="K443" s="3"/>
      <c r="L443" s="3"/>
    </row>
    <row r="444" spans="1:12" s="2" customFormat="1" x14ac:dyDescent="0.25">
      <c r="A444" s="3"/>
      <c r="B444" s="3"/>
      <c r="C444" s="20"/>
      <c r="D444" s="3"/>
      <c r="F444" s="15"/>
      <c r="G444" s="3"/>
      <c r="H444" s="3"/>
      <c r="I444" s="3"/>
      <c r="J444" s="3"/>
      <c r="K444" s="3"/>
      <c r="L444" s="3"/>
    </row>
    <row r="445" spans="1:12" s="2" customFormat="1" x14ac:dyDescent="0.25">
      <c r="A445" s="3"/>
      <c r="B445" s="3"/>
      <c r="C445" s="20"/>
      <c r="D445" s="3"/>
      <c r="F445" s="15"/>
      <c r="G445" s="3"/>
      <c r="H445" s="3"/>
      <c r="I445" s="3"/>
      <c r="J445" s="3"/>
      <c r="K445" s="3"/>
      <c r="L445" s="3"/>
    </row>
    <row r="446" spans="1:12" s="2" customFormat="1" x14ac:dyDescent="0.25">
      <c r="A446" s="3"/>
      <c r="B446" s="3"/>
      <c r="C446" s="20"/>
      <c r="D446" s="3"/>
      <c r="F446" s="15"/>
      <c r="G446" s="3"/>
      <c r="H446" s="3"/>
      <c r="I446" s="3"/>
      <c r="J446" s="3"/>
      <c r="K446" s="3"/>
      <c r="L446" s="3"/>
    </row>
    <row r="447" spans="1:12" s="2" customFormat="1" x14ac:dyDescent="0.25">
      <c r="A447" s="3"/>
      <c r="B447" s="3"/>
      <c r="C447" s="20"/>
      <c r="D447" s="3"/>
      <c r="F447" s="15"/>
      <c r="G447" s="3"/>
      <c r="H447" s="3"/>
      <c r="I447" s="3"/>
      <c r="J447" s="3"/>
      <c r="K447" s="3"/>
      <c r="L447" s="3"/>
    </row>
    <row r="448" spans="1:12" s="2" customFormat="1" x14ac:dyDescent="0.25">
      <c r="A448" s="3"/>
      <c r="B448" s="3"/>
      <c r="C448" s="20"/>
      <c r="D448" s="3"/>
      <c r="F448" s="15"/>
      <c r="G448" s="3"/>
      <c r="H448" s="3"/>
      <c r="I448" s="3"/>
      <c r="J448" s="3"/>
      <c r="K448" s="3"/>
      <c r="L448" s="3"/>
    </row>
    <row r="449" spans="1:12" s="2" customFormat="1" x14ac:dyDescent="0.25">
      <c r="A449" s="3"/>
      <c r="B449" s="3"/>
      <c r="C449" s="20"/>
      <c r="D449" s="3"/>
      <c r="F449" s="15"/>
      <c r="G449" s="3"/>
      <c r="H449" s="3"/>
      <c r="I449" s="3"/>
      <c r="J449" s="3"/>
      <c r="K449" s="3"/>
      <c r="L449" s="3"/>
    </row>
    <row r="450" spans="1:12" s="2" customFormat="1" x14ac:dyDescent="0.25">
      <c r="A450" s="3"/>
      <c r="B450" s="3"/>
      <c r="C450" s="20"/>
      <c r="D450" s="3"/>
      <c r="F450" s="15"/>
      <c r="G450" s="3"/>
      <c r="H450" s="3"/>
      <c r="I450" s="3"/>
      <c r="J450" s="3"/>
      <c r="K450" s="3"/>
      <c r="L450" s="3"/>
    </row>
    <row r="451" spans="1:12" s="2" customFormat="1" x14ac:dyDescent="0.25">
      <c r="A451" s="3"/>
      <c r="B451" s="3"/>
      <c r="C451" s="20"/>
      <c r="D451" s="3"/>
      <c r="F451" s="15"/>
      <c r="G451" s="3"/>
      <c r="H451" s="3"/>
      <c r="I451" s="3"/>
      <c r="J451" s="3"/>
      <c r="K451" s="3"/>
      <c r="L451" s="3"/>
    </row>
    <row r="452" spans="1:12" s="2" customFormat="1" x14ac:dyDescent="0.25">
      <c r="A452" s="3"/>
      <c r="B452" s="3"/>
      <c r="C452" s="20"/>
      <c r="D452" s="3"/>
      <c r="F452" s="15"/>
      <c r="G452" s="3"/>
      <c r="H452" s="3"/>
      <c r="I452" s="3"/>
      <c r="J452" s="3"/>
      <c r="K452" s="3"/>
      <c r="L452" s="3"/>
    </row>
    <row r="453" spans="1:12" s="2" customFormat="1" x14ac:dyDescent="0.25">
      <c r="A453" s="3"/>
      <c r="B453" s="3"/>
      <c r="C453" s="20"/>
      <c r="D453" s="3"/>
      <c r="F453" s="15"/>
      <c r="G453" s="3"/>
      <c r="H453" s="3"/>
      <c r="I453" s="3"/>
      <c r="J453" s="3"/>
      <c r="K453" s="3"/>
      <c r="L453" s="3"/>
    </row>
    <row r="454" spans="1:12" s="2" customFormat="1" x14ac:dyDescent="0.25">
      <c r="A454" s="3"/>
      <c r="B454" s="3"/>
      <c r="C454" s="20"/>
      <c r="D454" s="3"/>
      <c r="F454" s="15"/>
      <c r="G454" s="3"/>
      <c r="H454" s="3"/>
      <c r="I454" s="3"/>
      <c r="J454" s="3"/>
      <c r="K454" s="3"/>
      <c r="L454" s="3"/>
    </row>
    <row r="455" spans="1:12" s="2" customFormat="1" x14ac:dyDescent="0.25">
      <c r="A455" s="3"/>
      <c r="B455" s="3"/>
      <c r="C455" s="20"/>
      <c r="D455" s="3"/>
      <c r="F455" s="15"/>
      <c r="G455" s="3"/>
      <c r="H455" s="3"/>
      <c r="I455" s="3"/>
      <c r="J455" s="3"/>
      <c r="K455" s="3"/>
      <c r="L455" s="3"/>
    </row>
    <row r="456" spans="1:12" s="2" customFormat="1" x14ac:dyDescent="0.25">
      <c r="A456" s="3"/>
      <c r="B456" s="3"/>
      <c r="C456" s="20"/>
      <c r="D456" s="3"/>
      <c r="F456" s="15"/>
      <c r="G456" s="3"/>
      <c r="H456" s="3"/>
      <c r="I456" s="3"/>
      <c r="J456" s="3"/>
      <c r="K456" s="3"/>
      <c r="L456" s="3"/>
    </row>
    <row r="457" spans="1:12" s="2" customFormat="1" x14ac:dyDescent="0.25">
      <c r="A457" s="3"/>
      <c r="B457" s="3"/>
      <c r="C457" s="20"/>
      <c r="D457" s="3"/>
      <c r="F457" s="15"/>
      <c r="G457" s="3"/>
      <c r="H457" s="3"/>
      <c r="I457" s="3"/>
      <c r="J457" s="3"/>
      <c r="K457" s="3"/>
      <c r="L457" s="3"/>
    </row>
    <row r="458" spans="1:12" s="2" customFormat="1" x14ac:dyDescent="0.25">
      <c r="A458" s="3"/>
      <c r="B458" s="3"/>
      <c r="C458" s="20"/>
      <c r="D458" s="3"/>
      <c r="F458" s="15"/>
      <c r="G458" s="3"/>
      <c r="H458" s="3"/>
      <c r="I458" s="3"/>
      <c r="J458" s="3"/>
      <c r="K458" s="3"/>
      <c r="L458" s="3"/>
    </row>
    <row r="459" spans="1:12" s="2" customFormat="1" x14ac:dyDescent="0.25">
      <c r="A459" s="3"/>
      <c r="B459" s="3"/>
      <c r="C459" s="20"/>
      <c r="D459" s="3"/>
      <c r="F459" s="15"/>
      <c r="G459" s="3"/>
      <c r="H459" s="3"/>
      <c r="I459" s="3"/>
      <c r="J459" s="3"/>
      <c r="K459" s="3"/>
      <c r="L459" s="3"/>
    </row>
    <row r="460" spans="1:12" s="2" customFormat="1" x14ac:dyDescent="0.25">
      <c r="A460" s="3"/>
      <c r="B460" s="3"/>
      <c r="C460" s="20"/>
      <c r="D460" s="3"/>
      <c r="F460" s="15"/>
      <c r="G460" s="3"/>
      <c r="H460" s="3"/>
      <c r="I460" s="3"/>
      <c r="J460" s="3"/>
      <c r="K460" s="3"/>
      <c r="L460" s="3"/>
    </row>
    <row r="461" spans="1:12" s="2" customFormat="1" x14ac:dyDescent="0.25">
      <c r="A461" s="3"/>
      <c r="B461" s="3"/>
      <c r="C461" s="20"/>
      <c r="D461" s="3"/>
      <c r="F461" s="15"/>
      <c r="G461" s="3"/>
      <c r="H461" s="3"/>
      <c r="I461" s="3"/>
      <c r="J461" s="3"/>
      <c r="K461" s="3"/>
      <c r="L461" s="3"/>
    </row>
    <row r="462" spans="1:12" s="2" customFormat="1" x14ac:dyDescent="0.25">
      <c r="A462" s="3"/>
      <c r="B462" s="3"/>
      <c r="C462" s="20"/>
      <c r="D462" s="3"/>
      <c r="F462" s="15"/>
      <c r="G462" s="3"/>
      <c r="H462" s="3"/>
      <c r="I462" s="3"/>
      <c r="J462" s="3"/>
      <c r="K462" s="3"/>
      <c r="L462" s="3"/>
    </row>
    <row r="463" spans="1:12" s="2" customFormat="1" x14ac:dyDescent="0.25">
      <c r="A463" s="3"/>
      <c r="B463" s="3"/>
      <c r="C463" s="20"/>
      <c r="D463" s="3"/>
      <c r="F463" s="15"/>
      <c r="G463" s="3"/>
      <c r="H463" s="3"/>
      <c r="I463" s="3"/>
      <c r="J463" s="3"/>
      <c r="K463" s="3"/>
      <c r="L463" s="3"/>
    </row>
    <row r="464" spans="1:12" s="2" customFormat="1" x14ac:dyDescent="0.25">
      <c r="A464" s="3"/>
      <c r="B464" s="3"/>
      <c r="C464" s="20"/>
      <c r="D464" s="3"/>
      <c r="F464" s="15"/>
      <c r="G464" s="3"/>
      <c r="H464" s="3"/>
      <c r="I464" s="3"/>
      <c r="J464" s="3"/>
      <c r="K464" s="3"/>
      <c r="L464" s="3"/>
    </row>
    <row r="465" spans="1:12" s="2" customFormat="1" x14ac:dyDescent="0.25">
      <c r="A465" s="3"/>
      <c r="B465" s="3"/>
      <c r="C465" s="20"/>
      <c r="D465" s="3"/>
      <c r="F465" s="15"/>
      <c r="G465" s="3"/>
      <c r="H465" s="3"/>
      <c r="I465" s="3"/>
      <c r="J465" s="3"/>
      <c r="K465" s="3"/>
      <c r="L465" s="3"/>
    </row>
    <row r="466" spans="1:12" s="2" customFormat="1" x14ac:dyDescent="0.25">
      <c r="A466" s="3"/>
      <c r="B466" s="3"/>
      <c r="C466" s="20"/>
      <c r="D466" s="3"/>
      <c r="F466" s="15"/>
      <c r="G466" s="3"/>
      <c r="H466" s="3"/>
      <c r="I466" s="3"/>
      <c r="J466" s="3"/>
      <c r="K466" s="3"/>
      <c r="L466" s="3"/>
    </row>
    <row r="467" spans="1:12" s="2" customFormat="1" x14ac:dyDescent="0.25">
      <c r="A467" s="3"/>
      <c r="B467" s="3"/>
      <c r="C467" s="20"/>
      <c r="D467" s="3"/>
      <c r="F467" s="15"/>
      <c r="G467" s="3"/>
      <c r="H467" s="3"/>
      <c r="I467" s="3"/>
      <c r="J467" s="3"/>
      <c r="K467" s="3"/>
      <c r="L467" s="3"/>
    </row>
    <row r="468" spans="1:12" s="2" customFormat="1" x14ac:dyDescent="0.25">
      <c r="A468" s="3"/>
      <c r="B468" s="3"/>
      <c r="C468" s="20"/>
      <c r="D468" s="3"/>
      <c r="F468" s="15"/>
      <c r="G468" s="3"/>
      <c r="H468" s="3"/>
      <c r="I468" s="3"/>
      <c r="J468" s="3"/>
      <c r="K468" s="3"/>
      <c r="L468" s="3"/>
    </row>
    <row r="469" spans="1:12" s="2" customFormat="1" x14ac:dyDescent="0.25">
      <c r="A469" s="3"/>
      <c r="B469" s="3"/>
      <c r="C469" s="20"/>
      <c r="D469" s="3"/>
      <c r="F469" s="15"/>
      <c r="G469" s="3"/>
      <c r="H469" s="3"/>
      <c r="I469" s="3"/>
      <c r="J469" s="3"/>
      <c r="K469" s="3"/>
      <c r="L469" s="3"/>
    </row>
    <row r="470" spans="1:12" s="2" customFormat="1" x14ac:dyDescent="0.25">
      <c r="A470" s="3"/>
      <c r="B470" s="3"/>
      <c r="C470" s="20"/>
      <c r="D470" s="3"/>
      <c r="F470" s="15"/>
      <c r="G470" s="3"/>
      <c r="H470" s="3"/>
      <c r="I470" s="3"/>
      <c r="J470" s="3"/>
      <c r="K470" s="3"/>
      <c r="L470" s="3"/>
    </row>
    <row r="471" spans="1:12" s="2" customFormat="1" x14ac:dyDescent="0.25">
      <c r="A471" s="3"/>
      <c r="B471" s="3"/>
      <c r="C471" s="20"/>
      <c r="D471" s="3"/>
      <c r="F471" s="15"/>
      <c r="G471" s="3"/>
      <c r="H471" s="3"/>
      <c r="I471" s="3"/>
      <c r="J471" s="3"/>
      <c r="K471" s="3"/>
      <c r="L471" s="3"/>
    </row>
    <row r="472" spans="1:12" s="2" customFormat="1" x14ac:dyDescent="0.25">
      <c r="A472" s="3"/>
      <c r="B472" s="3"/>
      <c r="C472" s="20"/>
      <c r="D472" s="3"/>
      <c r="F472" s="15"/>
      <c r="G472" s="3"/>
      <c r="H472" s="3"/>
      <c r="I472" s="3"/>
      <c r="J472" s="3"/>
      <c r="K472" s="3"/>
      <c r="L472" s="3"/>
    </row>
    <row r="473" spans="1:12" s="2" customFormat="1" x14ac:dyDescent="0.25">
      <c r="A473" s="3"/>
      <c r="B473" s="3"/>
      <c r="C473" s="20"/>
      <c r="D473" s="3"/>
      <c r="F473" s="15"/>
      <c r="G473" s="3"/>
      <c r="H473" s="3"/>
      <c r="I473" s="3"/>
      <c r="J473" s="3"/>
      <c r="K473" s="3"/>
      <c r="L473" s="3"/>
    </row>
    <row r="474" spans="1:12" s="2" customFormat="1" x14ac:dyDescent="0.25">
      <c r="A474" s="3"/>
      <c r="B474" s="3"/>
      <c r="C474" s="20"/>
      <c r="D474" s="3"/>
      <c r="F474" s="15"/>
      <c r="G474" s="3"/>
      <c r="H474" s="3"/>
      <c r="I474" s="3"/>
      <c r="J474" s="3"/>
      <c r="K474" s="3"/>
      <c r="L474" s="3"/>
    </row>
    <row r="475" spans="1:12" s="2" customFormat="1" x14ac:dyDescent="0.25">
      <c r="A475" s="3"/>
      <c r="B475" s="3"/>
      <c r="C475" s="20"/>
      <c r="D475" s="3"/>
      <c r="F475" s="15"/>
      <c r="G475" s="3"/>
      <c r="H475" s="3"/>
      <c r="I475" s="3"/>
      <c r="J475" s="3"/>
      <c r="K475" s="3"/>
      <c r="L475" s="3"/>
    </row>
    <row r="476" spans="1:12" s="2" customFormat="1" x14ac:dyDescent="0.25">
      <c r="A476" s="3"/>
      <c r="B476" s="3"/>
      <c r="C476" s="20"/>
      <c r="D476" s="3"/>
      <c r="F476" s="15"/>
      <c r="G476" s="3"/>
      <c r="H476" s="3"/>
      <c r="I476" s="3"/>
      <c r="J476" s="3"/>
      <c r="K476" s="3"/>
      <c r="L476" s="3"/>
    </row>
    <row r="477" spans="1:12" s="2" customFormat="1" x14ac:dyDescent="0.25">
      <c r="A477" s="3"/>
      <c r="B477" s="3"/>
      <c r="C477" s="20"/>
      <c r="D477" s="3"/>
      <c r="F477" s="15"/>
      <c r="G477" s="3"/>
      <c r="H477" s="3"/>
      <c r="I477" s="3"/>
      <c r="J477" s="3"/>
      <c r="K477" s="3"/>
      <c r="L477" s="3"/>
    </row>
    <row r="478" spans="1:12" s="2" customFormat="1" x14ac:dyDescent="0.25">
      <c r="A478" s="3"/>
      <c r="B478" s="3"/>
      <c r="C478" s="20"/>
      <c r="D478" s="3"/>
      <c r="F478" s="15"/>
      <c r="G478" s="3"/>
      <c r="H478" s="3"/>
      <c r="I478" s="3"/>
      <c r="J478" s="3"/>
      <c r="K478" s="3"/>
      <c r="L478" s="3"/>
    </row>
    <row r="479" spans="1:12" s="2" customFormat="1" x14ac:dyDescent="0.25">
      <c r="A479" s="3"/>
      <c r="B479" s="3"/>
      <c r="C479" s="20"/>
      <c r="D479" s="3"/>
      <c r="F479" s="15"/>
      <c r="G479" s="3"/>
      <c r="H479" s="3"/>
      <c r="I479" s="3"/>
      <c r="J479" s="3"/>
      <c r="K479" s="3"/>
      <c r="L479" s="3"/>
    </row>
    <row r="480" spans="1:12" s="2" customFormat="1" x14ac:dyDescent="0.25">
      <c r="A480" s="3"/>
      <c r="B480" s="3"/>
      <c r="C480" s="20"/>
      <c r="D480" s="3"/>
      <c r="F480" s="15"/>
      <c r="G480" s="3"/>
      <c r="H480" s="3"/>
      <c r="I480" s="3"/>
      <c r="J480" s="3"/>
      <c r="K480" s="3"/>
      <c r="L480" s="3"/>
    </row>
    <row r="481" spans="1:12" s="2" customFormat="1" x14ac:dyDescent="0.25">
      <c r="A481" s="3"/>
      <c r="B481" s="3"/>
      <c r="C481" s="20"/>
      <c r="D481" s="3"/>
      <c r="F481" s="15"/>
      <c r="G481" s="3"/>
      <c r="H481" s="3"/>
      <c r="I481" s="3"/>
      <c r="J481" s="3"/>
      <c r="K481" s="3"/>
      <c r="L481" s="3"/>
    </row>
    <row r="482" spans="1:12" s="2" customFormat="1" x14ac:dyDescent="0.25">
      <c r="A482" s="3"/>
      <c r="B482" s="3"/>
      <c r="C482" s="20"/>
      <c r="D482" s="3"/>
      <c r="F482" s="15"/>
      <c r="G482" s="3"/>
      <c r="H482" s="3"/>
      <c r="I482" s="3"/>
      <c r="J482" s="3"/>
      <c r="K482" s="3"/>
      <c r="L482" s="3"/>
    </row>
    <row r="483" spans="1:12" s="2" customFormat="1" x14ac:dyDescent="0.25">
      <c r="A483" s="3"/>
      <c r="B483" s="3"/>
      <c r="C483" s="20"/>
      <c r="D483" s="3"/>
      <c r="F483" s="15"/>
      <c r="G483" s="3"/>
      <c r="H483" s="3"/>
      <c r="I483" s="3"/>
      <c r="J483" s="3"/>
      <c r="K483" s="3"/>
      <c r="L483" s="3"/>
    </row>
    <row r="484" spans="1:12" s="2" customFormat="1" x14ac:dyDescent="0.25">
      <c r="A484" s="3"/>
      <c r="B484" s="3"/>
      <c r="C484" s="20"/>
      <c r="D484" s="3"/>
      <c r="F484" s="15"/>
      <c r="G484" s="3"/>
      <c r="H484" s="3"/>
      <c r="I484" s="3"/>
      <c r="J484" s="3"/>
      <c r="K484" s="3"/>
      <c r="L484" s="3"/>
    </row>
    <row r="485" spans="1:12" s="2" customFormat="1" x14ac:dyDescent="0.25">
      <c r="A485" s="3"/>
      <c r="B485" s="3"/>
      <c r="C485" s="20"/>
      <c r="D485" s="3"/>
      <c r="F485" s="15"/>
      <c r="G485" s="3"/>
      <c r="H485" s="3"/>
      <c r="I485" s="3"/>
      <c r="J485" s="3"/>
      <c r="K485" s="3"/>
      <c r="L485" s="3"/>
    </row>
    <row r="486" spans="1:12" s="2" customFormat="1" x14ac:dyDescent="0.25">
      <c r="A486" s="3"/>
      <c r="B486" s="3"/>
      <c r="C486" s="20"/>
      <c r="D486" s="3"/>
      <c r="F486" s="15"/>
      <c r="G486" s="3"/>
      <c r="H486" s="3"/>
      <c r="I486" s="3"/>
      <c r="J486" s="3"/>
      <c r="K486" s="3"/>
      <c r="L486" s="3"/>
    </row>
    <row r="487" spans="1:12" s="2" customFormat="1" x14ac:dyDescent="0.25">
      <c r="A487" s="3"/>
      <c r="B487" s="3"/>
      <c r="C487" s="20"/>
      <c r="D487" s="3"/>
      <c r="F487" s="15"/>
      <c r="G487" s="3"/>
      <c r="H487" s="3"/>
      <c r="I487" s="3"/>
      <c r="J487" s="3"/>
      <c r="K487" s="3"/>
      <c r="L487" s="3"/>
    </row>
    <row r="488" spans="1:12" s="2" customFormat="1" x14ac:dyDescent="0.25">
      <c r="A488" s="3"/>
      <c r="B488" s="3"/>
      <c r="C488" s="20"/>
      <c r="D488" s="3"/>
      <c r="F488" s="15"/>
      <c r="G488" s="3"/>
      <c r="H488" s="3"/>
      <c r="I488" s="3"/>
      <c r="J488" s="3"/>
      <c r="K488" s="3"/>
      <c r="L488" s="3"/>
    </row>
    <row r="489" spans="1:12" s="2" customFormat="1" x14ac:dyDescent="0.25">
      <c r="A489" s="3"/>
      <c r="B489" s="3"/>
      <c r="C489" s="20"/>
      <c r="D489" s="3"/>
      <c r="F489" s="15"/>
      <c r="G489" s="3"/>
      <c r="H489" s="3"/>
      <c r="I489" s="3"/>
      <c r="J489" s="3"/>
      <c r="K489" s="3"/>
      <c r="L489" s="3"/>
    </row>
    <row r="490" spans="1:12" s="2" customFormat="1" x14ac:dyDescent="0.25">
      <c r="A490" s="3"/>
      <c r="B490" s="3"/>
      <c r="C490" s="20"/>
      <c r="D490" s="3"/>
      <c r="F490" s="15"/>
      <c r="G490" s="3"/>
      <c r="H490" s="3"/>
      <c r="I490" s="3"/>
      <c r="J490" s="3"/>
      <c r="K490" s="3"/>
      <c r="L490" s="3"/>
    </row>
    <row r="491" spans="1:12" s="2" customFormat="1" x14ac:dyDescent="0.25">
      <c r="A491" s="3"/>
      <c r="B491" s="3"/>
      <c r="C491" s="20"/>
      <c r="D491" s="3"/>
      <c r="F491" s="15"/>
      <c r="G491" s="3"/>
      <c r="H491" s="3"/>
      <c r="I491" s="3"/>
      <c r="J491" s="3"/>
      <c r="K491" s="3"/>
      <c r="L491" s="3"/>
    </row>
    <row r="492" spans="1:12" s="2" customFormat="1" x14ac:dyDescent="0.25">
      <c r="A492" s="3"/>
      <c r="B492" s="3"/>
      <c r="C492" s="20"/>
      <c r="D492" s="3"/>
      <c r="F492" s="15"/>
      <c r="G492" s="3"/>
      <c r="H492" s="3"/>
      <c r="I492" s="3"/>
      <c r="J492" s="3"/>
      <c r="K492" s="3"/>
      <c r="L492" s="3"/>
    </row>
    <row r="493" spans="1:12" s="2" customFormat="1" x14ac:dyDescent="0.25">
      <c r="A493" s="3"/>
      <c r="B493" s="3"/>
      <c r="C493" s="20"/>
      <c r="D493" s="3"/>
      <c r="F493" s="15"/>
      <c r="G493" s="3"/>
      <c r="H493" s="3"/>
      <c r="I493" s="3"/>
      <c r="J493" s="3"/>
      <c r="K493" s="3"/>
      <c r="L493" s="3"/>
    </row>
    <row r="494" spans="1:12" s="2" customFormat="1" x14ac:dyDescent="0.25">
      <c r="A494" s="3"/>
      <c r="B494" s="3"/>
      <c r="C494" s="20"/>
      <c r="D494" s="3"/>
      <c r="F494" s="15"/>
      <c r="G494" s="3"/>
      <c r="H494" s="3"/>
      <c r="I494" s="3"/>
      <c r="J494" s="3"/>
      <c r="K494" s="3"/>
      <c r="L494" s="3"/>
    </row>
    <row r="495" spans="1:12" s="2" customFormat="1" x14ac:dyDescent="0.25">
      <c r="A495" s="3"/>
      <c r="B495" s="3"/>
      <c r="C495" s="20"/>
      <c r="D495" s="3"/>
      <c r="F495" s="15"/>
      <c r="G495" s="3"/>
      <c r="H495" s="3"/>
      <c r="I495" s="3"/>
      <c r="J495" s="3"/>
      <c r="K495" s="3"/>
      <c r="L495" s="3"/>
    </row>
    <row r="496" spans="1:12" s="2" customFormat="1" x14ac:dyDescent="0.25">
      <c r="A496" s="3"/>
      <c r="B496" s="3"/>
      <c r="C496" s="20"/>
      <c r="D496" s="3"/>
      <c r="F496" s="15"/>
      <c r="G496" s="3"/>
      <c r="H496" s="3"/>
      <c r="I496" s="3"/>
      <c r="J496" s="3"/>
      <c r="K496" s="3"/>
      <c r="L496" s="3"/>
    </row>
    <row r="497" spans="1:12" s="2" customFormat="1" x14ac:dyDescent="0.25">
      <c r="A497" s="3"/>
      <c r="B497" s="3"/>
      <c r="C497" s="20"/>
      <c r="D497" s="3"/>
      <c r="F497" s="15"/>
      <c r="G497" s="3"/>
      <c r="H497" s="3"/>
      <c r="I497" s="3"/>
      <c r="J497" s="3"/>
      <c r="K497" s="3"/>
      <c r="L497" s="3"/>
    </row>
    <row r="498" spans="1:12" s="2" customFormat="1" x14ac:dyDescent="0.25">
      <c r="A498" s="3"/>
      <c r="B498" s="3"/>
      <c r="C498" s="20"/>
      <c r="D498" s="3"/>
      <c r="F498" s="15"/>
      <c r="G498" s="3"/>
      <c r="H498" s="3"/>
      <c r="I498" s="3"/>
      <c r="J498" s="3"/>
      <c r="K498" s="3"/>
      <c r="L498" s="3"/>
    </row>
    <row r="499" spans="1:12" s="2" customFormat="1" x14ac:dyDescent="0.25">
      <c r="A499" s="3"/>
      <c r="B499" s="3"/>
      <c r="C499" s="20"/>
      <c r="D499" s="3"/>
      <c r="F499" s="15"/>
      <c r="G499" s="3"/>
      <c r="H499" s="3"/>
      <c r="I499" s="3"/>
      <c r="J499" s="3"/>
      <c r="K499" s="3"/>
      <c r="L499" s="3"/>
    </row>
    <row r="500" spans="1:12" s="2" customFormat="1" x14ac:dyDescent="0.25">
      <c r="A500" s="3"/>
      <c r="B500" s="3"/>
      <c r="C500" s="20"/>
      <c r="D500" s="3"/>
      <c r="F500" s="15"/>
      <c r="G500" s="3"/>
      <c r="H500" s="3"/>
      <c r="I500" s="3"/>
      <c r="J500" s="3"/>
      <c r="K500" s="3"/>
      <c r="L500" s="3"/>
    </row>
    <row r="501" spans="1:12" s="2" customFormat="1" x14ac:dyDescent="0.25">
      <c r="A501" s="3"/>
      <c r="B501" s="3"/>
      <c r="C501" s="20"/>
      <c r="D501" s="3"/>
      <c r="F501" s="15"/>
      <c r="G501" s="3"/>
      <c r="H501" s="3"/>
      <c r="I501" s="3"/>
      <c r="J501" s="3"/>
      <c r="K501" s="3"/>
      <c r="L501" s="3"/>
    </row>
    <row r="502" spans="1:12" s="2" customFormat="1" x14ac:dyDescent="0.25">
      <c r="A502" s="3"/>
      <c r="B502" s="3"/>
      <c r="C502" s="20"/>
      <c r="D502" s="3"/>
      <c r="F502" s="15"/>
      <c r="G502" s="3"/>
      <c r="H502" s="3"/>
      <c r="I502" s="3"/>
      <c r="J502" s="3"/>
      <c r="K502" s="3"/>
      <c r="L502" s="3"/>
    </row>
    <row r="503" spans="1:12" s="2" customFormat="1" x14ac:dyDescent="0.25">
      <c r="A503" s="3"/>
      <c r="B503" s="3"/>
      <c r="C503" s="20"/>
      <c r="D503" s="3"/>
      <c r="F503" s="15"/>
      <c r="G503" s="3"/>
      <c r="H503" s="3"/>
      <c r="I503" s="3"/>
      <c r="J503" s="3"/>
      <c r="K503" s="3"/>
      <c r="L503" s="3"/>
    </row>
    <row r="504" spans="1:12" s="2" customFormat="1" x14ac:dyDescent="0.25">
      <c r="A504" s="3"/>
      <c r="B504" s="3"/>
      <c r="C504" s="20"/>
      <c r="D504" s="3"/>
      <c r="F504" s="15"/>
      <c r="G504" s="3"/>
      <c r="H504" s="3"/>
      <c r="I504" s="3"/>
      <c r="J504" s="3"/>
      <c r="K504" s="3"/>
      <c r="L504" s="3"/>
    </row>
    <row r="505" spans="1:12" s="2" customFormat="1" x14ac:dyDescent="0.25">
      <c r="A505" s="3"/>
      <c r="B505" s="3"/>
      <c r="C505" s="20"/>
      <c r="D505" s="3"/>
      <c r="F505" s="15"/>
      <c r="G505" s="3"/>
      <c r="H505" s="3"/>
      <c r="I505" s="3"/>
      <c r="J505" s="3"/>
      <c r="K505" s="3"/>
      <c r="L505" s="3"/>
    </row>
    <row r="506" spans="1:12" s="2" customFormat="1" x14ac:dyDescent="0.25">
      <c r="A506" s="3"/>
      <c r="B506" s="3"/>
      <c r="C506" s="20"/>
      <c r="D506" s="3"/>
      <c r="F506" s="15"/>
      <c r="G506" s="3"/>
      <c r="H506" s="3"/>
      <c r="I506" s="3"/>
      <c r="J506" s="3"/>
      <c r="K506" s="3"/>
      <c r="L506" s="3"/>
    </row>
    <row r="507" spans="1:12" s="2" customFormat="1" x14ac:dyDescent="0.25">
      <c r="A507" s="3"/>
      <c r="B507" s="3"/>
      <c r="C507" s="20"/>
      <c r="D507" s="3"/>
      <c r="F507" s="15"/>
      <c r="G507" s="3"/>
      <c r="H507" s="3"/>
      <c r="I507" s="3"/>
      <c r="J507" s="3"/>
      <c r="K507" s="3"/>
      <c r="L507" s="3"/>
    </row>
    <row r="508" spans="1:12" s="2" customFormat="1" x14ac:dyDescent="0.25">
      <c r="A508" s="3"/>
      <c r="B508" s="3"/>
      <c r="C508" s="20"/>
      <c r="D508" s="3"/>
      <c r="F508" s="15"/>
      <c r="G508" s="3"/>
      <c r="H508" s="3"/>
      <c r="I508" s="3"/>
      <c r="J508" s="3"/>
      <c r="K508" s="3"/>
      <c r="L508" s="3"/>
    </row>
    <row r="509" spans="1:12" s="2" customFormat="1" x14ac:dyDescent="0.25">
      <c r="A509" s="3"/>
      <c r="B509" s="3"/>
      <c r="C509" s="20"/>
      <c r="D509" s="3"/>
      <c r="F509" s="15"/>
      <c r="G509" s="3"/>
      <c r="H509" s="3"/>
      <c r="I509" s="3"/>
      <c r="J509" s="3"/>
      <c r="K509" s="3"/>
      <c r="L509" s="3"/>
    </row>
    <row r="510" spans="1:12" s="2" customFormat="1" x14ac:dyDescent="0.25">
      <c r="A510" s="3"/>
      <c r="B510" s="3"/>
      <c r="C510" s="20"/>
      <c r="D510" s="3"/>
      <c r="F510" s="15"/>
      <c r="G510" s="3"/>
      <c r="H510" s="3"/>
      <c r="I510" s="3"/>
      <c r="J510" s="3"/>
      <c r="K510" s="3"/>
      <c r="L510" s="3"/>
    </row>
    <row r="511" spans="1:12" s="2" customFormat="1" x14ac:dyDescent="0.25">
      <c r="A511" s="3"/>
      <c r="B511" s="3"/>
      <c r="C511" s="20"/>
      <c r="D511" s="3"/>
      <c r="F511" s="15"/>
      <c r="G511" s="3"/>
      <c r="H511" s="3"/>
      <c r="I511" s="3"/>
      <c r="J511" s="3"/>
      <c r="K511" s="3"/>
      <c r="L511" s="3"/>
    </row>
    <row r="512" spans="1:12" s="2" customFormat="1" x14ac:dyDescent="0.25">
      <c r="A512" s="3"/>
      <c r="B512" s="3"/>
      <c r="C512" s="20"/>
      <c r="D512" s="3"/>
      <c r="F512" s="15"/>
      <c r="G512" s="3"/>
      <c r="H512" s="3"/>
      <c r="I512" s="3"/>
      <c r="J512" s="3"/>
      <c r="K512" s="3"/>
      <c r="L512" s="3"/>
    </row>
    <row r="513" spans="1:12" s="2" customFormat="1" x14ac:dyDescent="0.25">
      <c r="A513" s="3"/>
      <c r="B513" s="3"/>
      <c r="C513" s="20"/>
      <c r="D513" s="3"/>
      <c r="F513" s="15"/>
      <c r="G513" s="3"/>
      <c r="H513" s="3"/>
      <c r="I513" s="3"/>
      <c r="J513" s="3"/>
      <c r="K513" s="3"/>
      <c r="L513" s="3"/>
    </row>
    <row r="514" spans="1:12" s="2" customFormat="1" x14ac:dyDescent="0.25">
      <c r="A514" s="3"/>
      <c r="B514" s="3"/>
      <c r="C514" s="20"/>
      <c r="D514" s="3"/>
      <c r="F514" s="15"/>
      <c r="G514" s="3"/>
      <c r="H514" s="3"/>
      <c r="I514" s="3"/>
      <c r="J514" s="3"/>
      <c r="K514" s="3"/>
      <c r="L514" s="3"/>
    </row>
    <row r="515" spans="1:12" s="2" customFormat="1" x14ac:dyDescent="0.25">
      <c r="A515" s="3"/>
      <c r="B515" s="3"/>
      <c r="C515" s="20"/>
      <c r="D515" s="3"/>
      <c r="F515" s="15"/>
      <c r="G515" s="3"/>
      <c r="H515" s="3"/>
      <c r="I515" s="3"/>
      <c r="J515" s="3"/>
      <c r="K515" s="3"/>
      <c r="L515" s="3"/>
    </row>
    <row r="516" spans="1:12" s="2" customFormat="1" x14ac:dyDescent="0.25">
      <c r="A516" s="3"/>
      <c r="B516" s="3"/>
      <c r="C516" s="20"/>
      <c r="D516" s="3"/>
      <c r="F516" s="15"/>
      <c r="G516" s="3"/>
      <c r="H516" s="3"/>
      <c r="I516" s="3"/>
      <c r="J516" s="3"/>
      <c r="K516" s="3"/>
      <c r="L516" s="3"/>
    </row>
    <row r="517" spans="1:12" s="2" customFormat="1" x14ac:dyDescent="0.25">
      <c r="A517" s="3"/>
      <c r="B517" s="3"/>
      <c r="C517" s="20"/>
      <c r="D517" s="3"/>
      <c r="F517" s="15"/>
      <c r="G517" s="3"/>
      <c r="H517" s="3"/>
      <c r="I517" s="3"/>
      <c r="J517" s="3"/>
      <c r="K517" s="3"/>
      <c r="L517" s="3"/>
    </row>
    <row r="518" spans="1:12" s="2" customFormat="1" x14ac:dyDescent="0.25">
      <c r="A518" s="3"/>
      <c r="B518" s="3"/>
      <c r="C518" s="20"/>
      <c r="D518" s="3"/>
      <c r="F518" s="15"/>
      <c r="G518" s="3"/>
      <c r="H518" s="3"/>
      <c r="I518" s="3"/>
      <c r="J518" s="3"/>
      <c r="K518" s="3"/>
      <c r="L518" s="3"/>
    </row>
    <row r="519" spans="1:12" s="2" customFormat="1" x14ac:dyDescent="0.25">
      <c r="A519" s="3"/>
      <c r="B519" s="3"/>
      <c r="C519" s="20"/>
      <c r="D519" s="3"/>
      <c r="F519" s="15"/>
      <c r="G519" s="3"/>
      <c r="H519" s="3"/>
      <c r="I519" s="3"/>
      <c r="J519" s="3"/>
      <c r="K519" s="3"/>
      <c r="L519" s="3"/>
    </row>
    <row r="520" spans="1:12" s="2" customFormat="1" x14ac:dyDescent="0.25">
      <c r="A520" s="3"/>
      <c r="B520" s="3"/>
      <c r="C520" s="20"/>
      <c r="D520" s="3"/>
      <c r="F520" s="15"/>
      <c r="G520" s="3"/>
      <c r="H520" s="3"/>
      <c r="I520" s="3"/>
      <c r="J520" s="3"/>
      <c r="K520" s="3"/>
      <c r="L520" s="3"/>
    </row>
    <row r="521" spans="1:12" s="2" customFormat="1" x14ac:dyDescent="0.25">
      <c r="A521" s="3"/>
      <c r="B521" s="3"/>
      <c r="C521" s="20"/>
      <c r="D521" s="3"/>
      <c r="F521" s="15"/>
      <c r="G521" s="3"/>
      <c r="H521" s="3"/>
      <c r="I521" s="3"/>
      <c r="J521" s="3"/>
      <c r="K521" s="3"/>
      <c r="L521" s="3"/>
    </row>
    <row r="522" spans="1:12" s="2" customFormat="1" x14ac:dyDescent="0.25">
      <c r="A522" s="3"/>
      <c r="B522" s="3"/>
      <c r="C522" s="20"/>
      <c r="D522" s="3"/>
      <c r="F522" s="15"/>
      <c r="G522" s="3"/>
      <c r="H522" s="3"/>
      <c r="I522" s="3"/>
      <c r="J522" s="3"/>
      <c r="K522" s="3"/>
      <c r="L522" s="3"/>
    </row>
    <row r="523" spans="1:12" s="2" customFormat="1" x14ac:dyDescent="0.25">
      <c r="A523" s="3"/>
      <c r="B523" s="3"/>
      <c r="C523" s="20"/>
      <c r="D523" s="3"/>
      <c r="F523" s="15"/>
      <c r="G523" s="3"/>
      <c r="H523" s="3"/>
      <c r="I523" s="3"/>
      <c r="J523" s="3"/>
      <c r="K523" s="3"/>
      <c r="L523" s="3"/>
    </row>
    <row r="524" spans="1:12" s="2" customFormat="1" x14ac:dyDescent="0.25">
      <c r="A524" s="3"/>
      <c r="B524" s="3"/>
      <c r="C524" s="20"/>
      <c r="D524" s="3"/>
      <c r="F524" s="15"/>
      <c r="G524" s="3"/>
      <c r="H524" s="3"/>
      <c r="I524" s="3"/>
      <c r="J524" s="3"/>
      <c r="K524" s="3"/>
      <c r="L524" s="3"/>
    </row>
    <row r="525" spans="1:12" s="2" customFormat="1" x14ac:dyDescent="0.25">
      <c r="A525" s="3"/>
      <c r="B525" s="3"/>
      <c r="C525" s="20"/>
      <c r="D525" s="3"/>
      <c r="F525" s="15"/>
      <c r="G525" s="3"/>
      <c r="H525" s="3"/>
      <c r="I525" s="3"/>
      <c r="J525" s="3"/>
      <c r="K525" s="3"/>
      <c r="L525" s="3"/>
    </row>
    <row r="526" spans="1:12" s="2" customFormat="1" x14ac:dyDescent="0.25">
      <c r="A526" s="3"/>
      <c r="B526" s="3"/>
      <c r="C526" s="20"/>
      <c r="D526" s="3"/>
      <c r="F526" s="15"/>
      <c r="G526" s="3"/>
      <c r="H526" s="3"/>
      <c r="I526" s="3"/>
      <c r="J526" s="3"/>
      <c r="K526" s="3"/>
      <c r="L526" s="3"/>
    </row>
    <row r="527" spans="1:12" s="2" customFormat="1" x14ac:dyDescent="0.25">
      <c r="A527" s="3"/>
      <c r="B527" s="3"/>
      <c r="C527" s="20"/>
      <c r="D527" s="3"/>
      <c r="F527" s="15"/>
      <c r="G527" s="3"/>
      <c r="H527" s="3"/>
      <c r="I527" s="3"/>
      <c r="J527" s="3"/>
      <c r="K527" s="3"/>
      <c r="L527" s="3"/>
    </row>
    <row r="528" spans="1:12" s="2" customFormat="1" x14ac:dyDescent="0.25">
      <c r="A528" s="3"/>
      <c r="B528" s="3"/>
      <c r="C528" s="20"/>
      <c r="D528" s="3"/>
      <c r="F528" s="15"/>
      <c r="G528" s="3"/>
      <c r="H528" s="3"/>
      <c r="I528" s="3"/>
      <c r="J528" s="3"/>
      <c r="K528" s="3"/>
      <c r="L528" s="3"/>
    </row>
    <row r="529" spans="1:12" s="2" customFormat="1" x14ac:dyDescent="0.25">
      <c r="A529" s="3"/>
      <c r="B529" s="3"/>
      <c r="C529" s="20"/>
      <c r="D529" s="3"/>
      <c r="F529" s="15"/>
      <c r="G529" s="3"/>
      <c r="H529" s="3"/>
      <c r="I529" s="3"/>
      <c r="J529" s="3"/>
      <c r="K529" s="3"/>
      <c r="L529" s="3"/>
    </row>
    <row r="530" spans="1:12" s="2" customFormat="1" x14ac:dyDescent="0.25">
      <c r="A530" s="3"/>
      <c r="B530" s="3"/>
      <c r="C530" s="20"/>
      <c r="D530" s="3"/>
      <c r="F530" s="15"/>
      <c r="G530" s="3"/>
      <c r="H530" s="3"/>
      <c r="I530" s="3"/>
      <c r="J530" s="3"/>
      <c r="K530" s="3"/>
      <c r="L530" s="3"/>
    </row>
    <row r="531" spans="1:12" s="2" customFormat="1" x14ac:dyDescent="0.25">
      <c r="A531" s="3"/>
      <c r="B531" s="3"/>
      <c r="C531" s="20"/>
      <c r="D531" s="3"/>
      <c r="F531" s="15"/>
      <c r="G531" s="3"/>
      <c r="H531" s="3"/>
      <c r="I531" s="3"/>
      <c r="J531" s="3"/>
      <c r="K531" s="3"/>
      <c r="L531" s="3"/>
    </row>
    <row r="532" spans="1:12" s="2" customFormat="1" x14ac:dyDescent="0.25">
      <c r="A532" s="3"/>
      <c r="B532" s="3"/>
      <c r="C532" s="20"/>
      <c r="D532" s="3"/>
      <c r="F532" s="15"/>
      <c r="G532" s="3"/>
      <c r="H532" s="3"/>
      <c r="I532" s="3"/>
      <c r="J532" s="3"/>
      <c r="K532" s="3"/>
      <c r="L532" s="3"/>
    </row>
    <row r="533" spans="1:12" s="2" customFormat="1" x14ac:dyDescent="0.25">
      <c r="A533" s="3"/>
      <c r="B533" s="3"/>
      <c r="C533" s="20"/>
      <c r="D533" s="3"/>
      <c r="F533" s="15"/>
      <c r="G533" s="3"/>
      <c r="H533" s="3"/>
      <c r="I533" s="3"/>
      <c r="J533" s="3"/>
      <c r="K533" s="3"/>
      <c r="L533" s="3"/>
    </row>
    <row r="534" spans="1:12" s="2" customFormat="1" x14ac:dyDescent="0.25">
      <c r="A534" s="3"/>
      <c r="B534" s="3"/>
      <c r="C534" s="20"/>
      <c r="D534" s="3"/>
      <c r="F534" s="15"/>
      <c r="G534" s="3"/>
      <c r="H534" s="3"/>
      <c r="I534" s="3"/>
      <c r="J534" s="3"/>
      <c r="K534" s="3"/>
      <c r="L534" s="3"/>
    </row>
    <row r="535" spans="1:12" s="2" customFormat="1" x14ac:dyDescent="0.25">
      <c r="A535" s="3"/>
      <c r="B535" s="3"/>
      <c r="C535" s="20"/>
      <c r="D535" s="3"/>
      <c r="F535" s="15"/>
      <c r="G535" s="3"/>
      <c r="H535" s="3"/>
      <c r="I535" s="3"/>
      <c r="J535" s="3"/>
      <c r="K535" s="3"/>
      <c r="L535" s="3"/>
    </row>
    <row r="536" spans="1:12" s="2" customFormat="1" x14ac:dyDescent="0.25">
      <c r="A536" s="3"/>
      <c r="B536" s="3"/>
      <c r="C536" s="20"/>
      <c r="D536" s="3"/>
      <c r="F536" s="15"/>
      <c r="G536" s="3"/>
      <c r="H536" s="3"/>
      <c r="I536" s="3"/>
      <c r="J536" s="3"/>
      <c r="K536" s="3"/>
      <c r="L536" s="3"/>
    </row>
    <row r="537" spans="1:12" s="2" customFormat="1" x14ac:dyDescent="0.25">
      <c r="A537" s="3"/>
      <c r="B537" s="3"/>
      <c r="C537" s="20"/>
      <c r="D537" s="3"/>
      <c r="F537" s="15"/>
      <c r="G537" s="3"/>
      <c r="H537" s="3"/>
      <c r="I537" s="3"/>
      <c r="J537" s="3"/>
      <c r="K537" s="3"/>
      <c r="L537" s="3"/>
    </row>
    <row r="538" spans="1:12" s="2" customFormat="1" x14ac:dyDescent="0.25">
      <c r="A538" s="3"/>
      <c r="B538" s="3"/>
      <c r="C538" s="20"/>
      <c r="D538" s="3"/>
      <c r="F538" s="15"/>
      <c r="G538" s="3"/>
      <c r="H538" s="3"/>
      <c r="I538" s="3"/>
      <c r="J538" s="3"/>
      <c r="K538" s="3"/>
      <c r="L538" s="3"/>
    </row>
    <row r="539" spans="1:12" s="2" customFormat="1" x14ac:dyDescent="0.25">
      <c r="A539" s="3"/>
      <c r="B539" s="3"/>
      <c r="C539" s="20"/>
      <c r="D539" s="3"/>
      <c r="F539" s="15"/>
      <c r="G539" s="3"/>
      <c r="H539" s="3"/>
      <c r="I539" s="3"/>
      <c r="J539" s="3"/>
      <c r="K539" s="3"/>
      <c r="L539" s="3"/>
    </row>
    <row r="540" spans="1:12" s="2" customFormat="1" x14ac:dyDescent="0.25">
      <c r="A540" s="3"/>
      <c r="B540" s="3"/>
      <c r="C540" s="20"/>
      <c r="D540" s="3"/>
      <c r="F540" s="15"/>
      <c r="G540" s="3"/>
      <c r="H540" s="3"/>
      <c r="I540" s="3"/>
      <c r="J540" s="3"/>
      <c r="K540" s="3"/>
      <c r="L540" s="3"/>
    </row>
    <row r="541" spans="1:12" s="2" customFormat="1" x14ac:dyDescent="0.25">
      <c r="A541" s="3"/>
      <c r="B541" s="3"/>
      <c r="C541" s="20"/>
      <c r="D541" s="3"/>
      <c r="F541" s="15"/>
      <c r="G541" s="3"/>
      <c r="H541" s="3"/>
      <c r="I541" s="3"/>
      <c r="J541" s="3"/>
      <c r="K541" s="3"/>
      <c r="L541" s="3"/>
    </row>
    <row r="542" spans="1:12" s="2" customFormat="1" x14ac:dyDescent="0.25">
      <c r="A542" s="3"/>
      <c r="B542" s="3"/>
      <c r="C542" s="20"/>
      <c r="D542" s="3"/>
      <c r="F542" s="15"/>
      <c r="G542" s="3"/>
      <c r="H542" s="3"/>
      <c r="I542" s="3"/>
      <c r="J542" s="3"/>
      <c r="K542" s="3"/>
      <c r="L542" s="3"/>
    </row>
    <row r="543" spans="1:12" s="2" customFormat="1" x14ac:dyDescent="0.25">
      <c r="A543" s="3"/>
      <c r="B543" s="3"/>
      <c r="C543" s="20"/>
      <c r="D543" s="3"/>
      <c r="F543" s="15"/>
      <c r="G543" s="3"/>
      <c r="H543" s="3"/>
      <c r="I543" s="3"/>
      <c r="J543" s="3"/>
      <c r="K543" s="3"/>
      <c r="L543" s="3"/>
    </row>
    <row r="544" spans="1:12" s="2" customFormat="1" x14ac:dyDescent="0.25">
      <c r="A544" s="3"/>
      <c r="B544" s="3"/>
      <c r="C544" s="20"/>
      <c r="D544" s="3"/>
      <c r="F544" s="15"/>
      <c r="G544" s="3"/>
      <c r="H544" s="3"/>
      <c r="I544" s="3"/>
      <c r="J544" s="3"/>
      <c r="K544" s="3"/>
      <c r="L544" s="3"/>
    </row>
    <row r="545" spans="1:12" s="2" customFormat="1" x14ac:dyDescent="0.25">
      <c r="A545" s="3"/>
      <c r="B545" s="3"/>
      <c r="C545" s="20"/>
      <c r="D545" s="3"/>
      <c r="F545" s="15"/>
      <c r="G545" s="3"/>
      <c r="H545" s="3"/>
      <c r="I545" s="3"/>
      <c r="J545" s="3"/>
      <c r="K545" s="3"/>
      <c r="L545" s="3"/>
    </row>
    <row r="546" spans="1:12" s="2" customFormat="1" x14ac:dyDescent="0.25">
      <c r="A546" s="3"/>
      <c r="B546" s="3"/>
      <c r="C546" s="20"/>
      <c r="D546" s="3"/>
      <c r="F546" s="15"/>
      <c r="G546" s="3"/>
      <c r="H546" s="3"/>
      <c r="I546" s="3"/>
      <c r="J546" s="3"/>
      <c r="K546" s="3"/>
      <c r="L546" s="3"/>
    </row>
    <row r="547" spans="1:12" s="2" customFormat="1" x14ac:dyDescent="0.25">
      <c r="A547" s="3"/>
      <c r="B547" s="3"/>
      <c r="C547" s="20"/>
      <c r="D547" s="3"/>
      <c r="F547" s="15"/>
      <c r="G547" s="3"/>
      <c r="H547" s="3"/>
      <c r="I547" s="3"/>
      <c r="J547" s="3"/>
      <c r="K547" s="3"/>
      <c r="L547" s="3"/>
    </row>
    <row r="548" spans="1:12" s="2" customFormat="1" x14ac:dyDescent="0.25">
      <c r="A548" s="3"/>
      <c r="B548" s="3"/>
      <c r="C548" s="20"/>
      <c r="D548" s="3"/>
      <c r="F548" s="15"/>
      <c r="G548" s="3"/>
      <c r="H548" s="3"/>
      <c r="I548" s="3"/>
      <c r="J548" s="3"/>
      <c r="K548" s="3"/>
      <c r="L548" s="3"/>
    </row>
    <row r="549" spans="1:12" s="2" customFormat="1" x14ac:dyDescent="0.25">
      <c r="A549" s="3"/>
      <c r="B549" s="3"/>
      <c r="C549" s="20"/>
      <c r="D549" s="3"/>
      <c r="F549" s="15"/>
      <c r="G549" s="3"/>
      <c r="H549" s="3"/>
      <c r="I549" s="3"/>
      <c r="J549" s="3"/>
      <c r="K549" s="3"/>
      <c r="L549" s="3"/>
    </row>
    <row r="550" spans="1:12" s="2" customFormat="1" x14ac:dyDescent="0.25">
      <c r="A550" s="3"/>
      <c r="B550" s="3"/>
      <c r="C550" s="20"/>
      <c r="D550" s="3"/>
      <c r="F550" s="15"/>
      <c r="G550" s="3"/>
      <c r="H550" s="3"/>
      <c r="I550" s="3"/>
      <c r="J550" s="3"/>
      <c r="K550" s="3"/>
      <c r="L550" s="3"/>
    </row>
    <row r="551" spans="1:12" s="2" customFormat="1" x14ac:dyDescent="0.25">
      <c r="A551" s="3"/>
      <c r="B551" s="3"/>
      <c r="C551" s="20"/>
      <c r="D551" s="3"/>
      <c r="F551" s="15"/>
      <c r="G551" s="3"/>
      <c r="H551" s="3"/>
      <c r="I551" s="3"/>
      <c r="J551" s="3"/>
      <c r="K551" s="3"/>
      <c r="L551" s="3"/>
    </row>
    <row r="552" spans="1:12" s="2" customFormat="1" x14ac:dyDescent="0.25">
      <c r="A552" s="3"/>
      <c r="B552" s="3"/>
      <c r="C552" s="20"/>
      <c r="D552" s="3"/>
      <c r="F552" s="15"/>
      <c r="G552" s="3"/>
      <c r="H552" s="3"/>
      <c r="I552" s="3"/>
      <c r="J552" s="3"/>
      <c r="K552" s="3"/>
      <c r="L552" s="3"/>
    </row>
    <row r="553" spans="1:12" s="2" customFormat="1" x14ac:dyDescent="0.25">
      <c r="A553" s="3"/>
      <c r="B553" s="3"/>
      <c r="C553" s="20"/>
      <c r="D553" s="3"/>
      <c r="F553" s="15"/>
      <c r="G553" s="3"/>
      <c r="H553" s="3"/>
      <c r="I553" s="3"/>
      <c r="J553" s="3"/>
      <c r="K553" s="3"/>
      <c r="L553" s="3"/>
    </row>
    <row r="554" spans="1:12" s="2" customFormat="1" x14ac:dyDescent="0.25">
      <c r="A554" s="3"/>
      <c r="B554" s="3"/>
      <c r="C554" s="20"/>
      <c r="D554" s="3"/>
      <c r="F554" s="15"/>
      <c r="G554" s="3"/>
      <c r="H554" s="3"/>
      <c r="I554" s="3"/>
      <c r="J554" s="3"/>
      <c r="K554" s="3"/>
      <c r="L554" s="3"/>
    </row>
    <row r="555" spans="1:12" s="2" customFormat="1" x14ac:dyDescent="0.25">
      <c r="A555" s="3"/>
      <c r="B555" s="3"/>
      <c r="C555" s="20"/>
      <c r="D555" s="3"/>
      <c r="F555" s="15"/>
      <c r="G555" s="3"/>
      <c r="H555" s="3"/>
      <c r="I555" s="3"/>
      <c r="J555" s="3"/>
      <c r="K555" s="3"/>
      <c r="L555" s="3"/>
    </row>
    <row r="556" spans="1:12" s="2" customFormat="1" x14ac:dyDescent="0.25">
      <c r="A556" s="3"/>
      <c r="B556" s="3"/>
      <c r="C556" s="20"/>
      <c r="D556" s="3"/>
      <c r="F556" s="15"/>
      <c r="G556" s="3"/>
      <c r="H556" s="3"/>
      <c r="I556" s="3"/>
      <c r="J556" s="3"/>
      <c r="K556" s="3"/>
      <c r="L556" s="3"/>
    </row>
    <row r="557" spans="1:12" s="2" customFormat="1" x14ac:dyDescent="0.25">
      <c r="A557" s="3"/>
      <c r="B557" s="3"/>
      <c r="C557" s="20"/>
      <c r="D557" s="3"/>
      <c r="F557" s="15"/>
      <c r="G557" s="3"/>
      <c r="H557" s="3"/>
      <c r="I557" s="3"/>
      <c r="J557" s="3"/>
      <c r="K557" s="3"/>
      <c r="L557" s="3"/>
    </row>
    <row r="558" spans="1:12" s="2" customFormat="1" x14ac:dyDescent="0.25">
      <c r="A558" s="3"/>
      <c r="B558" s="3"/>
      <c r="C558" s="20"/>
      <c r="D558" s="3"/>
      <c r="F558" s="15"/>
      <c r="G558" s="3"/>
      <c r="H558" s="3"/>
      <c r="I558" s="3"/>
      <c r="J558" s="3"/>
      <c r="K558" s="3"/>
      <c r="L558" s="3"/>
    </row>
    <row r="559" spans="1:12" s="2" customFormat="1" x14ac:dyDescent="0.25">
      <c r="A559" s="3"/>
      <c r="B559" s="3"/>
      <c r="C559" s="20"/>
      <c r="D559" s="3"/>
      <c r="F559" s="15"/>
      <c r="G559" s="3"/>
      <c r="H559" s="3"/>
      <c r="I559" s="3"/>
      <c r="J559" s="3"/>
      <c r="K559" s="3"/>
      <c r="L559" s="3"/>
    </row>
    <row r="560" spans="1:12" s="2" customFormat="1" x14ac:dyDescent="0.25">
      <c r="A560" s="3"/>
      <c r="B560" s="3"/>
      <c r="C560" s="20"/>
      <c r="D560" s="3"/>
      <c r="F560" s="15"/>
      <c r="G560" s="3"/>
      <c r="H560" s="3"/>
      <c r="I560" s="3"/>
      <c r="J560" s="3"/>
      <c r="K560" s="3"/>
      <c r="L560" s="3"/>
    </row>
    <row r="561" spans="1:12" s="2" customFormat="1" x14ac:dyDescent="0.25">
      <c r="A561" s="3"/>
      <c r="B561" s="3"/>
      <c r="C561" s="20"/>
      <c r="D561" s="3"/>
      <c r="F561" s="15"/>
      <c r="G561" s="3"/>
      <c r="H561" s="3"/>
      <c r="I561" s="3"/>
      <c r="J561" s="3"/>
      <c r="K561" s="3"/>
      <c r="L561" s="3"/>
    </row>
    <row r="562" spans="1:12" s="2" customFormat="1" x14ac:dyDescent="0.25">
      <c r="A562" s="3"/>
      <c r="B562" s="3"/>
      <c r="C562" s="20"/>
      <c r="D562" s="3"/>
      <c r="F562" s="15"/>
      <c r="G562" s="3"/>
      <c r="H562" s="3"/>
      <c r="I562" s="3"/>
      <c r="J562" s="3"/>
      <c r="K562" s="3"/>
      <c r="L562" s="3"/>
    </row>
    <row r="563" spans="1:12" s="2" customFormat="1" x14ac:dyDescent="0.25">
      <c r="A563" s="3"/>
      <c r="B563" s="3"/>
      <c r="C563" s="20"/>
      <c r="D563" s="3"/>
      <c r="F563" s="15"/>
      <c r="G563" s="3"/>
      <c r="H563" s="3"/>
      <c r="I563" s="3"/>
      <c r="J563" s="3"/>
      <c r="K563" s="3"/>
      <c r="L563" s="3"/>
    </row>
    <row r="564" spans="1:12" s="2" customFormat="1" x14ac:dyDescent="0.25">
      <c r="A564" s="3"/>
      <c r="B564" s="3"/>
      <c r="C564" s="20"/>
      <c r="D564" s="3"/>
      <c r="F564" s="15"/>
      <c r="G564" s="3"/>
      <c r="H564" s="3"/>
      <c r="I564" s="3"/>
      <c r="J564" s="3"/>
      <c r="K564" s="3"/>
      <c r="L564" s="3"/>
    </row>
    <row r="565" spans="1:12" s="2" customFormat="1" x14ac:dyDescent="0.25">
      <c r="A565" s="3"/>
      <c r="B565" s="3"/>
      <c r="C565" s="20"/>
      <c r="D565" s="3"/>
      <c r="F565" s="15"/>
      <c r="G565" s="3"/>
      <c r="H565" s="3"/>
      <c r="I565" s="3"/>
      <c r="J565" s="3"/>
      <c r="K565" s="3"/>
      <c r="L565" s="3"/>
    </row>
    <row r="566" spans="1:12" s="2" customFormat="1" x14ac:dyDescent="0.25">
      <c r="A566" s="3"/>
      <c r="B566" s="3"/>
      <c r="C566" s="20"/>
      <c r="D566" s="3"/>
      <c r="F566" s="15"/>
      <c r="G566" s="3"/>
      <c r="H566" s="3"/>
      <c r="I566" s="3"/>
      <c r="J566" s="3"/>
      <c r="K566" s="3"/>
      <c r="L566" s="3"/>
    </row>
    <row r="567" spans="1:12" s="2" customFormat="1" x14ac:dyDescent="0.25">
      <c r="A567" s="3"/>
      <c r="B567" s="3"/>
      <c r="C567" s="20"/>
      <c r="D567" s="3"/>
      <c r="F567" s="15"/>
      <c r="G567" s="3"/>
      <c r="H567" s="3"/>
      <c r="I567" s="3"/>
      <c r="J567" s="3"/>
      <c r="K567" s="3"/>
      <c r="L567" s="3"/>
    </row>
    <row r="568" spans="1:12" s="2" customFormat="1" x14ac:dyDescent="0.25">
      <c r="A568" s="3"/>
      <c r="B568" s="3"/>
      <c r="C568" s="20"/>
      <c r="D568" s="3"/>
      <c r="F568" s="15"/>
      <c r="G568" s="3"/>
      <c r="H568" s="3"/>
      <c r="I568" s="3"/>
      <c r="J568" s="3"/>
      <c r="K568" s="3"/>
      <c r="L568" s="3"/>
    </row>
    <row r="569" spans="1:12" s="2" customFormat="1" x14ac:dyDescent="0.25">
      <c r="A569" s="3"/>
      <c r="B569" s="3"/>
      <c r="C569" s="20"/>
      <c r="D569" s="3"/>
      <c r="F569" s="15"/>
      <c r="G569" s="3"/>
      <c r="H569" s="3"/>
      <c r="I569" s="3"/>
      <c r="J569" s="3"/>
      <c r="K569" s="3"/>
      <c r="L569" s="3"/>
    </row>
  </sheetData>
  <sheetProtection algorithmName="SHA-512" hashValue="nJodoxeI13ZnmeBqJJas6kJLBdKPARUepCUtghBWp74J1YAeM8DluGSeC6GsR4HVeu3vnFAPZkynxRmWwGXtAg==" saltValue="RCOJ5Osu5XX4Yf3rF7iMVg==" spinCount="100000" sheet="1" objects="1" scenarios="1"/>
  <mergeCells count="10">
    <mergeCell ref="A1:F1"/>
    <mergeCell ref="A2:F2"/>
    <mergeCell ref="A3:F3"/>
    <mergeCell ref="A4:F4"/>
    <mergeCell ref="A6:F6"/>
    <mergeCell ref="A196:F196"/>
    <mergeCell ref="A197:F197"/>
    <mergeCell ref="A198:F198"/>
    <mergeCell ref="A8:B8"/>
    <mergeCell ref="A7:F7"/>
  </mergeCells>
  <printOptions horizontalCentered="1"/>
  <pageMargins left="0.23622047244094491" right="0.23622047244094491" top="0.74803149606299213" bottom="0.74803149606299213" header="0.31496062992125984" footer="0.38"/>
  <pageSetup scale="89" fitToHeight="0" orientation="portrait" r:id="rId1"/>
  <headerFooter>
    <oddFooter>&amp;C&amp;"Cambria,Normal"&amp;9REHABILITACIÓN PLANTA DEPURADORA DE AGUAS RESIDUALES ALCANTARILLADO SANITARIO GUAYMATE, 
PROVINCIA LA ROMANA.SNIP: 14803&amp;R&amp;"Calibri,Normal"&amp;11&amp;P - &amp;N</oddFooter>
  </headerFooter>
  <rowBreaks count="4" manualBreakCount="4">
    <brk id="47" max="5" man="1"/>
    <brk id="91" max="5" man="1"/>
    <brk id="125" max="5" man="1"/>
    <brk id="17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 ACTUALIZADO</vt:lpstr>
      <vt:lpstr>'PRES ACTUALIZADO'!Área_de_impresión</vt:lpstr>
      <vt:lpstr>'PRES ACTUALIZADO'!Títulos_a_imprimir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Federico Otilio De La Cruz Beltré</cp:lastModifiedBy>
  <cp:lastPrinted>2022-07-13T20:53:22Z</cp:lastPrinted>
  <dcterms:created xsi:type="dcterms:W3CDTF">2008-02-19T10:28:27Z</dcterms:created>
  <dcterms:modified xsi:type="dcterms:W3CDTF">2022-08-08T20:40:11Z</dcterms:modified>
</cp:coreProperties>
</file>