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lemoine\OneDrive - INAPA\Escritorio G.L. (Usar)\Gustavo Lemoine\Direccion de Ingenieria G.L\Proyectos\Alc. Pluvial Villa Maria\"/>
    </mc:Choice>
  </mc:AlternateContent>
  <bookViews>
    <workbookView xWindow="0" yWindow="0" windowWidth="28800" windowHeight="11700"/>
  </bookViews>
  <sheets>
    <sheet name="Listado de Partidas" sheetId="1" r:id="rId1"/>
  </sheets>
  <definedNames>
    <definedName name="\a">#N/A</definedName>
    <definedName name="\b" localSheetId="0">#N/A</definedName>
    <definedName name="\b">#N/A</definedName>
    <definedName name="\c">#N/A</definedName>
    <definedName name="\d">#N/A</definedName>
    <definedName name="\f" localSheetId="0">#N/A</definedName>
    <definedName name="\f">#N/A</definedName>
    <definedName name="\i" localSheetId="0">#N/A</definedName>
    <definedName name="\i">#N/A</definedName>
    <definedName name="\m" localSheetId="0">#N/A</definedName>
    <definedName name="\m">#N/A</definedName>
    <definedName name="_xlnm._FilterDatabase" localSheetId="0" hidden="1">'Listado de Partidas'!$B$1:$B$147</definedName>
    <definedName name="_Regression_Int" localSheetId="0" hidden="1">1</definedName>
    <definedName name="_xlnm.Print_Area" localSheetId="0">'Listado de Partidas'!$A$7:$F$137</definedName>
    <definedName name="Imprimir_área_IM" localSheetId="0">#N/A</definedName>
    <definedName name="Imprimir_área_IM">#N/A</definedName>
    <definedName name="Imprimir_títulos_IM" localSheetId="0">#N/A</definedName>
    <definedName name="_xlnm.Print_Titles" localSheetId="0">'Listado de Partidas'!$7:$12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1" l="1"/>
  <c r="F20" i="1"/>
  <c r="F21" i="1"/>
  <c r="F24" i="1"/>
  <c r="F25" i="1"/>
  <c r="F26" i="1"/>
  <c r="F27" i="1"/>
  <c r="F28" i="1"/>
  <c r="F29" i="1"/>
  <c r="F32" i="1"/>
  <c r="F33" i="1"/>
  <c r="F34" i="1"/>
  <c r="F35" i="1"/>
  <c r="F36" i="1"/>
  <c r="F39" i="1"/>
  <c r="F40" i="1"/>
  <c r="F41" i="1"/>
  <c r="F42" i="1"/>
  <c r="F43" i="1"/>
  <c r="F47" i="1"/>
  <c r="F48" i="1"/>
  <c r="F49" i="1"/>
  <c r="F50" i="1"/>
  <c r="F51" i="1"/>
  <c r="F52" i="1"/>
  <c r="F53" i="1"/>
  <c r="F54" i="1"/>
  <c r="F55" i="1"/>
  <c r="F57" i="1"/>
  <c r="F59" i="1"/>
  <c r="F61" i="1"/>
  <c r="F63" i="1"/>
  <c r="F65" i="1"/>
  <c r="F67" i="1"/>
  <c r="F71" i="1"/>
  <c r="F72" i="1"/>
  <c r="F73" i="1"/>
  <c r="F74" i="1"/>
  <c r="F75" i="1"/>
  <c r="F78" i="1"/>
  <c r="F79" i="1"/>
  <c r="F80" i="1"/>
  <c r="F81" i="1"/>
  <c r="F82" i="1"/>
  <c r="F85" i="1"/>
  <c r="F86" i="1"/>
  <c r="F89" i="1"/>
  <c r="F92" i="1"/>
  <c r="F93" i="1"/>
  <c r="F94" i="1"/>
  <c r="F95" i="1"/>
  <c r="F97" i="1"/>
  <c r="F99" i="1"/>
  <c r="F102" i="1"/>
  <c r="F104" i="1"/>
  <c r="F106" i="1"/>
  <c r="F16" i="1"/>
  <c r="F100" i="1" l="1"/>
  <c r="F107" i="1"/>
  <c r="F110" i="1" l="1"/>
  <c r="F117" i="1" s="1"/>
  <c r="F109" i="1"/>
  <c r="F121" i="1" l="1"/>
  <c r="F116" i="1"/>
  <c r="F115" i="1"/>
  <c r="F113" i="1"/>
  <c r="F120" i="1" s="1"/>
  <c r="F118" i="1"/>
  <c r="F122" i="1"/>
  <c r="F114" i="1"/>
  <c r="F119" i="1"/>
  <c r="F123" i="1" l="1"/>
  <c r="F125" i="1" s="1"/>
  <c r="A93" i="1" l="1"/>
  <c r="A94" i="1" s="1"/>
  <c r="A95" i="1" s="1"/>
  <c r="A69" i="1"/>
  <c r="A70" i="1" s="1"/>
  <c r="A57" i="1"/>
  <c r="A59" i="1" s="1"/>
  <c r="A61" i="1" s="1"/>
  <c r="A63" i="1" s="1"/>
  <c r="A47" i="1"/>
  <c r="A48" i="1" s="1"/>
  <c r="A49" i="1" s="1"/>
  <c r="A50" i="1" s="1"/>
  <c r="A51" i="1" s="1"/>
  <c r="A52" i="1" s="1"/>
  <c r="A53" i="1" s="1"/>
  <c r="A54" i="1" s="1"/>
  <c r="A55" i="1" s="1"/>
  <c r="A39" i="1"/>
  <c r="A40" i="1" s="1"/>
  <c r="A41" i="1" s="1"/>
  <c r="A42" i="1" s="1"/>
  <c r="A43" i="1" s="1"/>
  <c r="A32" i="1"/>
  <c r="A33" i="1" s="1"/>
  <c r="A34" i="1" s="1"/>
  <c r="A35" i="1" s="1"/>
  <c r="A36" i="1" s="1"/>
</calcChain>
</file>

<file path=xl/sharedStrings.xml><?xml version="1.0" encoding="utf-8"?>
<sst xmlns="http://schemas.openxmlformats.org/spreadsheetml/2006/main" count="169" uniqueCount="122">
  <si>
    <t>PART.</t>
  </si>
  <si>
    <t>PARTIDA</t>
  </si>
  <si>
    <t>CANTIDAD</t>
  </si>
  <si>
    <t>UND</t>
  </si>
  <si>
    <t xml:space="preserve">PRECIO </t>
  </si>
  <si>
    <t>VALOR RD$</t>
  </si>
  <si>
    <t>A</t>
  </si>
  <si>
    <t xml:space="preserve">RED COLECTORA </t>
  </si>
  <si>
    <t xml:space="preserve"> </t>
  </si>
  <si>
    <t>PRELIMINARES</t>
  </si>
  <si>
    <t>Replanteo y control topográfico</t>
  </si>
  <si>
    <t>M</t>
  </si>
  <si>
    <t>CORTE, EXTRACCIÓN Y BOTE DE CARPETA ASFÁLTICA L=2,128.18</t>
  </si>
  <si>
    <r>
      <t xml:space="preserve">Corte con disco de carpeta asfáltica 2", </t>
    </r>
    <r>
      <rPr>
        <sz val="10"/>
        <color indexed="8"/>
        <rFont val="Arial"/>
        <family val="2"/>
      </rPr>
      <t xml:space="preserve">ambos lados </t>
    </r>
  </si>
  <si>
    <t>Extracción carpeta asfáltica 2"</t>
  </si>
  <si>
    <r>
      <t>M</t>
    </r>
    <r>
      <rPr>
        <vertAlign val="superscript"/>
        <sz val="10"/>
        <rFont val="Arial"/>
        <family val="2"/>
      </rPr>
      <t>2</t>
    </r>
  </si>
  <si>
    <t>Bote de material con camión D= 5 km, (Inc. Esparcimiento en lugar de botadero)</t>
  </si>
  <si>
    <r>
      <t>M</t>
    </r>
    <r>
      <rPr>
        <vertAlign val="superscript"/>
        <sz val="10"/>
        <rFont val="Arial"/>
        <family val="2"/>
      </rPr>
      <t>3</t>
    </r>
    <r>
      <rPr>
        <sz val="11"/>
        <color indexed="8"/>
        <rFont val="Calibri"/>
        <family val="2"/>
      </rPr>
      <t/>
    </r>
  </si>
  <si>
    <t>MOVIMIENTO DE TIERRA</t>
  </si>
  <si>
    <t>Excavación material compacto c/equipo</t>
  </si>
  <si>
    <t>M³N</t>
  </si>
  <si>
    <t>Nivelación de fondo de zanja</t>
  </si>
  <si>
    <t>M²</t>
  </si>
  <si>
    <t xml:space="preserve">Suministro y colocación asiento de arena e=0.10m, (ncluye transporte interno) </t>
  </si>
  <si>
    <t>M³S</t>
  </si>
  <si>
    <t>Suministro de material de mina distancia aproximada 20 km (sujeto a la aprobación de la Supervisión)</t>
  </si>
  <si>
    <t>M³E</t>
  </si>
  <si>
    <t xml:space="preserve">Compactación material de relleno c/compactador mecánico en capas de 0.20 m </t>
  </si>
  <si>
    <t>M³C</t>
  </si>
  <si>
    <t xml:space="preserve">Bote de material con camión D= 5 km (incluye carguío y esparcimiento en botadero) </t>
  </si>
  <si>
    <t>SUMINISTRO DE TUBERÍA  HORMIGON SIMPLE</t>
  </si>
  <si>
    <t>De 72"</t>
  </si>
  <si>
    <t xml:space="preserve">De 60" </t>
  </si>
  <si>
    <t>De 48"</t>
  </si>
  <si>
    <t>De 36"</t>
  </si>
  <si>
    <t>De 16"</t>
  </si>
  <si>
    <t>COLOCACIÓN DE TUBERÍA HORMIGON SIMPLE</t>
  </si>
  <si>
    <t>REGISTROS PREFABRICADOS (INCLUYE TAPA DE H.F. 0.80 M)</t>
  </si>
  <si>
    <t>De 1.01 A 1.50 M</t>
  </si>
  <si>
    <t>Ud</t>
  </si>
  <si>
    <t>De 1.51 A 2.00 M</t>
  </si>
  <si>
    <t>De 2.01 A 2.50 M</t>
  </si>
  <si>
    <t>De 2.51 A 3.00 M</t>
  </si>
  <si>
    <t>De 3.01 A 3.50 M</t>
  </si>
  <si>
    <t>De 3.51 A 4.00 M</t>
  </si>
  <si>
    <t>De 4.01 A 4.50 M</t>
  </si>
  <si>
    <t>De 4.51 A 5.00 M</t>
  </si>
  <si>
    <t>De 5.01 A 6.00 M</t>
  </si>
  <si>
    <t>CABEZAL DE DESCARGA</t>
  </si>
  <si>
    <t>IMBORNALES DE TRES PARRILLAS, SIN FILTRANTE.</t>
  </si>
  <si>
    <t xml:space="preserve">CONSTRUCCION BADEN </t>
  </si>
  <si>
    <t>REPARACION BADENES EXISTENTES</t>
  </si>
  <si>
    <t>LIMPIEZA IMBORNALES EXISTENTES</t>
  </si>
  <si>
    <t>USO DE ENTIBADOS (Incluye materiales, equipos y mano de obra)</t>
  </si>
  <si>
    <t>Ud.</t>
  </si>
  <si>
    <t xml:space="preserve">REPARACIÓN DE AVERIAS EN SERVICIOS EXISTENTES </t>
  </si>
  <si>
    <t>SUMINISTRO TUBERÍAS</t>
  </si>
  <si>
    <t>12.1.1</t>
  </si>
  <si>
    <t xml:space="preserve">De Ø1/2" PVC  (SCH-40)  </t>
  </si>
  <si>
    <t>12.1.2</t>
  </si>
  <si>
    <t>De Ø3/4" PVC  (SCH-40)</t>
  </si>
  <si>
    <t>12.1.3</t>
  </si>
  <si>
    <t xml:space="preserve">De Ø1" PVC  (SCH-40) </t>
  </si>
  <si>
    <t>12.1.4</t>
  </si>
  <si>
    <t xml:space="preserve">De Ø2" PVC  (SCH-40) </t>
  </si>
  <si>
    <t>12.1.5</t>
  </si>
  <si>
    <t>De Ø3" PVC SDR-26 C/ JG</t>
  </si>
  <si>
    <t>SUMINISTRO DE:</t>
  </si>
  <si>
    <t>14.2.1</t>
  </si>
  <si>
    <t>Coupling Ø1/2" PVC</t>
  </si>
  <si>
    <t>14.2.2</t>
  </si>
  <si>
    <t>CouplingOUPLING 3/4" PVC</t>
  </si>
  <si>
    <t>14.2.3</t>
  </si>
  <si>
    <t>Coupling 1" PVC</t>
  </si>
  <si>
    <t>14.2.4</t>
  </si>
  <si>
    <t>Coupling Ø2" PVC</t>
  </si>
  <si>
    <t>14.2.5</t>
  </si>
  <si>
    <t>Junta mecánica tipo Dresser Ø3" 150 PSI</t>
  </si>
  <si>
    <t xml:space="preserve">MANO DE OBRA </t>
  </si>
  <si>
    <t>14.3.1</t>
  </si>
  <si>
    <t>Maestro plomero (1H)</t>
  </si>
  <si>
    <t>Días</t>
  </si>
  <si>
    <t>14.3.2</t>
  </si>
  <si>
    <t>Peon (2H)</t>
  </si>
  <si>
    <t>USO BOMBAS DE ACHIQUE</t>
  </si>
  <si>
    <t>14.4.1</t>
  </si>
  <si>
    <t>Achique Ø3" (5,5 HP)</t>
  </si>
  <si>
    <t>Hr</t>
  </si>
  <si>
    <t xml:space="preserve">CARPETA ASFÁLTICA </t>
  </si>
  <si>
    <t>Riego adherencia</t>
  </si>
  <si>
    <t>M2</t>
  </si>
  <si>
    <t>Imprimación sencilla</t>
  </si>
  <si>
    <t xml:space="preserve">Reposición de asfalto 2" </t>
  </si>
  <si>
    <t>Transporte asfalto D= 26 km</t>
  </si>
  <si>
    <r>
      <t>KM-M</t>
    </r>
    <r>
      <rPr>
        <vertAlign val="superscript"/>
        <sz val="10"/>
        <rFont val="Arial"/>
        <family val="2"/>
      </rPr>
      <t>3</t>
    </r>
    <r>
      <rPr>
        <sz val="10"/>
        <rFont val="Arial"/>
        <family val="2"/>
      </rPr>
      <t>E</t>
    </r>
  </si>
  <si>
    <r>
      <t>SEÑALIZACIÓN, CONTROL Y MAN</t>
    </r>
    <r>
      <rPr>
        <b/>
        <sz val="10"/>
        <color indexed="8"/>
        <rFont val="Arial"/>
        <family val="2"/>
      </rPr>
      <t xml:space="preserve">EJO DE TRÁNSITO </t>
    </r>
    <r>
      <rPr>
        <sz val="10"/>
        <color indexed="8"/>
        <rFont val="Arial"/>
        <family val="2"/>
      </rPr>
      <t>(Incluye uso de letreros con base en angulares, uso de conos refractarios, cinta de peligro, malla de seguridad naranja, tanque de 55 Gl pintado amarillo tráfico con cinta lumínica, pasarela de madera   y hombres con banderolas, chalecos y seguridad)</t>
    </r>
  </si>
  <si>
    <r>
      <t>LIMPIEZA CONTINUA Y FINAL (</t>
    </r>
    <r>
      <rPr>
        <sz val="10"/>
        <color indexed="8"/>
        <rFont val="Arial"/>
        <family val="2"/>
      </rPr>
      <t>Incluye</t>
    </r>
    <r>
      <rPr>
        <b/>
        <sz val="10"/>
        <color indexed="8"/>
        <rFont val="Arial"/>
        <family val="2"/>
      </rPr>
      <t xml:space="preserve"> </t>
    </r>
    <r>
      <rPr>
        <sz val="10"/>
        <color indexed="8"/>
        <rFont val="Arial"/>
        <family val="2"/>
      </rPr>
      <t>obreros, camión y herramientas menores)</t>
    </r>
  </si>
  <si>
    <t>SUB-TOTAL FASE A</t>
  </si>
  <si>
    <t>Z</t>
  </si>
  <si>
    <t>VARIOS</t>
  </si>
  <si>
    <t>Valla anunciando obra 16' x 10' impresión full color conteniendo logo de INAPA, nombre de proyecto y contratista. Estructura en tubos galvanizados 1 1/2"x 1 1/2" y soportes en tubo cuadrado. 4" x 4"</t>
  </si>
  <si>
    <t>Campamento, (Incluye: Alquiler de casa con o sin solar y caseta para materiales)</t>
  </si>
  <si>
    <t>Mes</t>
  </si>
  <si>
    <t>SUB-TOTAL FASE Z</t>
  </si>
  <si>
    <t xml:space="preserve">SUB-TOTAL GENERAL </t>
  </si>
  <si>
    <t>GASTOS INDIRECTOS</t>
  </si>
  <si>
    <t>Honorarios profesionales</t>
  </si>
  <si>
    <t>Gastos administrativos</t>
  </si>
  <si>
    <t>Seguros, pólizas y fianzas</t>
  </si>
  <si>
    <t xml:space="preserve"> Supervisión de la obra</t>
  </si>
  <si>
    <t>Gastos de transporte</t>
  </si>
  <si>
    <t>Ley 6-86</t>
  </si>
  <si>
    <t>CODIA</t>
  </si>
  <si>
    <t>ITBIS (Ley 07-2007)</t>
  </si>
  <si>
    <t xml:space="preserve">Medida de compensación ambiental </t>
  </si>
  <si>
    <t>Imprevistos</t>
  </si>
  <si>
    <t>TOTAL GASTOS INDIRECTOS</t>
  </si>
  <si>
    <t>TOTAL  GENERAL RD$</t>
  </si>
  <si>
    <r>
      <t xml:space="preserve">PROVINCIA: </t>
    </r>
    <r>
      <rPr>
        <b/>
        <sz val="10"/>
        <rFont val="Arial"/>
        <family val="2"/>
      </rPr>
      <t>SANTIAGO</t>
    </r>
  </si>
  <si>
    <r>
      <t>SNIP:</t>
    </r>
    <r>
      <rPr>
        <b/>
        <sz val="10"/>
        <rFont val="Arial"/>
        <family val="2"/>
      </rPr>
      <t xml:space="preserve"> 16747</t>
    </r>
  </si>
  <si>
    <r>
      <t>ZONA:</t>
    </r>
    <r>
      <rPr>
        <b/>
        <sz val="10"/>
        <rFont val="Arial"/>
        <family val="2"/>
      </rPr>
      <t>V</t>
    </r>
  </si>
  <si>
    <r>
      <t>OBRA:</t>
    </r>
    <r>
      <rPr>
        <b/>
        <sz val="10"/>
        <rFont val="Arial"/>
        <family val="2"/>
      </rPr>
      <t xml:space="preserve"> CONSTRUCCIÓN ALCANTARILLADO PLUVIAL VILLA MARÍA, MUNICIPIO SANTIAGO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</si>
</sst>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0.00_);_(* \(#,##0.00\);_(* &quot;-&quot;??_);_(@_)"/>
    <numFmt numFmtId="165" formatCode="&quot;RD$&quot;#,##0.00_);\(&quot;RD$&quot;#,##0.00\)"/>
    <numFmt numFmtId="166" formatCode="#,##0.0_);\(#,##0.0\)"/>
    <numFmt numFmtId="167" formatCode="#,##0.00;[Red]#,##0.00"/>
    <numFmt numFmtId="168" formatCode="0.00_)"/>
    <numFmt numFmtId="169" formatCode="0.0_)"/>
    <numFmt numFmtId="170" formatCode="_(* #,##0.0_);_(* \(#,##0.0\);_(* &quot;-&quot;??_);_(@_)"/>
    <numFmt numFmtId="171" formatCode="_-* #,##0.00\ _€_-;\-* #,##0.00\ _€_-;_-* &quot;-&quot;??\ _€_-;_-@_-"/>
  </numFmts>
  <fonts count="15" x14ac:knownFonts="1">
    <font>
      <sz val="10"/>
      <name val="Tms Rmn"/>
    </font>
    <font>
      <sz val="11"/>
      <color theme="1"/>
      <name val="Calibri"/>
      <family val="2"/>
      <scheme val="minor"/>
    </font>
    <font>
      <sz val="10"/>
      <name val="Arial"/>
      <family val="2"/>
    </font>
    <font>
      <b/>
      <sz val="10"/>
      <name val="Arial"/>
      <family val="2"/>
    </font>
    <font>
      <sz val="10"/>
      <name val="Tms Rmn"/>
    </font>
    <font>
      <sz val="10"/>
      <color indexed="14"/>
      <name val="Arial"/>
      <family val="2"/>
    </font>
    <font>
      <b/>
      <sz val="10"/>
      <color indexed="8"/>
      <name val="Arial"/>
      <family val="2"/>
    </font>
    <font>
      <b/>
      <sz val="10"/>
      <color indexed="14"/>
      <name val="Arial"/>
      <family val="2"/>
    </font>
    <font>
      <sz val="10"/>
      <color indexed="8"/>
      <name val="Arial"/>
      <family val="2"/>
    </font>
    <font>
      <vertAlign val="superscript"/>
      <sz val="10"/>
      <name val="Arial"/>
      <family val="2"/>
    </font>
    <font>
      <sz val="11"/>
      <color indexed="8"/>
      <name val="Calibri"/>
      <family val="2"/>
    </font>
    <font>
      <sz val="10"/>
      <color rgb="FFFF0000"/>
      <name val="Arial"/>
      <family val="2"/>
    </font>
    <font>
      <sz val="12"/>
      <name val="Arial"/>
      <family val="2"/>
    </font>
    <font>
      <b/>
      <sz val="10"/>
      <color indexed="63"/>
      <name val="Arial"/>
      <family val="2"/>
    </font>
    <font>
      <sz val="10"/>
      <color indexed="63"/>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12">
    <border>
      <left/>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left>
      <right style="thin">
        <color theme="0"/>
      </right>
      <top style="thin">
        <color theme="0" tint="-0.24994659260841701"/>
      </top>
      <bottom style="thin">
        <color theme="0" tint="-0.24994659260841701"/>
      </bottom>
      <diagonal/>
    </border>
    <border>
      <left style="thin">
        <color theme="0"/>
      </left>
      <right style="thin">
        <color theme="0" tint="-0.24994659260841701"/>
      </right>
      <top style="thin">
        <color theme="0" tint="-0.24994659260841701"/>
      </top>
      <bottom style="thin">
        <color theme="0" tint="-0.24994659260841701"/>
      </bottom>
      <diagonal/>
    </border>
    <border>
      <left style="thin">
        <color indexed="55"/>
      </left>
      <right/>
      <top/>
      <bottom/>
      <diagonal/>
    </border>
    <border>
      <left/>
      <right style="thin">
        <color indexed="55"/>
      </right>
      <top/>
      <bottom/>
      <diagonal/>
    </border>
    <border>
      <left style="thin">
        <color theme="0" tint="-0.24994659260841701"/>
      </left>
      <right style="thin">
        <color theme="0" tint="-0.24994659260841701"/>
      </right>
      <top/>
      <bottom/>
      <diagonal/>
    </border>
    <border>
      <left/>
      <right style="thin">
        <color indexed="22"/>
      </right>
      <top/>
      <bottom/>
      <diagonal/>
    </border>
    <border>
      <left style="thin">
        <color theme="0" tint="-0.24994659260841701"/>
      </left>
      <right style="thin">
        <color theme="0" tint="-0.24994659260841701"/>
      </right>
      <top/>
      <bottom style="thin">
        <color theme="0" tint="-0.24994659260841701"/>
      </bottom>
      <diagonal/>
    </border>
    <border>
      <left style="thin">
        <color indexed="22"/>
      </left>
      <right style="thin">
        <color indexed="22"/>
      </right>
      <top/>
      <bottom/>
      <diagonal/>
    </border>
    <border>
      <left/>
      <right/>
      <top style="thin">
        <color theme="0" tint="-0.24994659260841701"/>
      </top>
      <bottom/>
      <diagonal/>
    </border>
    <border>
      <left style="double">
        <color indexed="64"/>
      </left>
      <right/>
      <top/>
      <bottom/>
      <diagonal/>
    </border>
  </borders>
  <cellStyleXfs count="17">
    <xf numFmtId="39" fontId="0" fillId="0" borderId="0"/>
    <xf numFmtId="164" fontId="2" fillId="0" borderId="0" applyFont="0" applyFill="0" applyBorder="0" applyAlignment="0" applyProtection="0"/>
    <xf numFmtId="9" fontId="4" fillId="0" borderId="0" applyFont="0" applyFill="0" applyBorder="0" applyAlignment="0" applyProtection="0"/>
    <xf numFmtId="0" fontId="2" fillId="0" borderId="0"/>
    <xf numFmtId="0" fontId="2" fillId="0" borderId="0"/>
    <xf numFmtId="0" fontId="1" fillId="0" borderId="0"/>
    <xf numFmtId="164" fontId="10" fillId="0" borderId="0" applyFont="0" applyFill="0" applyBorder="0" applyAlignment="0" applyProtection="0"/>
    <xf numFmtId="0" fontId="1" fillId="0" borderId="0"/>
    <xf numFmtId="43" fontId="2" fillId="0" borderId="0" applyFont="0" applyFill="0" applyBorder="0" applyAlignment="0" applyProtection="0"/>
    <xf numFmtId="0" fontId="1" fillId="0" borderId="0"/>
    <xf numFmtId="0" fontId="2" fillId="0" borderId="0"/>
    <xf numFmtId="168" fontId="12" fillId="0" borderId="0"/>
    <xf numFmtId="0" fontId="2" fillId="0" borderId="0"/>
    <xf numFmtId="164" fontId="2" fillId="0" borderId="0" applyFont="0" applyFill="0" applyBorder="0" applyAlignment="0" applyProtection="0"/>
    <xf numFmtId="0" fontId="2" fillId="0" borderId="0"/>
    <xf numFmtId="171" fontId="2" fillId="0" borderId="0" applyFont="0" applyFill="0" applyBorder="0" applyAlignment="0" applyProtection="0"/>
    <xf numFmtId="164" fontId="2" fillId="0" borderId="0" applyFont="0" applyFill="0" applyBorder="0" applyAlignment="0" applyProtection="0"/>
  </cellStyleXfs>
  <cellXfs count="216">
    <xf numFmtId="39" fontId="0" fillId="0" borderId="0" xfId="0"/>
    <xf numFmtId="39" fontId="2" fillId="0" borderId="0" xfId="0" applyFont="1" applyFill="1" applyBorder="1" applyAlignment="1">
      <alignment vertical="top"/>
    </xf>
    <xf numFmtId="39" fontId="5" fillId="0" borderId="0" xfId="0" applyFont="1" applyFill="1" applyBorder="1" applyAlignment="1">
      <alignment vertical="top"/>
    </xf>
    <xf numFmtId="39" fontId="3" fillId="0" borderId="0" xfId="0" applyFont="1" applyBorder="1" applyAlignment="1">
      <alignment vertical="top"/>
    </xf>
    <xf numFmtId="39" fontId="7" fillId="0" borderId="0" xfId="0" applyFont="1" applyBorder="1" applyAlignment="1">
      <alignment vertical="top"/>
    </xf>
    <xf numFmtId="164" fontId="3" fillId="3" borderId="2" xfId="1" applyFont="1" applyFill="1" applyBorder="1" applyAlignment="1" applyProtection="1">
      <alignment horizontal="center" vertical="top"/>
    </xf>
    <xf numFmtId="39" fontId="3" fillId="3" borderId="2" xfId="0" applyFont="1" applyFill="1" applyBorder="1" applyAlignment="1" applyProtection="1">
      <alignment horizontal="center" vertical="top"/>
    </xf>
    <xf numFmtId="164" fontId="3" fillId="3" borderId="3" xfId="1" applyFont="1" applyFill="1" applyBorder="1" applyAlignment="1" applyProtection="1">
      <alignment horizontal="center" vertical="top"/>
    </xf>
    <xf numFmtId="39" fontId="3" fillId="0" borderId="0" xfId="0" applyFont="1" applyFill="1" applyBorder="1" applyAlignment="1">
      <alignment vertical="top"/>
    </xf>
    <xf numFmtId="39" fontId="7" fillId="0" borderId="0" xfId="0" applyFont="1" applyFill="1" applyBorder="1" applyAlignment="1">
      <alignment vertical="top"/>
    </xf>
    <xf numFmtId="0" fontId="2" fillId="2" borderId="6" xfId="4" applyFont="1" applyFill="1" applyBorder="1" applyAlignment="1" applyProtection="1">
      <alignment horizontal="right" vertical="top"/>
    </xf>
    <xf numFmtId="164" fontId="2" fillId="2" borderId="6" xfId="1" applyFont="1" applyFill="1" applyBorder="1" applyAlignment="1" applyProtection="1">
      <alignment horizontal="right" vertical="top" wrapText="1"/>
      <protection locked="0"/>
    </xf>
    <xf numFmtId="39" fontId="2" fillId="2" borderId="7" xfId="0" applyNumberFormat="1" applyFont="1" applyFill="1" applyBorder="1" applyAlignment="1" applyProtection="1">
      <alignment horizontal="right" vertical="top" wrapText="1"/>
      <protection locked="0"/>
    </xf>
    <xf numFmtId="166" fontId="2" fillId="2" borderId="6" xfId="4" applyNumberFormat="1" applyFont="1" applyFill="1" applyBorder="1" applyAlignment="1" applyProtection="1">
      <alignment vertical="top" wrapText="1"/>
    </xf>
    <xf numFmtId="39" fontId="5" fillId="0" borderId="0" xfId="0" applyFont="1" applyBorder="1" applyAlignment="1">
      <alignment vertical="top"/>
    </xf>
    <xf numFmtId="37" fontId="3" fillId="2" borderId="6" xfId="0" applyNumberFormat="1" applyFont="1" applyFill="1" applyBorder="1" applyAlignment="1" applyProtection="1">
      <alignment horizontal="right" vertical="top"/>
    </xf>
    <xf numFmtId="164" fontId="2" fillId="2" borderId="6" xfId="1" applyFont="1" applyFill="1" applyBorder="1" applyAlignment="1" applyProtection="1">
      <alignment vertical="top"/>
      <protection locked="0"/>
    </xf>
    <xf numFmtId="39" fontId="2" fillId="2" borderId="9" xfId="0" applyNumberFormat="1" applyFont="1" applyFill="1" applyBorder="1" applyAlignment="1" applyProtection="1">
      <alignment horizontal="right" vertical="top" wrapText="1"/>
      <protection locked="0"/>
    </xf>
    <xf numFmtId="39" fontId="2" fillId="0" borderId="0" xfId="0" applyFont="1" applyBorder="1" applyAlignment="1">
      <alignment vertical="top"/>
    </xf>
    <xf numFmtId="170" fontId="8" fillId="2" borderId="6" xfId="13" applyNumberFormat="1" applyFont="1" applyFill="1" applyBorder="1" applyAlignment="1" applyProtection="1">
      <alignment horizontal="right" vertical="top"/>
    </xf>
    <xf numFmtId="39" fontId="2" fillId="2" borderId="0" xfId="0" applyFont="1" applyFill="1" applyBorder="1" applyAlignment="1">
      <alignment vertical="top"/>
    </xf>
    <xf numFmtId="39" fontId="5" fillId="2" borderId="0" xfId="0" applyFont="1" applyFill="1" applyBorder="1" applyAlignment="1">
      <alignment vertical="top"/>
    </xf>
    <xf numFmtId="170" fontId="2" fillId="2" borderId="6" xfId="13" applyNumberFormat="1" applyFont="1" applyFill="1" applyBorder="1" applyAlignment="1" applyProtection="1">
      <alignment horizontal="right" vertical="top"/>
    </xf>
    <xf numFmtId="39" fontId="2" fillId="0" borderId="0" xfId="0" applyFont="1" applyFill="1" applyBorder="1" applyAlignment="1" applyProtection="1">
      <alignment vertical="top"/>
    </xf>
    <xf numFmtId="164" fontId="3" fillId="0" borderId="0" xfId="1" applyFont="1" applyFill="1" applyBorder="1" applyAlignment="1" applyProtection="1">
      <alignment vertical="top"/>
    </xf>
    <xf numFmtId="39" fontId="2" fillId="0" borderId="0" xfId="0" applyFont="1" applyFill="1" applyBorder="1" applyAlignment="1" applyProtection="1">
      <alignment vertical="top" wrapText="1"/>
    </xf>
    <xf numFmtId="39" fontId="3" fillId="3" borderId="1" xfId="0" applyFont="1" applyFill="1" applyBorder="1" applyAlignment="1" applyProtection="1">
      <alignment horizontal="center" vertical="top"/>
    </xf>
    <xf numFmtId="0" fontId="3" fillId="2" borderId="4" xfId="4" applyFont="1" applyFill="1" applyBorder="1" applyAlignment="1" applyProtection="1">
      <alignment horizontal="right" vertical="top"/>
    </xf>
    <xf numFmtId="0" fontId="3" fillId="2" borderId="0" xfId="4" applyFont="1" applyFill="1" applyBorder="1" applyAlignment="1" applyProtection="1">
      <alignment vertical="top" wrapText="1"/>
    </xf>
    <xf numFmtId="164" fontId="2" fillId="2" borderId="0" xfId="1" applyFont="1" applyFill="1" applyBorder="1" applyAlignment="1" applyProtection="1">
      <alignment horizontal="right" vertical="top" wrapText="1"/>
    </xf>
    <xf numFmtId="4" fontId="2" fillId="2" borderId="0" xfId="0" applyNumberFormat="1" applyFont="1" applyFill="1" applyBorder="1" applyAlignment="1" applyProtection="1">
      <alignment horizontal="center" vertical="top" wrapText="1"/>
    </xf>
    <xf numFmtId="164" fontId="2" fillId="2" borderId="5" xfId="1" applyFont="1" applyFill="1" applyBorder="1" applyAlignment="1" applyProtection="1">
      <alignment horizontal="right" vertical="top" wrapText="1"/>
    </xf>
    <xf numFmtId="39" fontId="3" fillId="2" borderId="6" xfId="0" applyFont="1" applyFill="1" applyBorder="1" applyAlignment="1" applyProtection="1">
      <alignment horizontal="center" vertical="top" wrapText="1"/>
    </xf>
    <xf numFmtId="0" fontId="3" fillId="2" borderId="6" xfId="5" applyFont="1" applyFill="1" applyBorder="1" applyAlignment="1" applyProtection="1">
      <alignment horizontal="left" vertical="top" wrapText="1"/>
    </xf>
    <xf numFmtId="164" fontId="3" fillId="2" borderId="6" xfId="1" applyFont="1" applyFill="1" applyBorder="1" applyAlignment="1" applyProtection="1">
      <alignment horizontal="right" vertical="top" wrapText="1"/>
    </xf>
    <xf numFmtId="4" fontId="3" fillId="2" borderId="6" xfId="0" applyNumberFormat="1" applyFont="1" applyFill="1" applyBorder="1" applyAlignment="1" applyProtection="1">
      <alignment horizontal="center" vertical="top" wrapText="1"/>
    </xf>
    <xf numFmtId="39" fontId="2" fillId="2" borderId="6" xfId="0" applyFont="1" applyFill="1" applyBorder="1" applyAlignment="1" applyProtection="1">
      <alignment horizontal="right" vertical="top" wrapText="1"/>
    </xf>
    <xf numFmtId="39" fontId="2" fillId="2" borderId="6" xfId="0" applyFont="1" applyFill="1" applyBorder="1" applyAlignment="1" applyProtection="1">
      <alignment horizontal="left" vertical="top" wrapText="1"/>
    </xf>
    <xf numFmtId="164" fontId="2" fillId="2" borderId="6" xfId="1" applyFont="1" applyFill="1" applyBorder="1" applyAlignment="1" applyProtection="1">
      <alignment horizontal="right" vertical="top" wrapText="1"/>
    </xf>
    <xf numFmtId="4" fontId="2" fillId="2" borderId="6" xfId="0" applyNumberFormat="1" applyFont="1" applyFill="1" applyBorder="1" applyAlignment="1" applyProtection="1">
      <alignment horizontal="center" vertical="top" wrapText="1"/>
    </xf>
    <xf numFmtId="0" fontId="3" fillId="2" borderId="6" xfId="4" applyFont="1" applyFill="1" applyBorder="1" applyAlignment="1" applyProtection="1">
      <alignment horizontal="right" vertical="top"/>
    </xf>
    <xf numFmtId="0" fontId="3" fillId="2" borderId="6" xfId="4" applyFont="1" applyFill="1" applyBorder="1" applyAlignment="1" applyProtection="1">
      <alignment vertical="top" wrapText="1"/>
    </xf>
    <xf numFmtId="39" fontId="8" fillId="2" borderId="6" xfId="0" applyFont="1" applyFill="1" applyBorder="1" applyAlignment="1" applyProtection="1">
      <alignment vertical="top" wrapText="1"/>
    </xf>
    <xf numFmtId="2" fontId="2" fillId="2" borderId="6" xfId="0" applyNumberFormat="1" applyFont="1" applyFill="1" applyBorder="1" applyAlignment="1" applyProtection="1">
      <alignment horizontal="center" vertical="top"/>
    </xf>
    <xf numFmtId="39" fontId="2" fillId="2" borderId="6" xfId="0" applyFont="1" applyFill="1" applyBorder="1" applyAlignment="1" applyProtection="1">
      <alignment horizontal="right" vertical="top"/>
    </xf>
    <xf numFmtId="164" fontId="2" fillId="2" borderId="6" xfId="1" applyFont="1" applyFill="1" applyBorder="1" applyAlignment="1" applyProtection="1">
      <alignment horizontal="right" vertical="top"/>
    </xf>
    <xf numFmtId="0" fontId="2" fillId="2" borderId="6" xfId="4" applyFont="1" applyFill="1" applyBorder="1" applyAlignment="1" applyProtection="1">
      <alignment horizontal="center" vertical="top"/>
    </xf>
    <xf numFmtId="39" fontId="2" fillId="2" borderId="6" xfId="0" applyFont="1" applyFill="1" applyBorder="1" applyAlignment="1" applyProtection="1">
      <alignment vertical="top" wrapText="1"/>
    </xf>
    <xf numFmtId="37" fontId="6" fillId="2" borderId="6" xfId="0" applyNumberFormat="1" applyFont="1" applyFill="1" applyBorder="1" applyAlignment="1" applyProtection="1">
      <alignment vertical="top" wrapText="1"/>
    </xf>
    <xf numFmtId="39" fontId="6" fillId="2" borderId="6" xfId="0" applyFont="1" applyFill="1" applyBorder="1" applyAlignment="1" applyProtection="1">
      <alignment vertical="top" wrapText="1"/>
    </xf>
    <xf numFmtId="164" fontId="8" fillId="2" borderId="6" xfId="6" applyFont="1" applyFill="1" applyBorder="1" applyAlignment="1" applyProtection="1">
      <alignment horizontal="center" vertical="top"/>
    </xf>
    <xf numFmtId="166" fontId="8" fillId="2" borderId="6" xfId="0" applyNumberFormat="1" applyFont="1" applyFill="1" applyBorder="1" applyAlignment="1" applyProtection="1">
      <alignment horizontal="right" vertical="top" wrapText="1"/>
    </xf>
    <xf numFmtId="39" fontId="2" fillId="2" borderId="6" xfId="0" applyFont="1" applyFill="1" applyBorder="1" applyAlignment="1" applyProtection="1">
      <alignment vertical="top"/>
    </xf>
    <xf numFmtId="39" fontId="2" fillId="0" borderId="6" xfId="0" applyFont="1" applyBorder="1" applyAlignment="1" applyProtection="1">
      <alignment horizontal="center" vertical="top"/>
    </xf>
    <xf numFmtId="0" fontId="2" fillId="2" borderId="6" xfId="0" applyNumberFormat="1" applyFont="1" applyFill="1" applyBorder="1" applyAlignment="1" applyProtection="1">
      <alignment vertical="top" wrapText="1"/>
    </xf>
    <xf numFmtId="37" fontId="3" fillId="2" borderId="6" xfId="0" applyNumberFormat="1" applyFont="1" applyFill="1" applyBorder="1" applyAlignment="1" applyProtection="1">
      <alignment horizontal="right" vertical="top" wrapText="1"/>
    </xf>
    <xf numFmtId="39" fontId="3" fillId="2" borderId="6" xfId="0" applyFont="1" applyFill="1" applyBorder="1" applyAlignment="1" applyProtection="1">
      <alignment horizontal="left" vertical="top" wrapText="1"/>
    </xf>
    <xf numFmtId="166" fontId="2" fillId="2" borderId="6" xfId="0" applyNumberFormat="1" applyFont="1" applyFill="1" applyBorder="1" applyAlignment="1" applyProtection="1">
      <alignment horizontal="right" vertical="top" wrapText="1"/>
    </xf>
    <xf numFmtId="39" fontId="2" fillId="2" borderId="6" xfId="0" applyFont="1" applyFill="1" applyBorder="1" applyAlignment="1" applyProtection="1">
      <alignment horizontal="left" vertical="top"/>
    </xf>
    <xf numFmtId="166" fontId="2" fillId="2" borderId="6" xfId="0" applyNumberFormat="1" applyFont="1" applyFill="1" applyBorder="1" applyAlignment="1" applyProtection="1">
      <alignment vertical="top" wrapText="1"/>
    </xf>
    <xf numFmtId="3" fontId="3" fillId="2" borderId="6" xfId="7" applyNumberFormat="1" applyFont="1" applyFill="1" applyBorder="1" applyAlignment="1" applyProtection="1">
      <alignment horizontal="right" vertical="top"/>
    </xf>
    <xf numFmtId="0" fontId="2" fillId="2" borderId="6" xfId="7" applyFont="1" applyFill="1" applyBorder="1" applyAlignment="1" applyProtection="1">
      <alignment vertical="top" wrapText="1"/>
    </xf>
    <xf numFmtId="164" fontId="8" fillId="2" borderId="6" xfId="7" applyNumberFormat="1" applyFont="1" applyFill="1" applyBorder="1" applyAlignment="1" applyProtection="1">
      <alignment vertical="top"/>
    </xf>
    <xf numFmtId="4" fontId="2" fillId="2" borderId="6" xfId="7" applyNumberFormat="1" applyFont="1" applyFill="1" applyBorder="1" applyAlignment="1" applyProtection="1">
      <alignment horizontal="center" vertical="top"/>
    </xf>
    <xf numFmtId="0" fontId="2" fillId="2" borderId="6" xfId="7" applyFont="1" applyFill="1" applyBorder="1" applyAlignment="1" applyProtection="1">
      <alignment horizontal="left" vertical="top" wrapText="1"/>
    </xf>
    <xf numFmtId="4" fontId="2" fillId="2" borderId="6" xfId="7" applyNumberFormat="1" applyFont="1" applyFill="1" applyBorder="1" applyAlignment="1" applyProtection="1">
      <alignment vertical="top" wrapText="1"/>
    </xf>
    <xf numFmtId="167" fontId="2" fillId="2" borderId="6" xfId="7" applyNumberFormat="1" applyFont="1" applyFill="1" applyBorder="1" applyAlignment="1" applyProtection="1">
      <alignment horizontal="center" vertical="top" wrapText="1"/>
    </xf>
    <xf numFmtId="37" fontId="3" fillId="2" borderId="6" xfId="7" applyNumberFormat="1" applyFont="1" applyFill="1" applyBorder="1" applyAlignment="1" applyProtection="1">
      <alignment vertical="top" wrapText="1"/>
    </xf>
    <xf numFmtId="0" fontId="2" fillId="0" borderId="6" xfId="7" applyFont="1" applyFill="1" applyBorder="1" applyAlignment="1" applyProtection="1">
      <alignment vertical="top" wrapText="1"/>
    </xf>
    <xf numFmtId="4" fontId="2" fillId="0" borderId="6" xfId="7" applyNumberFormat="1" applyFont="1" applyFill="1" applyBorder="1" applyAlignment="1" applyProtection="1">
      <alignment vertical="top" wrapText="1"/>
    </xf>
    <xf numFmtId="167" fontId="2" fillId="0" borderId="6" xfId="7" applyNumberFormat="1" applyFont="1" applyFill="1" applyBorder="1" applyAlignment="1" applyProtection="1">
      <alignment horizontal="center" vertical="top" wrapText="1"/>
    </xf>
    <xf numFmtId="37" fontId="2" fillId="2" borderId="6" xfId="7" applyNumberFormat="1" applyFont="1" applyFill="1" applyBorder="1" applyAlignment="1" applyProtection="1">
      <alignment vertical="top" wrapText="1"/>
    </xf>
    <xf numFmtId="4" fontId="11" fillId="0" borderId="6" xfId="7" applyNumberFormat="1" applyFont="1" applyFill="1" applyBorder="1" applyAlignment="1" applyProtection="1">
      <alignment vertical="top" wrapText="1"/>
    </xf>
    <xf numFmtId="37" fontId="3" fillId="2" borderId="8" xfId="7" applyNumberFormat="1" applyFont="1" applyFill="1" applyBorder="1" applyAlignment="1" applyProtection="1">
      <alignment vertical="top" wrapText="1"/>
    </xf>
    <xf numFmtId="0" fontId="2" fillId="2" borderId="8" xfId="7" applyFont="1" applyFill="1" applyBorder="1" applyAlignment="1" applyProtection="1">
      <alignment vertical="top" wrapText="1"/>
    </xf>
    <xf numFmtId="4" fontId="2" fillId="2" borderId="8" xfId="7" applyNumberFormat="1" applyFont="1" applyFill="1" applyBorder="1" applyAlignment="1" applyProtection="1">
      <alignment vertical="top" wrapText="1"/>
    </xf>
    <xf numFmtId="167" fontId="2" fillId="0" borderId="8" xfId="7" applyNumberFormat="1" applyFont="1" applyFill="1" applyBorder="1" applyAlignment="1" applyProtection="1">
      <alignment horizontal="center" vertical="top" wrapText="1"/>
    </xf>
    <xf numFmtId="37" fontId="3" fillId="2" borderId="6" xfId="9" applyNumberFormat="1" applyFont="1" applyFill="1" applyBorder="1" applyAlignment="1" applyProtection="1">
      <alignment vertical="top" wrapText="1"/>
    </xf>
    <xf numFmtId="0" fontId="3" fillId="2" borderId="6" xfId="9" applyFont="1" applyFill="1" applyBorder="1" applyAlignment="1" applyProtection="1">
      <alignment horizontal="left" vertical="top" wrapText="1"/>
    </xf>
    <xf numFmtId="4" fontId="3" fillId="2" borderId="6" xfId="9" applyNumberFormat="1" applyFont="1" applyFill="1" applyBorder="1" applyAlignment="1" applyProtection="1">
      <alignment vertical="top" wrapText="1"/>
    </xf>
    <xf numFmtId="167" fontId="3" fillId="2" borderId="6" xfId="9" applyNumberFormat="1" applyFont="1" applyFill="1" applyBorder="1" applyAlignment="1" applyProtection="1">
      <alignment horizontal="center" vertical="top" wrapText="1"/>
    </xf>
    <xf numFmtId="166" fontId="3" fillId="2" borderId="6" xfId="9" applyNumberFormat="1" applyFont="1" applyFill="1" applyBorder="1" applyAlignment="1" applyProtection="1">
      <alignment vertical="top" wrapText="1"/>
    </xf>
    <xf numFmtId="49" fontId="2" fillId="2" borderId="6" xfId="9" applyNumberFormat="1" applyFont="1" applyFill="1" applyBorder="1" applyAlignment="1" applyProtection="1">
      <alignment horizontal="right" vertical="top" wrapText="1"/>
    </xf>
    <xf numFmtId="0" fontId="2" fillId="2" borderId="6" xfId="9" applyFont="1" applyFill="1" applyBorder="1" applyAlignment="1" applyProtection="1">
      <alignment horizontal="left" vertical="top" wrapText="1"/>
    </xf>
    <xf numFmtId="4" fontId="2" fillId="2" borderId="6" xfId="9" applyNumberFormat="1" applyFont="1" applyFill="1" applyBorder="1" applyAlignment="1" applyProtection="1">
      <alignment vertical="top" wrapText="1"/>
    </xf>
    <xf numFmtId="167" fontId="2" fillId="2" borderId="6" xfId="9" applyNumberFormat="1" applyFont="1" applyFill="1" applyBorder="1" applyAlignment="1" applyProtection="1">
      <alignment horizontal="center" vertical="top" wrapText="1"/>
    </xf>
    <xf numFmtId="37" fontId="2" fillId="2" borderId="6" xfId="9" applyNumberFormat="1" applyFont="1" applyFill="1" applyBorder="1" applyAlignment="1" applyProtection="1">
      <alignment vertical="top" wrapText="1"/>
    </xf>
    <xf numFmtId="167" fontId="2" fillId="2" borderId="6" xfId="10" applyNumberFormat="1" applyFont="1" applyFill="1" applyBorder="1" applyAlignment="1" applyProtection="1">
      <alignment horizontal="center" vertical="top"/>
    </xf>
    <xf numFmtId="39" fontId="3" fillId="2" borderId="6" xfId="0" applyFont="1" applyFill="1" applyBorder="1" applyAlignment="1" applyProtection="1">
      <alignment vertical="top"/>
    </xf>
    <xf numFmtId="4" fontId="2" fillId="2" borderId="6" xfId="0" applyNumberFormat="1" applyFont="1" applyFill="1" applyBorder="1" applyAlignment="1" applyProtection="1">
      <alignment horizontal="center" vertical="top"/>
    </xf>
    <xf numFmtId="39" fontId="2" fillId="0" borderId="6" xfId="0" applyFont="1" applyBorder="1" applyAlignment="1" applyProtection="1">
      <alignment vertical="top"/>
    </xf>
    <xf numFmtId="39" fontId="3" fillId="2" borderId="6" xfId="0" applyFont="1" applyFill="1" applyBorder="1" applyAlignment="1" applyProtection="1">
      <alignment horizontal="justify" vertical="top" wrapText="1"/>
    </xf>
    <xf numFmtId="164" fontId="2" fillId="2" borderId="6" xfId="1" applyFont="1" applyFill="1" applyBorder="1" applyAlignment="1" applyProtection="1">
      <alignment horizontal="center" vertical="top"/>
    </xf>
    <xf numFmtId="169" fontId="2" fillId="3" borderId="6" xfId="11" applyNumberFormat="1" applyFont="1" applyFill="1" applyBorder="1" applyAlignment="1" applyProtection="1">
      <alignment horizontal="right" vertical="top"/>
    </xf>
    <xf numFmtId="0" fontId="3" fillId="3" borderId="6" xfId="12" applyFont="1" applyFill="1" applyBorder="1" applyAlignment="1" applyProtection="1">
      <alignment horizontal="center" vertical="top"/>
    </xf>
    <xf numFmtId="164" fontId="2" fillId="3" borderId="6" xfId="1" applyFont="1" applyFill="1" applyBorder="1" applyAlignment="1" applyProtection="1">
      <alignment horizontal="right" vertical="top" wrapText="1"/>
    </xf>
    <xf numFmtId="4" fontId="2" fillId="3" borderId="6" xfId="0" applyNumberFormat="1" applyFont="1" applyFill="1" applyBorder="1" applyAlignment="1" applyProtection="1">
      <alignment horizontal="center" vertical="top" wrapText="1"/>
    </xf>
    <xf numFmtId="0" fontId="3" fillId="0" borderId="6" xfId="3" applyFont="1" applyFill="1" applyBorder="1" applyAlignment="1" applyProtection="1">
      <alignment horizontal="center" vertical="top"/>
    </xf>
    <xf numFmtId="164" fontId="3" fillId="0" borderId="6" xfId="1" applyFont="1" applyFill="1" applyBorder="1" applyAlignment="1" applyProtection="1">
      <alignment horizontal="center" vertical="top"/>
    </xf>
    <xf numFmtId="4" fontId="3" fillId="0" borderId="6" xfId="3" applyNumberFormat="1" applyFont="1" applyFill="1" applyBorder="1" applyAlignment="1" applyProtection="1">
      <alignment horizontal="center" vertical="top"/>
    </xf>
    <xf numFmtId="39" fontId="3" fillId="2" borderId="6" xfId="0" applyFont="1" applyFill="1" applyBorder="1" applyAlignment="1" applyProtection="1">
      <alignment vertical="top" wrapText="1"/>
    </xf>
    <xf numFmtId="164" fontId="2" fillId="2" borderId="6" xfId="1" applyFont="1" applyFill="1" applyBorder="1" applyAlignment="1" applyProtection="1">
      <alignment vertical="top"/>
    </xf>
    <xf numFmtId="39" fontId="2" fillId="2" borderId="6" xfId="0" applyFont="1" applyFill="1" applyBorder="1" applyAlignment="1" applyProtection="1">
      <alignment horizontal="center" vertical="top"/>
    </xf>
    <xf numFmtId="37" fontId="3" fillId="2" borderId="6" xfId="0" applyNumberFormat="1" applyFont="1" applyFill="1" applyBorder="1" applyAlignment="1" applyProtection="1">
      <alignment horizontal="center" vertical="top"/>
    </xf>
    <xf numFmtId="37" fontId="2" fillId="0" borderId="6" xfId="0" applyNumberFormat="1" applyFont="1" applyBorder="1" applyAlignment="1" applyProtection="1">
      <alignment vertical="top"/>
    </xf>
    <xf numFmtId="39" fontId="8" fillId="2" borderId="6" xfId="0" applyFont="1" applyFill="1" applyBorder="1" applyAlignment="1" applyProtection="1">
      <alignment horizontal="justify" vertical="top" wrapText="1"/>
    </xf>
    <xf numFmtId="164" fontId="2" fillId="2" borderId="6" xfId="1" applyFont="1" applyFill="1" applyBorder="1" applyAlignment="1" applyProtection="1">
      <alignment horizontal="center" vertical="top" wrapText="1"/>
    </xf>
    <xf numFmtId="39" fontId="5" fillId="0" borderId="6" xfId="0" applyFont="1" applyBorder="1" applyAlignment="1" applyProtection="1">
      <alignment vertical="top"/>
    </xf>
    <xf numFmtId="164" fontId="3" fillId="2" borderId="6" xfId="1" applyFont="1" applyFill="1" applyBorder="1" applyAlignment="1" applyProtection="1">
      <alignment horizontal="center" vertical="top" wrapText="1"/>
    </xf>
    <xf numFmtId="39" fontId="6" fillId="3" borderId="8" xfId="0" applyFont="1" applyFill="1" applyBorder="1" applyAlignment="1" applyProtection="1">
      <alignment horizontal="right" vertical="top" wrapText="1"/>
    </xf>
    <xf numFmtId="39" fontId="6" fillId="3" borderId="8" xfId="0" applyFont="1" applyFill="1" applyBorder="1" applyAlignment="1" applyProtection="1">
      <alignment horizontal="center" vertical="top" wrapText="1"/>
    </xf>
    <xf numFmtId="164" fontId="6" fillId="3" borderId="8" xfId="1" applyFont="1" applyFill="1" applyBorder="1" applyAlignment="1" applyProtection="1">
      <alignment horizontal="right" vertical="top" wrapText="1"/>
    </xf>
    <xf numFmtId="39" fontId="6" fillId="3" borderId="6" xfId="0" applyFont="1" applyFill="1" applyBorder="1" applyAlignment="1" applyProtection="1">
      <alignment horizontal="right" vertical="top" wrapText="1"/>
    </xf>
    <xf numFmtId="39" fontId="6" fillId="3" borderId="6" xfId="0" applyFont="1" applyFill="1" applyBorder="1" applyAlignment="1" applyProtection="1">
      <alignment horizontal="center" vertical="top" wrapText="1"/>
    </xf>
    <xf numFmtId="164" fontId="6" fillId="3" borderId="6" xfId="1" applyFont="1" applyFill="1" applyBorder="1" applyAlignment="1" applyProtection="1">
      <alignment horizontal="right" vertical="top" wrapText="1"/>
    </xf>
    <xf numFmtId="39" fontId="6" fillId="2" borderId="6" xfId="0" applyFont="1" applyFill="1" applyBorder="1" applyAlignment="1" applyProtection="1">
      <alignment horizontal="right" vertical="top" wrapText="1"/>
    </xf>
    <xf numFmtId="164" fontId="6" fillId="2" borderId="6" xfId="1" applyFont="1" applyFill="1" applyBorder="1" applyAlignment="1" applyProtection="1">
      <alignment horizontal="right" vertical="top" wrapText="1"/>
    </xf>
    <xf numFmtId="39" fontId="6" fillId="2" borderId="6" xfId="0" applyFont="1" applyFill="1" applyBorder="1" applyAlignment="1" applyProtection="1">
      <alignment horizontal="center" vertical="top" wrapText="1"/>
    </xf>
    <xf numFmtId="39" fontId="3" fillId="2" borderId="6" xfId="0" applyFont="1" applyFill="1" applyBorder="1" applyAlignment="1" applyProtection="1">
      <alignment horizontal="right" vertical="top"/>
    </xf>
    <xf numFmtId="9" fontId="2" fillId="2" borderId="6" xfId="2" applyFont="1" applyFill="1" applyBorder="1" applyAlignment="1" applyProtection="1">
      <alignment horizontal="right" vertical="top" wrapText="1"/>
    </xf>
    <xf numFmtId="39" fontId="8" fillId="2" borderId="6" xfId="0" applyFont="1" applyFill="1" applyBorder="1" applyAlignment="1" applyProtection="1">
      <alignment horizontal="right" vertical="top"/>
    </xf>
    <xf numFmtId="10" fontId="8" fillId="2" borderId="6" xfId="2" applyNumberFormat="1" applyFont="1" applyFill="1" applyBorder="1" applyAlignment="1" applyProtection="1">
      <alignment vertical="top"/>
    </xf>
    <xf numFmtId="10" fontId="8" fillId="2" borderId="6" xfId="0" applyNumberFormat="1" applyFont="1" applyFill="1" applyBorder="1" applyAlignment="1" applyProtection="1">
      <alignment vertical="top"/>
    </xf>
    <xf numFmtId="10" fontId="2" fillId="2" borderId="6" xfId="2" applyNumberFormat="1" applyFont="1" applyFill="1" applyBorder="1" applyAlignment="1" applyProtection="1">
      <alignment vertical="top"/>
    </xf>
    <xf numFmtId="4" fontId="2" fillId="2" borderId="6" xfId="14" applyNumberFormat="1" applyFont="1" applyFill="1" applyBorder="1" applyAlignment="1" applyProtection="1">
      <alignment horizontal="center" vertical="top"/>
    </xf>
    <xf numFmtId="39" fontId="3" fillId="2" borderId="6" xfId="0" applyFont="1" applyFill="1" applyBorder="1" applyAlignment="1" applyProtection="1">
      <alignment horizontal="right" vertical="top" wrapText="1"/>
    </xf>
    <xf numFmtId="4" fontId="2" fillId="2" borderId="6" xfId="15" applyNumberFormat="1" applyFont="1" applyFill="1" applyBorder="1" applyAlignment="1" applyProtection="1">
      <alignment horizontal="center" vertical="top"/>
    </xf>
    <xf numFmtId="0" fontId="2" fillId="2" borderId="6" xfId="3" applyFont="1" applyFill="1" applyBorder="1" applyAlignment="1" applyProtection="1">
      <alignment horizontal="right" vertical="top"/>
    </xf>
    <xf numFmtId="10" fontId="2" fillId="2" borderId="6" xfId="3" applyNumberFormat="1" applyFont="1" applyFill="1" applyBorder="1" applyAlignment="1" applyProtection="1">
      <alignment horizontal="center" vertical="top"/>
    </xf>
    <xf numFmtId="0" fontId="2" fillId="3" borderId="8" xfId="3" applyFont="1" applyFill="1" applyBorder="1" applyAlignment="1" applyProtection="1">
      <alignment vertical="top"/>
    </xf>
    <xf numFmtId="39" fontId="6" fillId="3" borderId="8" xfId="0" applyFont="1" applyFill="1" applyBorder="1" applyAlignment="1" applyProtection="1">
      <alignment horizontal="right" vertical="top"/>
    </xf>
    <xf numFmtId="164" fontId="2" fillId="3" borderId="8" xfId="1" applyFont="1" applyFill="1" applyBorder="1" applyAlignment="1" applyProtection="1">
      <alignment horizontal="right" vertical="top"/>
    </xf>
    <xf numFmtId="10" fontId="2" fillId="3" borderId="8" xfId="3" applyNumberFormat="1" applyFont="1" applyFill="1" applyBorder="1" applyAlignment="1" applyProtection="1">
      <alignment horizontal="center" vertical="top"/>
    </xf>
    <xf numFmtId="164" fontId="3" fillId="3" borderId="8" xfId="1" applyFont="1" applyFill="1" applyBorder="1" applyAlignment="1" applyProtection="1">
      <alignment horizontal="right" vertical="top"/>
    </xf>
    <xf numFmtId="49" fontId="2" fillId="4" borderId="0" xfId="16" applyNumberFormat="1" applyFont="1" applyFill="1" applyBorder="1" applyAlignment="1" applyProtection="1"/>
    <xf numFmtId="0" fontId="2" fillId="4" borderId="0" xfId="16" applyNumberFormat="1" applyFont="1" applyFill="1" applyBorder="1" applyAlignment="1" applyProtection="1"/>
    <xf numFmtId="0" fontId="3" fillId="4" borderId="0" xfId="16" applyNumberFormat="1" applyFont="1" applyFill="1" applyBorder="1" applyAlignment="1" applyProtection="1"/>
    <xf numFmtId="49" fontId="2" fillId="4" borderId="0" xfId="16" applyNumberFormat="1" applyFont="1" applyFill="1" applyBorder="1" applyAlignment="1" applyProtection="1">
      <alignment horizontal="left"/>
    </xf>
    <xf numFmtId="164" fontId="2" fillId="4" borderId="0" xfId="16" applyFont="1" applyFill="1" applyBorder="1" applyAlignment="1" applyProtection="1">
      <alignment horizontal="left"/>
    </xf>
    <xf numFmtId="0" fontId="2" fillId="4" borderId="0" xfId="16" quotePrefix="1" applyNumberFormat="1" applyFont="1" applyFill="1" applyBorder="1" applyAlignment="1" applyProtection="1">
      <alignment horizontal="left"/>
    </xf>
    <xf numFmtId="164" fontId="2" fillId="4" borderId="0" xfId="16" quotePrefix="1" applyFont="1" applyFill="1" applyBorder="1" applyAlignment="1" applyProtection="1">
      <alignment horizontal="left"/>
    </xf>
    <xf numFmtId="164" fontId="2" fillId="4" borderId="0" xfId="16" applyFont="1" applyFill="1" applyBorder="1" applyAlignment="1" applyProtection="1"/>
    <xf numFmtId="0" fontId="14" fillId="4" borderId="0" xfId="16" applyNumberFormat="1" applyFont="1" applyFill="1" applyBorder="1" applyAlignment="1" applyProtection="1">
      <alignment horizontal="left" wrapText="1"/>
    </xf>
    <xf numFmtId="164" fontId="2" fillId="4" borderId="0" xfId="16" applyFont="1" applyFill="1" applyBorder="1" applyAlignment="1" applyProtection="1">
      <alignment horizontal="left" wrapText="1"/>
    </xf>
    <xf numFmtId="0" fontId="2" fillId="4" borderId="0" xfId="16" applyNumberFormat="1" applyFont="1" applyFill="1" applyBorder="1" applyAlignment="1" applyProtection="1">
      <alignment horizontal="left" wrapText="1"/>
    </xf>
    <xf numFmtId="49" fontId="2" fillId="4" borderId="0" xfId="16" applyNumberFormat="1" applyFont="1" applyFill="1" applyBorder="1" applyAlignment="1" applyProtection="1">
      <alignment wrapText="1"/>
    </xf>
    <xf numFmtId="0" fontId="14" fillId="4" borderId="0" xfId="16" applyNumberFormat="1" applyFont="1" applyFill="1" applyBorder="1" applyAlignment="1" applyProtection="1">
      <alignment wrapText="1"/>
    </xf>
    <xf numFmtId="164" fontId="14" fillId="4" borderId="0" xfId="16" applyFont="1" applyFill="1" applyBorder="1" applyAlignment="1" applyProtection="1">
      <alignment horizontal="left" wrapText="1"/>
    </xf>
    <xf numFmtId="164" fontId="14" fillId="4" borderId="0" xfId="16" applyFont="1" applyFill="1" applyBorder="1" applyAlignment="1" applyProtection="1">
      <alignment wrapText="1"/>
    </xf>
    <xf numFmtId="49" fontId="3" fillId="0" borderId="0" xfId="16" applyNumberFormat="1" applyFont="1" applyBorder="1" applyAlignment="1" applyProtection="1"/>
    <xf numFmtId="0" fontId="2" fillId="0" borderId="0" xfId="16" applyNumberFormat="1" applyFont="1" applyFill="1" applyBorder="1" applyAlignment="1" applyProtection="1"/>
    <xf numFmtId="39" fontId="5" fillId="0" borderId="0" xfId="0" applyFont="1" applyFill="1" applyBorder="1" applyAlignment="1" applyProtection="1"/>
    <xf numFmtId="164" fontId="5" fillId="0" borderId="0" xfId="16" applyFont="1" applyFill="1" applyBorder="1" applyAlignment="1" applyProtection="1"/>
    <xf numFmtId="39" fontId="5" fillId="0" borderId="0" xfId="0" applyFont="1" applyFill="1" applyBorder="1" applyAlignment="1" applyProtection="1">
      <alignment horizontal="center"/>
    </xf>
    <xf numFmtId="39" fontId="5" fillId="0" borderId="11" xfId="0" applyFont="1" applyBorder="1" applyAlignment="1" applyProtection="1">
      <alignment vertical="top"/>
    </xf>
    <xf numFmtId="39" fontId="5" fillId="0" borderId="0" xfId="0" applyFont="1" applyBorder="1" applyAlignment="1" applyProtection="1">
      <alignment vertical="top"/>
    </xf>
    <xf numFmtId="164" fontId="5" fillId="0" borderId="0" xfId="1" applyFont="1" applyBorder="1" applyAlignment="1" applyProtection="1">
      <alignment vertical="top"/>
    </xf>
    <xf numFmtId="39" fontId="5" fillId="0" borderId="0" xfId="0" applyFont="1" applyBorder="1" applyAlignment="1" applyProtection="1">
      <alignment horizontal="center" vertical="top"/>
    </xf>
    <xf numFmtId="164" fontId="2" fillId="2" borderId="0" xfId="1" applyFont="1" applyFill="1" applyBorder="1" applyAlignment="1" applyProtection="1">
      <alignment vertical="top" wrapText="1"/>
      <protection locked="0"/>
    </xf>
    <xf numFmtId="164" fontId="3" fillId="2" borderId="6" xfId="1" applyFont="1" applyFill="1" applyBorder="1" applyAlignment="1" applyProtection="1">
      <alignment vertical="top" wrapText="1"/>
      <protection locked="0"/>
    </xf>
    <xf numFmtId="164" fontId="2" fillId="2" borderId="6" xfId="1" applyFont="1" applyFill="1" applyBorder="1" applyAlignment="1" applyProtection="1">
      <alignment vertical="top" wrapText="1"/>
      <protection locked="0"/>
    </xf>
    <xf numFmtId="164" fontId="2" fillId="2" borderId="6" xfId="1" applyFont="1" applyFill="1" applyBorder="1" applyAlignment="1" applyProtection="1">
      <alignment horizontal="right" vertical="top"/>
      <protection locked="0"/>
    </xf>
    <xf numFmtId="4" fontId="2" fillId="2" borderId="6" xfId="8" applyNumberFormat="1" applyFont="1" applyFill="1" applyBorder="1" applyAlignment="1" applyProtection="1">
      <alignment horizontal="right" vertical="top" wrapText="1"/>
      <protection locked="0"/>
    </xf>
    <xf numFmtId="4" fontId="2" fillId="2" borderId="6" xfId="7" applyNumberFormat="1" applyFont="1" applyFill="1" applyBorder="1" applyAlignment="1" applyProtection="1">
      <alignment vertical="top" wrapText="1"/>
      <protection locked="0"/>
    </xf>
    <xf numFmtId="4" fontId="2" fillId="0" borderId="6" xfId="7" applyNumberFormat="1" applyFont="1" applyFill="1" applyBorder="1" applyAlignment="1" applyProtection="1">
      <alignment vertical="top" wrapText="1"/>
      <protection locked="0"/>
    </xf>
    <xf numFmtId="4" fontId="2" fillId="2" borderId="8" xfId="7" applyNumberFormat="1" applyFont="1" applyFill="1" applyBorder="1" applyAlignment="1" applyProtection="1">
      <alignment vertical="top" wrapText="1"/>
      <protection locked="0"/>
    </xf>
    <xf numFmtId="4" fontId="3" fillId="2" borderId="6" xfId="9" applyNumberFormat="1" applyFont="1" applyFill="1" applyBorder="1" applyAlignment="1" applyProtection="1">
      <alignment vertical="top" wrapText="1"/>
      <protection locked="0"/>
    </xf>
    <xf numFmtId="4" fontId="2" fillId="2" borderId="6" xfId="9" applyNumberFormat="1" applyFont="1" applyFill="1" applyBorder="1" applyAlignment="1" applyProtection="1">
      <alignment vertical="top" wrapText="1"/>
      <protection locked="0"/>
    </xf>
    <xf numFmtId="164" fontId="3" fillId="3" borderId="6" xfId="1" applyFont="1" applyFill="1" applyBorder="1" applyAlignment="1" applyProtection="1">
      <alignment horizontal="right" vertical="top" wrapText="1"/>
      <protection locked="0"/>
    </xf>
    <xf numFmtId="164" fontId="3" fillId="0" borderId="6" xfId="1" applyFont="1" applyFill="1" applyBorder="1" applyAlignment="1" applyProtection="1">
      <alignment horizontal="center" vertical="top"/>
      <protection locked="0"/>
    </xf>
    <xf numFmtId="164" fontId="3" fillId="2" borderId="6" xfId="1" applyFont="1" applyFill="1" applyBorder="1" applyAlignment="1" applyProtection="1">
      <alignment horizontal="center" vertical="top" wrapText="1"/>
      <protection locked="0"/>
    </xf>
    <xf numFmtId="164" fontId="6" fillId="3" borderId="8" xfId="1" applyFont="1" applyFill="1" applyBorder="1" applyAlignment="1" applyProtection="1">
      <alignment horizontal="right" vertical="top" wrapText="1"/>
      <protection locked="0"/>
    </xf>
    <xf numFmtId="164" fontId="6" fillId="3" borderId="6" xfId="1" applyFont="1" applyFill="1" applyBorder="1" applyAlignment="1" applyProtection="1">
      <alignment horizontal="right" vertical="top" wrapText="1"/>
      <protection locked="0"/>
    </xf>
    <xf numFmtId="164" fontId="6" fillId="2" borderId="6" xfId="1" applyFont="1" applyFill="1" applyBorder="1" applyAlignment="1" applyProtection="1">
      <alignment horizontal="right" vertical="top" wrapText="1"/>
      <protection locked="0"/>
    </xf>
    <xf numFmtId="39" fontId="2" fillId="0" borderId="0" xfId="0" applyFont="1" applyBorder="1" applyAlignment="1" applyProtection="1">
      <alignment vertical="top"/>
      <protection locked="0"/>
    </xf>
    <xf numFmtId="39" fontId="13" fillId="2" borderId="10" xfId="0" applyFont="1" applyFill="1" applyBorder="1" applyAlignment="1" applyProtection="1">
      <alignment vertical="top"/>
      <protection locked="0"/>
    </xf>
    <xf numFmtId="164" fontId="14" fillId="2" borderId="10" xfId="1" applyFont="1" applyFill="1" applyBorder="1" applyAlignment="1" applyProtection="1">
      <alignment horizontal="right" vertical="top" wrapText="1"/>
      <protection locked="0"/>
    </xf>
    <xf numFmtId="4" fontId="14" fillId="2" borderId="10" xfId="0" applyNumberFormat="1" applyFont="1" applyFill="1" applyBorder="1" applyAlignment="1" applyProtection="1">
      <alignment horizontal="center" vertical="top"/>
      <protection locked="0"/>
    </xf>
    <xf numFmtId="164" fontId="3" fillId="2" borderId="10" xfId="1" applyFont="1" applyFill="1" applyBorder="1" applyAlignment="1" applyProtection="1">
      <alignment horizontal="right" vertical="top" wrapText="1"/>
      <protection locked="0"/>
    </xf>
    <xf numFmtId="39" fontId="14" fillId="2" borderId="0" xfId="0" applyFont="1" applyFill="1" applyBorder="1" applyAlignment="1" applyProtection="1">
      <alignment vertical="top"/>
      <protection locked="0"/>
    </xf>
    <xf numFmtId="39" fontId="13" fillId="2" borderId="0" xfId="0" applyFont="1" applyFill="1" applyBorder="1" applyAlignment="1" applyProtection="1">
      <alignment vertical="top"/>
      <protection locked="0"/>
    </xf>
    <xf numFmtId="164" fontId="14" fillId="2" borderId="0" xfId="1" applyFont="1" applyFill="1" applyBorder="1" applyAlignment="1" applyProtection="1">
      <alignment horizontal="right" vertical="top" wrapText="1"/>
      <protection locked="0"/>
    </xf>
    <xf numFmtId="4" fontId="14" fillId="2" borderId="0" xfId="0" applyNumberFormat="1" applyFont="1" applyFill="1" applyBorder="1" applyAlignment="1" applyProtection="1">
      <alignment horizontal="center" vertical="top"/>
      <protection locked="0"/>
    </xf>
    <xf numFmtId="164" fontId="3" fillId="2" borderId="0" xfId="1" applyFont="1" applyFill="1" applyBorder="1" applyAlignment="1" applyProtection="1">
      <alignment horizontal="right" vertical="top" wrapText="1"/>
      <protection locked="0"/>
    </xf>
    <xf numFmtId="39" fontId="2" fillId="4" borderId="0" xfId="0" applyFont="1" applyFill="1" applyBorder="1" applyAlignment="1" applyProtection="1">
      <protection locked="0"/>
    </xf>
    <xf numFmtId="39" fontId="2" fillId="4" borderId="0" xfId="0" applyFont="1" applyFill="1" applyBorder="1" applyAlignment="1" applyProtection="1">
      <alignment wrapText="1"/>
      <protection locked="0"/>
    </xf>
    <xf numFmtId="39" fontId="2" fillId="4" borderId="0" xfId="0" applyFont="1" applyFill="1" applyBorder="1" applyAlignment="1" applyProtection="1">
      <alignment horizontal="center"/>
      <protection locked="0"/>
    </xf>
    <xf numFmtId="39" fontId="2" fillId="4" borderId="0" xfId="0" applyFont="1" applyFill="1" applyBorder="1" applyAlignment="1" applyProtection="1">
      <alignment horizontal="right" wrapText="1"/>
      <protection locked="0"/>
    </xf>
    <xf numFmtId="49" fontId="2" fillId="4" borderId="0" xfId="16" applyNumberFormat="1" applyFont="1" applyFill="1" applyBorder="1" applyAlignment="1" applyProtection="1">
      <protection locked="0"/>
    </xf>
    <xf numFmtId="0" fontId="2" fillId="4" borderId="0" xfId="16" applyNumberFormat="1" applyFont="1" applyFill="1" applyBorder="1" applyAlignment="1" applyProtection="1">
      <protection locked="0"/>
    </xf>
    <xf numFmtId="49" fontId="14" fillId="4" borderId="0" xfId="16" applyNumberFormat="1" applyFont="1" applyFill="1" applyBorder="1" applyAlignment="1" applyProtection="1">
      <protection locked="0"/>
    </xf>
    <xf numFmtId="0" fontId="13" fillId="4" borderId="0" xfId="16" applyNumberFormat="1" applyFont="1" applyFill="1" applyBorder="1" applyAlignment="1" applyProtection="1">
      <protection locked="0"/>
    </xf>
    <xf numFmtId="164" fontId="14" fillId="4" borderId="0" xfId="16" applyFont="1" applyFill="1" applyBorder="1" applyAlignment="1" applyProtection="1">
      <alignment horizontal="right" wrapText="1"/>
      <protection locked="0"/>
    </xf>
    <xf numFmtId="0" fontId="14" fillId="4" borderId="0" xfId="16" applyNumberFormat="1" applyFont="1" applyFill="1" applyBorder="1" applyAlignment="1" applyProtection="1">
      <alignment horizontal="center"/>
      <protection locked="0"/>
    </xf>
    <xf numFmtId="164" fontId="13" fillId="4" borderId="0" xfId="16" applyFont="1" applyFill="1" applyBorder="1" applyAlignment="1" applyProtection="1">
      <alignment horizontal="right" wrapText="1"/>
      <protection locked="0"/>
    </xf>
    <xf numFmtId="164" fontId="2" fillId="4" borderId="0" xfId="16" applyFont="1" applyFill="1" applyBorder="1" applyAlignment="1" applyProtection="1">
      <alignment horizontal="right" wrapText="1"/>
      <protection locked="0"/>
    </xf>
    <xf numFmtId="0" fontId="2" fillId="4" borderId="0" xfId="16" applyNumberFormat="1" applyFont="1" applyFill="1" applyBorder="1" applyAlignment="1" applyProtection="1">
      <alignment horizontal="center" wrapText="1"/>
      <protection locked="0"/>
    </xf>
    <xf numFmtId="0" fontId="2" fillId="4" borderId="0" xfId="16" applyNumberFormat="1" applyFont="1" applyFill="1" applyBorder="1" applyAlignment="1" applyProtection="1">
      <alignment horizontal="center"/>
      <protection locked="0"/>
    </xf>
    <xf numFmtId="49" fontId="3" fillId="4" borderId="0" xfId="16" applyNumberFormat="1" applyFont="1" applyFill="1" applyBorder="1" applyAlignment="1" applyProtection="1">
      <protection locked="0"/>
    </xf>
    <xf numFmtId="0" fontId="3" fillId="4" borderId="0" xfId="16" applyNumberFormat="1" applyFont="1" applyFill="1" applyBorder="1" applyAlignment="1" applyProtection="1">
      <protection locked="0"/>
    </xf>
    <xf numFmtId="49" fontId="2" fillId="4" borderId="0" xfId="16" applyNumberFormat="1" applyFont="1" applyFill="1" applyBorder="1" applyAlignment="1" applyProtection="1">
      <alignment horizontal="left"/>
      <protection locked="0"/>
    </xf>
    <xf numFmtId="164" fontId="2" fillId="4" borderId="0" xfId="16" applyFont="1" applyFill="1" applyBorder="1" applyAlignment="1" applyProtection="1">
      <alignment horizontal="left"/>
      <protection locked="0"/>
    </xf>
    <xf numFmtId="0" fontId="2" fillId="4" borderId="0" xfId="16" quotePrefix="1" applyNumberFormat="1" applyFont="1" applyFill="1" applyBorder="1" applyAlignment="1" applyProtection="1">
      <alignment horizontal="left"/>
      <protection locked="0"/>
    </xf>
    <xf numFmtId="164" fontId="2" fillId="4" borderId="0" xfId="16" quotePrefix="1" applyFont="1" applyFill="1" applyBorder="1" applyAlignment="1" applyProtection="1">
      <alignment horizontal="left"/>
      <protection locked="0"/>
    </xf>
    <xf numFmtId="164" fontId="3" fillId="0" borderId="0" xfId="1" applyFont="1" applyFill="1" applyBorder="1" applyAlignment="1" applyProtection="1">
      <alignment vertical="top" wrapText="1"/>
      <protection locked="0"/>
    </xf>
    <xf numFmtId="0" fontId="2" fillId="4" borderId="0" xfId="16" applyNumberFormat="1" applyFont="1" applyFill="1" applyBorder="1" applyAlignment="1" applyProtection="1">
      <alignment horizontal="left" wrapText="1"/>
    </xf>
    <xf numFmtId="39" fontId="6" fillId="2" borderId="0" xfId="0" applyFont="1" applyFill="1" applyBorder="1" applyAlignment="1" applyProtection="1">
      <alignment horizontal="left" vertical="top" wrapText="1"/>
      <protection locked="0"/>
    </xf>
    <xf numFmtId="39" fontId="2" fillId="0" borderId="0" xfId="0" applyFont="1" applyFill="1" applyBorder="1" applyAlignment="1" applyProtection="1">
      <alignment horizontal="justify" vertical="top"/>
    </xf>
    <xf numFmtId="39" fontId="2" fillId="0" borderId="0" xfId="0" applyFont="1" applyFill="1" applyBorder="1" applyAlignment="1" applyProtection="1">
      <alignment vertical="top" wrapText="1"/>
    </xf>
    <xf numFmtId="39" fontId="3" fillId="0" borderId="0" xfId="0" applyFont="1" applyFill="1" applyBorder="1" applyAlignment="1" applyProtection="1">
      <alignment horizontal="center" vertical="top"/>
    </xf>
    <xf numFmtId="0" fontId="2" fillId="4" borderId="0" xfId="16" applyNumberFormat="1" applyFont="1" applyFill="1" applyBorder="1" applyAlignment="1" applyProtection="1">
      <alignment horizontal="left"/>
      <protection locked="0"/>
    </xf>
    <xf numFmtId="0" fontId="2" fillId="4" borderId="0" xfId="16" applyNumberFormat="1" applyFont="1" applyFill="1" applyBorder="1" applyAlignment="1" applyProtection="1">
      <alignment horizontal="center" wrapText="1"/>
      <protection locked="0"/>
    </xf>
    <xf numFmtId="0" fontId="3" fillId="4" borderId="0" xfId="16" applyNumberFormat="1" applyFont="1" applyFill="1" applyBorder="1" applyAlignment="1" applyProtection="1">
      <alignment horizontal="center" wrapText="1"/>
      <protection locked="0"/>
    </xf>
    <xf numFmtId="0" fontId="3" fillId="0" borderId="0" xfId="3" applyFont="1" applyFill="1" applyBorder="1" applyAlignment="1" applyProtection="1">
      <alignment horizontal="center" vertical="top"/>
      <protection locked="0"/>
    </xf>
    <xf numFmtId="39" fontId="3" fillId="0" borderId="0" xfId="0" applyFont="1" applyFill="1" applyBorder="1" applyAlignment="1" applyProtection="1">
      <alignment horizontal="right" vertical="top" wrapText="1"/>
      <protection locked="0"/>
    </xf>
    <xf numFmtId="165" fontId="3" fillId="0" borderId="0" xfId="0" applyNumberFormat="1" applyFont="1" applyFill="1" applyBorder="1" applyAlignment="1" applyProtection="1">
      <alignment horizontal="center" vertical="top"/>
      <protection locked="0"/>
    </xf>
  </cellXfs>
  <cellStyles count="17">
    <cellStyle name="Millares" xfId="1" builtinId="3"/>
    <cellStyle name="Millares 10 2 2 2 2" xfId="16"/>
    <cellStyle name="Millares 10 3" xfId="6"/>
    <cellStyle name="Millares 3 2 3" xfId="8"/>
    <cellStyle name="Millares 4 2 2" xfId="13"/>
    <cellStyle name="Millares 5 3 2 2" xfId="15"/>
    <cellStyle name="Normal" xfId="0" builtinId="0"/>
    <cellStyle name="Normal 10 2 2" xfId="3"/>
    <cellStyle name="Normal 13 2" xfId="4"/>
    <cellStyle name="Normal 2 3 2" xfId="10"/>
    <cellStyle name="Normal 53" xfId="5"/>
    <cellStyle name="Normal 58" xfId="7"/>
    <cellStyle name="Normal 59" xfId="9"/>
    <cellStyle name="Normal_55-09 Equipamiento Pozos Ac. Rural El Llano" xfId="11"/>
    <cellStyle name="Normal_PRES 059-09 REHABIL. PLANTA DE TRATAMIENTO DE 80 LPS RAPIDA, AC. HATO DEL YAQUE" xfId="12"/>
    <cellStyle name="Normal_Presupuesto Terminaciones Edificio Mantenimiento Nave I " xfId="1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transitionEntry="1">
    <tabColor rgb="FF00B050"/>
  </sheetPr>
  <dimension ref="A1:AX147"/>
  <sheetViews>
    <sheetView showGridLines="0" showZeros="0" tabSelected="1" view="pageBreakPreview" zoomScaleNormal="100" zoomScaleSheetLayoutView="100" workbookViewId="0">
      <selection activeCell="D22" sqref="D22"/>
    </sheetView>
  </sheetViews>
  <sheetFormatPr baseColWidth="10" defaultColWidth="9.33203125" defaultRowHeight="12.75" x14ac:dyDescent="0.2"/>
  <cols>
    <col min="1" max="1" width="8.33203125" style="154" customWidth="1"/>
    <col min="2" max="2" width="65.5" style="155" customWidth="1"/>
    <col min="3" max="3" width="12.33203125" style="156" customWidth="1"/>
    <col min="4" max="4" width="8.1640625" style="157" customWidth="1"/>
    <col min="5" max="5" width="13.83203125" style="156" customWidth="1"/>
    <col min="6" max="6" width="19.1640625" style="156" customWidth="1"/>
    <col min="7" max="7" width="21.5" style="18" customWidth="1"/>
    <col min="8" max="8" width="24.33203125" style="14" customWidth="1"/>
    <col min="9" max="9" width="11.83203125" style="14" bestFit="1" customWidth="1"/>
    <col min="10" max="10" width="13.6640625" style="14" customWidth="1"/>
    <col min="11" max="16384" width="9.33203125" style="14"/>
  </cols>
  <sheetData>
    <row r="1" spans="1:7" s="2" customFormat="1" x14ac:dyDescent="0.2">
      <c r="A1" s="213"/>
      <c r="B1" s="213"/>
      <c r="C1" s="213"/>
      <c r="D1" s="213"/>
      <c r="E1" s="213"/>
      <c r="F1" s="213"/>
      <c r="G1" s="1"/>
    </row>
    <row r="2" spans="1:7" s="2" customFormat="1" x14ac:dyDescent="0.2">
      <c r="A2" s="213"/>
      <c r="B2" s="213"/>
      <c r="C2" s="213"/>
      <c r="D2" s="213"/>
      <c r="E2" s="213"/>
      <c r="F2" s="213"/>
      <c r="G2" s="1"/>
    </row>
    <row r="3" spans="1:7" s="2" customFormat="1" x14ac:dyDescent="0.2">
      <c r="A3" s="213"/>
      <c r="B3" s="213"/>
      <c r="C3" s="213"/>
      <c r="D3" s="213"/>
      <c r="E3" s="213"/>
      <c r="F3" s="213"/>
      <c r="G3" s="1"/>
    </row>
    <row r="4" spans="1:7" s="2" customFormat="1" x14ac:dyDescent="0.2">
      <c r="A4" s="213"/>
      <c r="B4" s="213"/>
      <c r="C4" s="213"/>
      <c r="D4" s="213"/>
      <c r="E4" s="213"/>
      <c r="F4" s="213"/>
      <c r="G4" s="1"/>
    </row>
    <row r="5" spans="1:7" s="2" customFormat="1" ht="22.5" customHeight="1" x14ac:dyDescent="0.2">
      <c r="A5" s="214"/>
      <c r="B5" s="214"/>
      <c r="C5" s="214"/>
      <c r="D5" s="215"/>
      <c r="E5" s="215"/>
      <c r="F5" s="204"/>
      <c r="G5" s="1"/>
    </row>
    <row r="6" spans="1:7" s="2" customFormat="1" ht="15" customHeight="1" x14ac:dyDescent="0.2">
      <c r="A6" s="206"/>
      <c r="B6" s="206"/>
      <c r="C6" s="206"/>
      <c r="D6" s="206"/>
      <c r="E6" s="206"/>
      <c r="F6" s="206"/>
      <c r="G6" s="1"/>
    </row>
    <row r="7" spans="1:7" s="2" customFormat="1" ht="15.75" customHeight="1" x14ac:dyDescent="0.2">
      <c r="A7" s="207" t="s">
        <v>121</v>
      </c>
      <c r="B7" s="207"/>
      <c r="C7" s="207"/>
      <c r="D7" s="207"/>
      <c r="E7" s="207"/>
      <c r="F7" s="207"/>
      <c r="G7" s="1"/>
    </row>
    <row r="8" spans="1:7" s="4" customFormat="1" ht="20.25" customHeight="1" x14ac:dyDescent="0.2">
      <c r="A8" s="23" t="s">
        <v>118</v>
      </c>
      <c r="B8" s="23"/>
      <c r="C8" s="24"/>
      <c r="D8" s="208" t="s">
        <v>120</v>
      </c>
      <c r="E8" s="208"/>
      <c r="F8" s="24"/>
      <c r="G8" s="3"/>
    </row>
    <row r="9" spans="1:7" s="4" customFormat="1" ht="20.25" customHeight="1" x14ac:dyDescent="0.2">
      <c r="A9" s="23" t="s">
        <v>119</v>
      </c>
      <c r="B9" s="23"/>
      <c r="C9" s="24"/>
      <c r="D9" s="25"/>
      <c r="E9" s="25"/>
      <c r="F9" s="24"/>
      <c r="G9" s="3"/>
    </row>
    <row r="10" spans="1:7" s="4" customFormat="1" ht="15.75" customHeight="1" x14ac:dyDescent="0.2">
      <c r="A10" s="209"/>
      <c r="B10" s="209"/>
      <c r="C10" s="209"/>
      <c r="D10" s="209"/>
      <c r="E10" s="209"/>
      <c r="F10" s="209"/>
      <c r="G10" s="3"/>
    </row>
    <row r="11" spans="1:7" s="2" customFormat="1" ht="14.25" customHeight="1" x14ac:dyDescent="0.2">
      <c r="A11" s="26" t="s">
        <v>0</v>
      </c>
      <c r="B11" s="6" t="s">
        <v>1</v>
      </c>
      <c r="C11" s="5" t="s">
        <v>2</v>
      </c>
      <c r="D11" s="6" t="s">
        <v>3</v>
      </c>
      <c r="E11" s="5" t="s">
        <v>4</v>
      </c>
      <c r="F11" s="7" t="s">
        <v>5</v>
      </c>
      <c r="G11" s="1"/>
    </row>
    <row r="12" spans="1:7" s="9" customFormat="1" x14ac:dyDescent="0.2">
      <c r="A12" s="27"/>
      <c r="B12" s="28"/>
      <c r="C12" s="29"/>
      <c r="D12" s="30"/>
      <c r="E12" s="158"/>
      <c r="F12" s="31"/>
      <c r="G12" s="8"/>
    </row>
    <row r="13" spans="1:7" s="2" customFormat="1" x14ac:dyDescent="0.2">
      <c r="A13" s="32" t="s">
        <v>6</v>
      </c>
      <c r="B13" s="33" t="s">
        <v>7</v>
      </c>
      <c r="C13" s="34"/>
      <c r="D13" s="35"/>
      <c r="E13" s="159"/>
      <c r="F13" s="34"/>
      <c r="G13" s="1"/>
    </row>
    <row r="14" spans="1:7" s="9" customFormat="1" x14ac:dyDescent="0.2">
      <c r="A14" s="36"/>
      <c r="B14" s="37" t="s">
        <v>8</v>
      </c>
      <c r="C14" s="38"/>
      <c r="D14" s="39"/>
      <c r="E14" s="160"/>
      <c r="F14" s="38"/>
      <c r="G14" s="8"/>
    </row>
    <row r="15" spans="1:7" s="9" customFormat="1" x14ac:dyDescent="0.2">
      <c r="A15" s="40">
        <v>1</v>
      </c>
      <c r="B15" s="41" t="s">
        <v>9</v>
      </c>
      <c r="C15" s="38"/>
      <c r="D15" s="39"/>
      <c r="E15" s="160"/>
      <c r="F15" s="38"/>
      <c r="G15" s="8"/>
    </row>
    <row r="16" spans="1:7" s="9" customFormat="1" x14ac:dyDescent="0.2">
      <c r="A16" s="10">
        <v>1.1000000000000001</v>
      </c>
      <c r="B16" s="42" t="s">
        <v>10</v>
      </c>
      <c r="C16" s="38">
        <v>2787.9</v>
      </c>
      <c r="D16" s="43" t="s">
        <v>11</v>
      </c>
      <c r="E16" s="11"/>
      <c r="F16" s="38">
        <f>ROUND(E16*C16,2)</f>
        <v>0</v>
      </c>
      <c r="G16" s="12"/>
    </row>
    <row r="17" spans="1:11" s="9" customFormat="1" x14ac:dyDescent="0.2">
      <c r="A17" s="44"/>
      <c r="B17" s="42"/>
      <c r="C17" s="45"/>
      <c r="D17" s="43"/>
      <c r="E17" s="161"/>
      <c r="F17" s="38"/>
      <c r="G17" s="12"/>
    </row>
    <row r="18" spans="1:11" s="9" customFormat="1" ht="25.5" x14ac:dyDescent="0.2">
      <c r="A18" s="40">
        <v>2</v>
      </c>
      <c r="B18" s="41" t="s">
        <v>12</v>
      </c>
      <c r="C18" s="38"/>
      <c r="D18" s="46"/>
      <c r="E18" s="11"/>
      <c r="F18" s="38"/>
      <c r="G18" s="12"/>
    </row>
    <row r="19" spans="1:11" s="9" customFormat="1" x14ac:dyDescent="0.2">
      <c r="A19" s="10">
        <v>2.1</v>
      </c>
      <c r="B19" s="47" t="s">
        <v>13</v>
      </c>
      <c r="C19" s="38">
        <v>4256.3599999999997</v>
      </c>
      <c r="D19" s="46" t="s">
        <v>11</v>
      </c>
      <c r="E19" s="11"/>
      <c r="F19" s="38">
        <f t="shared" ref="F19:F80" si="0">ROUND(E19*C19,2)</f>
        <v>0</v>
      </c>
      <c r="G19" s="12"/>
    </row>
    <row r="20" spans="1:11" s="9" customFormat="1" ht="14.25" x14ac:dyDescent="0.2">
      <c r="A20" s="10">
        <v>2.2000000000000002</v>
      </c>
      <c r="B20" s="42" t="s">
        <v>14</v>
      </c>
      <c r="C20" s="38">
        <v>4150</v>
      </c>
      <c r="D20" s="46" t="s">
        <v>15</v>
      </c>
      <c r="E20" s="11"/>
      <c r="F20" s="38">
        <f t="shared" si="0"/>
        <v>0</v>
      </c>
      <c r="G20" s="12"/>
    </row>
    <row r="21" spans="1:11" s="9" customFormat="1" ht="25.5" x14ac:dyDescent="0.2">
      <c r="A21" s="10">
        <v>2.2999999999999998</v>
      </c>
      <c r="B21" s="42" t="s">
        <v>16</v>
      </c>
      <c r="C21" s="38">
        <v>274.07</v>
      </c>
      <c r="D21" s="46" t="s">
        <v>17</v>
      </c>
      <c r="E21" s="11"/>
      <c r="F21" s="38">
        <f t="shared" si="0"/>
        <v>0</v>
      </c>
      <c r="G21" s="12"/>
    </row>
    <row r="22" spans="1:11" s="9" customFormat="1" x14ac:dyDescent="0.2">
      <c r="A22" s="36"/>
      <c r="B22" s="37"/>
      <c r="C22" s="38"/>
      <c r="D22" s="39"/>
      <c r="E22" s="11"/>
      <c r="F22" s="38"/>
      <c r="G22" s="12"/>
    </row>
    <row r="23" spans="1:11" s="9" customFormat="1" x14ac:dyDescent="0.2">
      <c r="A23" s="48">
        <v>3</v>
      </c>
      <c r="B23" s="49" t="s">
        <v>18</v>
      </c>
      <c r="C23" s="38"/>
      <c r="D23" s="50"/>
      <c r="E23" s="11"/>
      <c r="F23" s="38"/>
      <c r="G23" s="12"/>
    </row>
    <row r="24" spans="1:11" s="9" customFormat="1" x14ac:dyDescent="0.2">
      <c r="A24" s="51">
        <v>3.1</v>
      </c>
      <c r="B24" s="52" t="s">
        <v>19</v>
      </c>
      <c r="C24" s="38">
        <v>21727.61</v>
      </c>
      <c r="D24" s="53" t="s">
        <v>20</v>
      </c>
      <c r="E24" s="11"/>
      <c r="F24" s="38">
        <f t="shared" si="0"/>
        <v>0</v>
      </c>
      <c r="G24" s="12"/>
    </row>
    <row r="25" spans="1:11" s="9" customFormat="1" x14ac:dyDescent="0.2">
      <c r="A25" s="51">
        <v>3.2</v>
      </c>
      <c r="B25" s="52" t="s">
        <v>21</v>
      </c>
      <c r="C25" s="38">
        <v>5769.29</v>
      </c>
      <c r="D25" s="53" t="s">
        <v>22</v>
      </c>
      <c r="E25" s="11"/>
      <c r="F25" s="38">
        <f t="shared" si="0"/>
        <v>0</v>
      </c>
      <c r="G25" s="12"/>
    </row>
    <row r="26" spans="1:11" s="9" customFormat="1" ht="25.5" x14ac:dyDescent="0.2">
      <c r="A26" s="51">
        <v>3.3</v>
      </c>
      <c r="B26" s="42" t="s">
        <v>23</v>
      </c>
      <c r="C26" s="38">
        <v>576.92999999999995</v>
      </c>
      <c r="D26" s="53" t="s">
        <v>24</v>
      </c>
      <c r="E26" s="11"/>
      <c r="F26" s="38">
        <f t="shared" si="0"/>
        <v>0</v>
      </c>
      <c r="G26" s="12"/>
    </row>
    <row r="27" spans="1:11" s="9" customFormat="1" ht="26.25" customHeight="1" x14ac:dyDescent="0.2">
      <c r="A27" s="51">
        <v>3.4</v>
      </c>
      <c r="B27" s="54" t="s">
        <v>25</v>
      </c>
      <c r="C27" s="38">
        <v>7517.37</v>
      </c>
      <c r="D27" s="53" t="s">
        <v>26</v>
      </c>
      <c r="E27" s="11"/>
      <c r="F27" s="38">
        <f t="shared" si="0"/>
        <v>0</v>
      </c>
      <c r="G27" s="12"/>
    </row>
    <row r="28" spans="1:11" s="9" customFormat="1" ht="25.5" x14ac:dyDescent="0.2">
      <c r="A28" s="51">
        <v>3.5</v>
      </c>
      <c r="B28" s="47" t="s">
        <v>27</v>
      </c>
      <c r="C28" s="38">
        <v>15661.18</v>
      </c>
      <c r="D28" s="53" t="s">
        <v>28</v>
      </c>
      <c r="E28" s="11"/>
      <c r="F28" s="38">
        <f t="shared" si="0"/>
        <v>0</v>
      </c>
      <c r="G28" s="12"/>
    </row>
    <row r="29" spans="1:11" s="9" customFormat="1" ht="25.5" x14ac:dyDescent="0.2">
      <c r="A29" s="51">
        <v>3.6</v>
      </c>
      <c r="B29" s="47" t="s">
        <v>29</v>
      </c>
      <c r="C29" s="38">
        <v>14080.53</v>
      </c>
      <c r="D29" s="53" t="s">
        <v>26</v>
      </c>
      <c r="E29" s="11"/>
      <c r="F29" s="38">
        <f t="shared" si="0"/>
        <v>0</v>
      </c>
      <c r="G29" s="12"/>
    </row>
    <row r="30" spans="1:11" s="9" customFormat="1" x14ac:dyDescent="0.2">
      <c r="A30" s="36"/>
      <c r="B30" s="37"/>
      <c r="C30" s="38"/>
      <c r="D30" s="39"/>
      <c r="E30" s="11"/>
      <c r="F30" s="38"/>
      <c r="G30" s="12"/>
    </row>
    <row r="31" spans="1:11" s="2" customFormat="1" x14ac:dyDescent="0.2">
      <c r="A31" s="55">
        <v>4</v>
      </c>
      <c r="B31" s="56" t="s">
        <v>30</v>
      </c>
      <c r="C31" s="38"/>
      <c r="D31" s="35"/>
      <c r="E31" s="11"/>
      <c r="F31" s="38"/>
      <c r="G31" s="12"/>
      <c r="H31" s="9"/>
    </row>
    <row r="32" spans="1:11" s="2" customFormat="1" x14ac:dyDescent="0.2">
      <c r="A32" s="57">
        <f>A31+0.1</f>
        <v>4.0999999999999996</v>
      </c>
      <c r="B32" s="58" t="s">
        <v>31</v>
      </c>
      <c r="C32" s="38">
        <v>1010.3</v>
      </c>
      <c r="D32" s="39" t="s">
        <v>11</v>
      </c>
      <c r="E32" s="11"/>
      <c r="F32" s="38">
        <f t="shared" si="0"/>
        <v>0</v>
      </c>
      <c r="G32" s="12"/>
      <c r="H32" s="9"/>
      <c r="J32" s="1"/>
      <c r="K32" s="1"/>
    </row>
    <row r="33" spans="1:11" s="2" customFormat="1" x14ac:dyDescent="0.2">
      <c r="A33" s="57">
        <f>A32+0.1</f>
        <v>4.1999999999999993</v>
      </c>
      <c r="B33" s="58" t="s">
        <v>32</v>
      </c>
      <c r="C33" s="38">
        <v>946.4</v>
      </c>
      <c r="D33" s="39" t="s">
        <v>11</v>
      </c>
      <c r="E33" s="11"/>
      <c r="F33" s="38">
        <f t="shared" si="0"/>
        <v>0</v>
      </c>
      <c r="G33" s="12"/>
      <c r="H33" s="9"/>
      <c r="J33" s="1"/>
      <c r="K33" s="1"/>
    </row>
    <row r="34" spans="1:11" s="2" customFormat="1" x14ac:dyDescent="0.2">
      <c r="A34" s="57">
        <f>A33+0.1</f>
        <v>4.2999999999999989</v>
      </c>
      <c r="B34" s="58" t="s">
        <v>33</v>
      </c>
      <c r="C34" s="38">
        <v>169</v>
      </c>
      <c r="D34" s="39" t="s">
        <v>11</v>
      </c>
      <c r="E34" s="11"/>
      <c r="F34" s="38">
        <f t="shared" si="0"/>
        <v>0</v>
      </c>
      <c r="G34" s="12"/>
      <c r="H34" s="9"/>
      <c r="J34" s="1"/>
      <c r="K34" s="1"/>
    </row>
    <row r="35" spans="1:11" s="2" customFormat="1" x14ac:dyDescent="0.2">
      <c r="A35" s="57">
        <f>A34+0.1</f>
        <v>4.3999999999999986</v>
      </c>
      <c r="B35" s="58" t="s">
        <v>34</v>
      </c>
      <c r="C35" s="38">
        <v>108.9</v>
      </c>
      <c r="D35" s="39" t="s">
        <v>11</v>
      </c>
      <c r="E35" s="11"/>
      <c r="F35" s="38">
        <f t="shared" si="0"/>
        <v>0</v>
      </c>
      <c r="G35" s="12"/>
      <c r="H35" s="9"/>
      <c r="J35" s="1"/>
      <c r="K35" s="1"/>
    </row>
    <row r="36" spans="1:11" s="2" customFormat="1" x14ac:dyDescent="0.2">
      <c r="A36" s="57">
        <f>A35+0.1</f>
        <v>4.4999999999999982</v>
      </c>
      <c r="B36" s="58" t="s">
        <v>35</v>
      </c>
      <c r="C36" s="38">
        <v>134</v>
      </c>
      <c r="D36" s="39" t="s">
        <v>11</v>
      </c>
      <c r="E36" s="11"/>
      <c r="F36" s="38">
        <f t="shared" si="0"/>
        <v>0</v>
      </c>
      <c r="G36" s="12"/>
      <c r="H36" s="9"/>
      <c r="J36" s="1"/>
      <c r="K36" s="1"/>
    </row>
    <row r="37" spans="1:11" s="2" customFormat="1" x14ac:dyDescent="0.2">
      <c r="A37" s="57"/>
      <c r="B37" s="58"/>
      <c r="C37" s="38"/>
      <c r="D37" s="39"/>
      <c r="E37" s="11"/>
      <c r="F37" s="38"/>
      <c r="G37" s="12"/>
      <c r="H37" s="9"/>
      <c r="J37" s="1"/>
      <c r="K37" s="1"/>
    </row>
    <row r="38" spans="1:11" s="2" customFormat="1" x14ac:dyDescent="0.2">
      <c r="A38" s="55">
        <v>5</v>
      </c>
      <c r="B38" s="56" t="s">
        <v>36</v>
      </c>
      <c r="C38" s="38"/>
      <c r="D38" s="53"/>
      <c r="E38" s="11"/>
      <c r="F38" s="38"/>
      <c r="G38" s="12"/>
      <c r="H38" s="9"/>
      <c r="J38" s="1"/>
      <c r="K38" s="1"/>
    </row>
    <row r="39" spans="1:11" s="2" customFormat="1" x14ac:dyDescent="0.2">
      <c r="A39" s="57">
        <f>A38+0.1</f>
        <v>5.0999999999999996</v>
      </c>
      <c r="B39" s="58" t="s">
        <v>31</v>
      </c>
      <c r="C39" s="38">
        <v>1010.3</v>
      </c>
      <c r="D39" s="39" t="s">
        <v>11</v>
      </c>
      <c r="E39" s="11"/>
      <c r="F39" s="38">
        <f t="shared" si="0"/>
        <v>0</v>
      </c>
      <c r="G39" s="12"/>
      <c r="H39" s="9"/>
    </row>
    <row r="40" spans="1:11" s="2" customFormat="1" x14ac:dyDescent="0.2">
      <c r="A40" s="57">
        <f>A39+0.1</f>
        <v>5.1999999999999993</v>
      </c>
      <c r="B40" s="58" t="s">
        <v>32</v>
      </c>
      <c r="C40" s="38">
        <v>946.4</v>
      </c>
      <c r="D40" s="39" t="s">
        <v>11</v>
      </c>
      <c r="E40" s="11"/>
      <c r="F40" s="38">
        <f t="shared" si="0"/>
        <v>0</v>
      </c>
      <c r="G40" s="12"/>
      <c r="H40" s="9"/>
    </row>
    <row r="41" spans="1:11" s="2" customFormat="1" x14ac:dyDescent="0.2">
      <c r="A41" s="57">
        <f>A40+0.1</f>
        <v>5.2999999999999989</v>
      </c>
      <c r="B41" s="58" t="s">
        <v>33</v>
      </c>
      <c r="C41" s="38">
        <v>168.98</v>
      </c>
      <c r="D41" s="39" t="s">
        <v>11</v>
      </c>
      <c r="E41" s="11"/>
      <c r="F41" s="38">
        <f t="shared" si="0"/>
        <v>0</v>
      </c>
      <c r="G41" s="12"/>
      <c r="H41" s="9"/>
      <c r="J41" s="1"/>
      <c r="K41" s="1"/>
    </row>
    <row r="42" spans="1:11" s="2" customFormat="1" x14ac:dyDescent="0.2">
      <c r="A42" s="57">
        <f>A41+0.1</f>
        <v>5.3999999999999986</v>
      </c>
      <c r="B42" s="58" t="s">
        <v>34</v>
      </c>
      <c r="C42" s="38">
        <v>108.9</v>
      </c>
      <c r="D42" s="39" t="s">
        <v>11</v>
      </c>
      <c r="E42" s="11"/>
      <c r="F42" s="38">
        <f t="shared" si="0"/>
        <v>0</v>
      </c>
      <c r="G42" s="12"/>
      <c r="H42" s="9"/>
    </row>
    <row r="43" spans="1:11" s="2" customFormat="1" x14ac:dyDescent="0.2">
      <c r="A43" s="57">
        <f>A42+0.1</f>
        <v>5.4999999999999982</v>
      </c>
      <c r="B43" s="58" t="s">
        <v>35</v>
      </c>
      <c r="C43" s="38">
        <v>134</v>
      </c>
      <c r="D43" s="39" t="s">
        <v>11</v>
      </c>
      <c r="E43" s="11"/>
      <c r="F43" s="38">
        <f t="shared" si="0"/>
        <v>0</v>
      </c>
      <c r="G43" s="12"/>
      <c r="H43" s="9"/>
    </row>
    <row r="44" spans="1:11" s="2" customFormat="1" x14ac:dyDescent="0.2">
      <c r="A44" s="36"/>
      <c r="B44" s="37"/>
      <c r="C44" s="38"/>
      <c r="D44" s="39"/>
      <c r="E44" s="11"/>
      <c r="F44" s="38"/>
      <c r="G44" s="12"/>
      <c r="H44" s="9"/>
    </row>
    <row r="45" spans="1:11" s="2" customFormat="1" x14ac:dyDescent="0.2">
      <c r="A45" s="36"/>
      <c r="B45" s="37"/>
      <c r="C45" s="38"/>
      <c r="D45" s="39"/>
      <c r="E45" s="11"/>
      <c r="F45" s="38"/>
      <c r="G45" s="12"/>
      <c r="H45" s="9"/>
    </row>
    <row r="46" spans="1:11" s="2" customFormat="1" ht="25.5" x14ac:dyDescent="0.2">
      <c r="A46" s="15">
        <v>6</v>
      </c>
      <c r="B46" s="56" t="s">
        <v>37</v>
      </c>
      <c r="C46" s="38"/>
      <c r="D46" s="53"/>
      <c r="E46" s="11"/>
      <c r="F46" s="38"/>
      <c r="G46" s="12"/>
      <c r="H46" s="9"/>
    </row>
    <row r="47" spans="1:11" s="2" customFormat="1" x14ac:dyDescent="0.2">
      <c r="A47" s="59">
        <f>A46+0.1</f>
        <v>6.1</v>
      </c>
      <c r="B47" s="37" t="s">
        <v>38</v>
      </c>
      <c r="C47" s="38">
        <v>1</v>
      </c>
      <c r="D47" s="39" t="s">
        <v>39</v>
      </c>
      <c r="E47" s="11"/>
      <c r="F47" s="38">
        <f t="shared" si="0"/>
        <v>0</v>
      </c>
      <c r="G47" s="12"/>
      <c r="H47" s="9"/>
    </row>
    <row r="48" spans="1:11" s="2" customFormat="1" x14ac:dyDescent="0.2">
      <c r="A48" s="59">
        <f t="shared" ref="A48:A55" si="1">A47+0.1</f>
        <v>6.1999999999999993</v>
      </c>
      <c r="B48" s="37" t="s">
        <v>40</v>
      </c>
      <c r="C48" s="38">
        <v>6</v>
      </c>
      <c r="D48" s="39" t="s">
        <v>39</v>
      </c>
      <c r="E48" s="11"/>
      <c r="F48" s="38">
        <f t="shared" si="0"/>
        <v>0</v>
      </c>
      <c r="G48" s="12"/>
      <c r="H48" s="9"/>
    </row>
    <row r="49" spans="1:8" s="2" customFormat="1" x14ac:dyDescent="0.2">
      <c r="A49" s="59">
        <f t="shared" si="1"/>
        <v>6.2999999999999989</v>
      </c>
      <c r="B49" s="37" t="s">
        <v>41</v>
      </c>
      <c r="C49" s="38">
        <v>12</v>
      </c>
      <c r="D49" s="39" t="s">
        <v>39</v>
      </c>
      <c r="E49" s="11"/>
      <c r="F49" s="38">
        <f t="shared" si="0"/>
        <v>0</v>
      </c>
      <c r="G49" s="12"/>
      <c r="H49" s="9"/>
    </row>
    <row r="50" spans="1:8" s="2" customFormat="1" x14ac:dyDescent="0.2">
      <c r="A50" s="59">
        <f t="shared" si="1"/>
        <v>6.3999999999999986</v>
      </c>
      <c r="B50" s="37" t="s">
        <v>42</v>
      </c>
      <c r="C50" s="38">
        <v>5</v>
      </c>
      <c r="D50" s="39" t="s">
        <v>39</v>
      </c>
      <c r="E50" s="11"/>
      <c r="F50" s="38">
        <f t="shared" si="0"/>
        <v>0</v>
      </c>
      <c r="G50" s="12"/>
      <c r="H50" s="9"/>
    </row>
    <row r="51" spans="1:8" s="2" customFormat="1" x14ac:dyDescent="0.2">
      <c r="A51" s="59">
        <f t="shared" si="1"/>
        <v>6.4999999999999982</v>
      </c>
      <c r="B51" s="37" t="s">
        <v>43</v>
      </c>
      <c r="C51" s="38">
        <v>2</v>
      </c>
      <c r="D51" s="39" t="s">
        <v>39</v>
      </c>
      <c r="E51" s="11"/>
      <c r="F51" s="38">
        <f t="shared" si="0"/>
        <v>0</v>
      </c>
      <c r="G51" s="12"/>
      <c r="H51" s="9"/>
    </row>
    <row r="52" spans="1:8" s="2" customFormat="1" x14ac:dyDescent="0.2">
      <c r="A52" s="59">
        <f t="shared" si="1"/>
        <v>6.5999999999999979</v>
      </c>
      <c r="B52" s="37" t="s">
        <v>44</v>
      </c>
      <c r="C52" s="38">
        <v>2</v>
      </c>
      <c r="D52" s="39" t="s">
        <v>39</v>
      </c>
      <c r="E52" s="11"/>
      <c r="F52" s="38">
        <f t="shared" si="0"/>
        <v>0</v>
      </c>
      <c r="G52" s="12"/>
      <c r="H52" s="9"/>
    </row>
    <row r="53" spans="1:8" s="2" customFormat="1" x14ac:dyDescent="0.2">
      <c r="A53" s="59">
        <f t="shared" si="1"/>
        <v>6.6999999999999975</v>
      </c>
      <c r="B53" s="37" t="s">
        <v>45</v>
      </c>
      <c r="C53" s="38">
        <v>4</v>
      </c>
      <c r="D53" s="39" t="s">
        <v>39</v>
      </c>
      <c r="E53" s="11"/>
      <c r="F53" s="38">
        <f t="shared" si="0"/>
        <v>0</v>
      </c>
      <c r="G53" s="12"/>
      <c r="H53" s="9"/>
    </row>
    <row r="54" spans="1:8" s="2" customFormat="1" x14ac:dyDescent="0.2">
      <c r="A54" s="59">
        <f t="shared" si="1"/>
        <v>6.7999999999999972</v>
      </c>
      <c r="B54" s="37" t="s">
        <v>46</v>
      </c>
      <c r="C54" s="38">
        <v>4</v>
      </c>
      <c r="D54" s="39" t="s">
        <v>39</v>
      </c>
      <c r="E54" s="11"/>
      <c r="F54" s="38">
        <f t="shared" si="0"/>
        <v>0</v>
      </c>
      <c r="G54" s="12"/>
      <c r="H54" s="9"/>
    </row>
    <row r="55" spans="1:8" s="2" customFormat="1" x14ac:dyDescent="0.2">
      <c r="A55" s="59">
        <f t="shared" si="1"/>
        <v>6.8999999999999968</v>
      </c>
      <c r="B55" s="37" t="s">
        <v>47</v>
      </c>
      <c r="C55" s="38">
        <v>5</v>
      </c>
      <c r="D55" s="39" t="s">
        <v>39</v>
      </c>
      <c r="E55" s="11"/>
      <c r="F55" s="38">
        <f t="shared" si="0"/>
        <v>0</v>
      </c>
      <c r="G55" s="12"/>
      <c r="H55" s="9"/>
    </row>
    <row r="56" spans="1:8" s="2" customFormat="1" x14ac:dyDescent="0.2">
      <c r="A56" s="36"/>
      <c r="B56" s="37"/>
      <c r="C56" s="38"/>
      <c r="D56" s="39"/>
      <c r="E56" s="11"/>
      <c r="F56" s="38"/>
      <c r="G56" s="12"/>
      <c r="H56" s="9"/>
    </row>
    <row r="57" spans="1:8" s="2" customFormat="1" x14ac:dyDescent="0.2">
      <c r="A57" s="60">
        <f>A46+1</f>
        <v>7</v>
      </c>
      <c r="B57" s="61" t="s">
        <v>48</v>
      </c>
      <c r="C57" s="62">
        <v>3</v>
      </c>
      <c r="D57" s="63" t="s">
        <v>39</v>
      </c>
      <c r="E57" s="162"/>
      <c r="F57" s="38">
        <f t="shared" si="0"/>
        <v>0</v>
      </c>
      <c r="G57" s="12"/>
      <c r="H57" s="9"/>
    </row>
    <row r="58" spans="1:8" s="2" customFormat="1" x14ac:dyDescent="0.2">
      <c r="A58" s="61"/>
      <c r="B58" s="64"/>
      <c r="C58" s="65"/>
      <c r="D58" s="66"/>
      <c r="E58" s="163"/>
      <c r="F58" s="38"/>
      <c r="G58" s="12"/>
      <c r="H58" s="9"/>
    </row>
    <row r="59" spans="1:8" s="2" customFormat="1" x14ac:dyDescent="0.2">
      <c r="A59" s="67">
        <f>A57+1</f>
        <v>8</v>
      </c>
      <c r="B59" s="68" t="s">
        <v>49</v>
      </c>
      <c r="C59" s="69">
        <v>21</v>
      </c>
      <c r="D59" s="70" t="s">
        <v>39</v>
      </c>
      <c r="E59" s="164"/>
      <c r="F59" s="38">
        <f t="shared" si="0"/>
        <v>0</v>
      </c>
      <c r="G59" s="12"/>
      <c r="H59" s="9"/>
    </row>
    <row r="60" spans="1:8" s="2" customFormat="1" x14ac:dyDescent="0.2">
      <c r="A60" s="71"/>
      <c r="B60" s="68"/>
      <c r="C60" s="72"/>
      <c r="D60" s="70"/>
      <c r="E60" s="164"/>
      <c r="F60" s="38"/>
      <c r="G60" s="12"/>
      <c r="H60" s="9"/>
    </row>
    <row r="61" spans="1:8" s="2" customFormat="1" x14ac:dyDescent="0.2">
      <c r="A61" s="73">
        <f>A59+1</f>
        <v>9</v>
      </c>
      <c r="B61" s="74" t="s">
        <v>50</v>
      </c>
      <c r="C61" s="75">
        <v>15</v>
      </c>
      <c r="D61" s="76" t="s">
        <v>39</v>
      </c>
      <c r="E61" s="165"/>
      <c r="F61" s="38">
        <f t="shared" si="0"/>
        <v>0</v>
      </c>
      <c r="G61" s="12"/>
      <c r="H61" s="9"/>
    </row>
    <row r="62" spans="1:8" s="2" customFormat="1" x14ac:dyDescent="0.2">
      <c r="A62" s="71"/>
      <c r="B62" s="61"/>
      <c r="C62" s="65"/>
      <c r="D62" s="66"/>
      <c r="E62" s="163"/>
      <c r="F62" s="38"/>
      <c r="G62" s="12"/>
      <c r="H62" s="9"/>
    </row>
    <row r="63" spans="1:8" s="2" customFormat="1" x14ac:dyDescent="0.2">
      <c r="A63" s="67">
        <f>A61+1</f>
        <v>10</v>
      </c>
      <c r="B63" s="61" t="s">
        <v>51</v>
      </c>
      <c r="C63" s="65">
        <v>10</v>
      </c>
      <c r="D63" s="66" t="s">
        <v>39</v>
      </c>
      <c r="E63" s="163"/>
      <c r="F63" s="38">
        <f t="shared" si="0"/>
        <v>0</v>
      </c>
      <c r="G63" s="12"/>
      <c r="H63" s="9"/>
    </row>
    <row r="64" spans="1:8" s="2" customFormat="1" x14ac:dyDescent="0.2">
      <c r="A64" s="67"/>
      <c r="B64" s="61"/>
      <c r="C64" s="65"/>
      <c r="D64" s="66"/>
      <c r="E64" s="163"/>
      <c r="F64" s="38"/>
      <c r="G64" s="12"/>
      <c r="H64" s="9"/>
    </row>
    <row r="65" spans="1:8" s="2" customFormat="1" x14ac:dyDescent="0.2">
      <c r="A65" s="67">
        <v>11</v>
      </c>
      <c r="B65" s="61" t="s">
        <v>52</v>
      </c>
      <c r="C65" s="65">
        <v>10</v>
      </c>
      <c r="D65" s="66" t="s">
        <v>39</v>
      </c>
      <c r="E65" s="163"/>
      <c r="F65" s="38">
        <f t="shared" si="0"/>
        <v>0</v>
      </c>
      <c r="G65" s="12"/>
      <c r="H65" s="9"/>
    </row>
    <row r="66" spans="1:8" s="2" customFormat="1" x14ac:dyDescent="0.2">
      <c r="A66" s="67"/>
      <c r="B66" s="61"/>
      <c r="C66" s="65"/>
      <c r="D66" s="66"/>
      <c r="E66" s="163"/>
      <c r="F66" s="38"/>
      <c r="G66" s="12"/>
      <c r="H66" s="9"/>
    </row>
    <row r="67" spans="1:8" s="2" customFormat="1" ht="25.5" x14ac:dyDescent="0.2">
      <c r="A67" s="67">
        <v>13</v>
      </c>
      <c r="B67" s="61" t="s">
        <v>53</v>
      </c>
      <c r="C67" s="65">
        <v>1</v>
      </c>
      <c r="D67" s="66" t="s">
        <v>54</v>
      </c>
      <c r="E67" s="163"/>
      <c r="F67" s="38">
        <f t="shared" si="0"/>
        <v>0</v>
      </c>
      <c r="G67" s="12"/>
      <c r="H67" s="9"/>
    </row>
    <row r="68" spans="1:8" s="2" customFormat="1" ht="9.75" customHeight="1" x14ac:dyDescent="0.2">
      <c r="A68" s="36"/>
      <c r="B68" s="37"/>
      <c r="C68" s="38"/>
      <c r="D68" s="39"/>
      <c r="E68" s="11"/>
      <c r="F68" s="38"/>
      <c r="G68" s="12"/>
      <c r="H68" s="9"/>
    </row>
    <row r="69" spans="1:8" s="2" customFormat="1" x14ac:dyDescent="0.2">
      <c r="A69" s="77">
        <f>A67+1</f>
        <v>14</v>
      </c>
      <c r="B69" s="78" t="s">
        <v>55</v>
      </c>
      <c r="C69" s="79"/>
      <c r="D69" s="80"/>
      <c r="E69" s="166"/>
      <c r="F69" s="38"/>
      <c r="G69" s="12"/>
      <c r="H69" s="9"/>
    </row>
    <row r="70" spans="1:8" s="2" customFormat="1" x14ac:dyDescent="0.2">
      <c r="A70" s="81">
        <f>A69+0.1</f>
        <v>14.1</v>
      </c>
      <c r="B70" s="78" t="s">
        <v>56</v>
      </c>
      <c r="C70" s="79"/>
      <c r="D70" s="80"/>
      <c r="E70" s="166"/>
      <c r="F70" s="38"/>
      <c r="G70" s="12"/>
      <c r="H70" s="9"/>
    </row>
    <row r="71" spans="1:8" s="2" customFormat="1" x14ac:dyDescent="0.2">
      <c r="A71" s="82" t="s">
        <v>57</v>
      </c>
      <c r="B71" s="83" t="s">
        <v>58</v>
      </c>
      <c r="C71" s="84">
        <v>200</v>
      </c>
      <c r="D71" s="85" t="s">
        <v>11</v>
      </c>
      <c r="E71" s="167"/>
      <c r="F71" s="38">
        <f t="shared" si="0"/>
        <v>0</v>
      </c>
      <c r="G71" s="12"/>
      <c r="H71" s="9"/>
    </row>
    <row r="72" spans="1:8" s="2" customFormat="1" x14ac:dyDescent="0.2">
      <c r="A72" s="82" t="s">
        <v>59</v>
      </c>
      <c r="B72" s="83" t="s">
        <v>60</v>
      </c>
      <c r="C72" s="84">
        <v>200</v>
      </c>
      <c r="D72" s="85" t="s">
        <v>11</v>
      </c>
      <c r="E72" s="167"/>
      <c r="F72" s="38">
        <f t="shared" si="0"/>
        <v>0</v>
      </c>
      <c r="G72" s="12"/>
      <c r="H72" s="9"/>
    </row>
    <row r="73" spans="1:8" s="2" customFormat="1" x14ac:dyDescent="0.2">
      <c r="A73" s="82" t="s">
        <v>61</v>
      </c>
      <c r="B73" s="83" t="s">
        <v>62</v>
      </c>
      <c r="C73" s="84">
        <v>20</v>
      </c>
      <c r="D73" s="85" t="s">
        <v>11</v>
      </c>
      <c r="E73" s="167"/>
      <c r="F73" s="38">
        <f t="shared" si="0"/>
        <v>0</v>
      </c>
      <c r="G73" s="12"/>
      <c r="H73" s="9"/>
    </row>
    <row r="74" spans="1:8" s="2" customFormat="1" x14ac:dyDescent="0.2">
      <c r="A74" s="82" t="s">
        <v>63</v>
      </c>
      <c r="B74" s="83" t="s">
        <v>64</v>
      </c>
      <c r="C74" s="84">
        <v>20</v>
      </c>
      <c r="D74" s="85" t="s">
        <v>11</v>
      </c>
      <c r="E74" s="167"/>
      <c r="F74" s="38">
        <f t="shared" si="0"/>
        <v>0</v>
      </c>
      <c r="G74" s="12"/>
      <c r="H74" s="9"/>
    </row>
    <row r="75" spans="1:8" s="2" customFormat="1" x14ac:dyDescent="0.2">
      <c r="A75" s="82" t="s">
        <v>65</v>
      </c>
      <c r="B75" s="83" t="s">
        <v>66</v>
      </c>
      <c r="C75" s="84">
        <v>20</v>
      </c>
      <c r="D75" s="85" t="s">
        <v>11</v>
      </c>
      <c r="E75" s="167"/>
      <c r="F75" s="38">
        <f t="shared" si="0"/>
        <v>0</v>
      </c>
      <c r="G75" s="12"/>
      <c r="H75" s="9"/>
    </row>
    <row r="76" spans="1:8" s="2" customFormat="1" x14ac:dyDescent="0.2">
      <c r="A76" s="86"/>
      <c r="B76" s="83"/>
      <c r="C76" s="84"/>
      <c r="D76" s="85"/>
      <c r="E76" s="167"/>
      <c r="F76" s="38"/>
      <c r="G76" s="12"/>
      <c r="H76" s="9"/>
    </row>
    <row r="77" spans="1:8" s="2" customFormat="1" x14ac:dyDescent="0.2">
      <c r="A77" s="81">
        <v>14.2</v>
      </c>
      <c r="B77" s="78" t="s">
        <v>67</v>
      </c>
      <c r="C77" s="79"/>
      <c r="D77" s="80"/>
      <c r="E77" s="166"/>
      <c r="F77" s="38"/>
      <c r="G77" s="12"/>
      <c r="H77" s="9"/>
    </row>
    <row r="78" spans="1:8" s="2" customFormat="1" x14ac:dyDescent="0.2">
      <c r="A78" s="82" t="s">
        <v>68</v>
      </c>
      <c r="B78" s="83" t="s">
        <v>69</v>
      </c>
      <c r="C78" s="84">
        <v>200</v>
      </c>
      <c r="D78" s="87" t="s">
        <v>39</v>
      </c>
      <c r="E78" s="167"/>
      <c r="F78" s="38">
        <f t="shared" si="0"/>
        <v>0</v>
      </c>
      <c r="G78" s="12"/>
      <c r="H78" s="9"/>
    </row>
    <row r="79" spans="1:8" s="2" customFormat="1" x14ac:dyDescent="0.2">
      <c r="A79" s="82" t="s">
        <v>70</v>
      </c>
      <c r="B79" s="83" t="s">
        <v>71</v>
      </c>
      <c r="C79" s="84">
        <v>200</v>
      </c>
      <c r="D79" s="87" t="s">
        <v>39</v>
      </c>
      <c r="E79" s="167"/>
      <c r="F79" s="38">
        <f t="shared" si="0"/>
        <v>0</v>
      </c>
      <c r="G79" s="12"/>
      <c r="H79" s="9"/>
    </row>
    <row r="80" spans="1:8" s="2" customFormat="1" x14ac:dyDescent="0.2">
      <c r="A80" s="82" t="s">
        <v>72</v>
      </c>
      <c r="B80" s="83" t="s">
        <v>73</v>
      </c>
      <c r="C80" s="84">
        <v>20</v>
      </c>
      <c r="D80" s="87" t="s">
        <v>39</v>
      </c>
      <c r="E80" s="167"/>
      <c r="F80" s="38">
        <f t="shared" si="0"/>
        <v>0</v>
      </c>
      <c r="G80" s="12"/>
      <c r="H80" s="9"/>
    </row>
    <row r="81" spans="1:8" s="2" customFormat="1" x14ac:dyDescent="0.2">
      <c r="A81" s="82" t="s">
        <v>74</v>
      </c>
      <c r="B81" s="83" t="s">
        <v>75</v>
      </c>
      <c r="C81" s="84">
        <v>20</v>
      </c>
      <c r="D81" s="87" t="s">
        <v>39</v>
      </c>
      <c r="E81" s="167"/>
      <c r="F81" s="38">
        <f t="shared" ref="F81:F106" si="2">ROUND(E81*C81,2)</f>
        <v>0</v>
      </c>
      <c r="G81" s="12"/>
      <c r="H81" s="9"/>
    </row>
    <row r="82" spans="1:8" s="2" customFormat="1" x14ac:dyDescent="0.2">
      <c r="A82" s="82" t="s">
        <v>76</v>
      </c>
      <c r="B82" s="83" t="s">
        <v>77</v>
      </c>
      <c r="C82" s="84">
        <v>40</v>
      </c>
      <c r="D82" s="87" t="s">
        <v>39</v>
      </c>
      <c r="E82" s="167"/>
      <c r="F82" s="38">
        <f t="shared" si="2"/>
        <v>0</v>
      </c>
      <c r="G82" s="12"/>
      <c r="H82" s="9"/>
    </row>
    <row r="83" spans="1:8" s="2" customFormat="1" ht="10.5" customHeight="1" x14ac:dyDescent="0.2">
      <c r="A83" s="86"/>
      <c r="B83" s="83"/>
      <c r="C83" s="84"/>
      <c r="D83" s="85"/>
      <c r="E83" s="167"/>
      <c r="F83" s="38"/>
      <c r="G83" s="12"/>
      <c r="H83" s="9"/>
    </row>
    <row r="84" spans="1:8" s="2" customFormat="1" x14ac:dyDescent="0.2">
      <c r="A84" s="81">
        <v>14.3</v>
      </c>
      <c r="B84" s="78" t="s">
        <v>78</v>
      </c>
      <c r="C84" s="79"/>
      <c r="D84" s="80"/>
      <c r="E84" s="166"/>
      <c r="F84" s="38"/>
      <c r="G84" s="12"/>
      <c r="H84" s="9"/>
    </row>
    <row r="85" spans="1:8" s="2" customFormat="1" x14ac:dyDescent="0.2">
      <c r="A85" s="82" t="s">
        <v>79</v>
      </c>
      <c r="B85" s="83" t="s">
        <v>80</v>
      </c>
      <c r="C85" s="84">
        <v>25</v>
      </c>
      <c r="D85" s="85" t="s">
        <v>81</v>
      </c>
      <c r="E85" s="167"/>
      <c r="F85" s="38">
        <f t="shared" si="2"/>
        <v>0</v>
      </c>
      <c r="G85" s="12"/>
      <c r="H85" s="9"/>
    </row>
    <row r="86" spans="1:8" s="2" customFormat="1" x14ac:dyDescent="0.2">
      <c r="A86" s="82" t="s">
        <v>82</v>
      </c>
      <c r="B86" s="83" t="s">
        <v>83</v>
      </c>
      <c r="C86" s="84">
        <v>25</v>
      </c>
      <c r="D86" s="85" t="s">
        <v>81</v>
      </c>
      <c r="E86" s="167"/>
      <c r="F86" s="38">
        <f t="shared" si="2"/>
        <v>0</v>
      </c>
      <c r="G86" s="12"/>
      <c r="H86" s="9"/>
    </row>
    <row r="87" spans="1:8" s="2" customFormat="1" x14ac:dyDescent="0.2">
      <c r="A87" s="82"/>
      <c r="B87" s="83"/>
      <c r="C87" s="84"/>
      <c r="D87" s="85"/>
      <c r="E87" s="167"/>
      <c r="F87" s="38"/>
      <c r="G87" s="12"/>
      <c r="H87" s="9"/>
    </row>
    <row r="88" spans="1:8" s="2" customFormat="1" x14ac:dyDescent="0.2">
      <c r="A88" s="81">
        <v>14.4</v>
      </c>
      <c r="B88" s="78" t="s">
        <v>84</v>
      </c>
      <c r="C88" s="79"/>
      <c r="D88" s="80"/>
      <c r="E88" s="166"/>
      <c r="F88" s="38"/>
      <c r="G88" s="12"/>
      <c r="H88" s="9"/>
    </row>
    <row r="89" spans="1:8" s="2" customFormat="1" x14ac:dyDescent="0.2">
      <c r="A89" s="82" t="s">
        <v>85</v>
      </c>
      <c r="B89" s="83" t="s">
        <v>86</v>
      </c>
      <c r="C89" s="84">
        <v>50</v>
      </c>
      <c r="D89" s="85" t="s">
        <v>87</v>
      </c>
      <c r="E89" s="167"/>
      <c r="F89" s="38">
        <f t="shared" si="2"/>
        <v>0</v>
      </c>
      <c r="G89" s="12"/>
      <c r="H89" s="9"/>
    </row>
    <row r="90" spans="1:8" s="2" customFormat="1" x14ac:dyDescent="0.2">
      <c r="A90" s="36"/>
      <c r="B90" s="37"/>
      <c r="C90" s="38"/>
      <c r="D90" s="39"/>
      <c r="E90" s="11"/>
      <c r="F90" s="38"/>
      <c r="G90" s="12"/>
      <c r="H90" s="9"/>
    </row>
    <row r="91" spans="1:8" s="2" customFormat="1" x14ac:dyDescent="0.2">
      <c r="A91" s="77">
        <v>15</v>
      </c>
      <c r="B91" s="88" t="s">
        <v>88</v>
      </c>
      <c r="C91" s="38"/>
      <c r="D91" s="89"/>
      <c r="E91" s="11"/>
      <c r="F91" s="38"/>
      <c r="G91" s="12"/>
      <c r="H91" s="9"/>
    </row>
    <row r="92" spans="1:8" s="2" customFormat="1" x14ac:dyDescent="0.2">
      <c r="A92" s="13">
        <v>15.1</v>
      </c>
      <c r="B92" s="90" t="s">
        <v>89</v>
      </c>
      <c r="C92" s="38">
        <v>4150</v>
      </c>
      <c r="D92" s="46" t="s">
        <v>90</v>
      </c>
      <c r="E92" s="11"/>
      <c r="F92" s="38">
        <f t="shared" si="2"/>
        <v>0</v>
      </c>
      <c r="G92" s="12"/>
      <c r="H92" s="9"/>
    </row>
    <row r="93" spans="1:8" s="2" customFormat="1" x14ac:dyDescent="0.2">
      <c r="A93" s="13">
        <f>A92+0.1</f>
        <v>15.2</v>
      </c>
      <c r="B93" s="90" t="s">
        <v>91</v>
      </c>
      <c r="C93" s="38">
        <v>5187.5</v>
      </c>
      <c r="D93" s="46" t="s">
        <v>90</v>
      </c>
      <c r="E93" s="11"/>
      <c r="F93" s="38">
        <f t="shared" si="2"/>
        <v>0</v>
      </c>
      <c r="G93" s="12"/>
      <c r="H93" s="9"/>
    </row>
    <row r="94" spans="1:8" s="2" customFormat="1" x14ac:dyDescent="0.2">
      <c r="A94" s="13">
        <f>A93+0.1</f>
        <v>15.299999999999999</v>
      </c>
      <c r="B94" s="90" t="s">
        <v>92</v>
      </c>
      <c r="C94" s="38">
        <v>6484.38</v>
      </c>
      <c r="D94" s="46" t="s">
        <v>90</v>
      </c>
      <c r="E94" s="11"/>
      <c r="F94" s="38">
        <f t="shared" si="2"/>
        <v>0</v>
      </c>
      <c r="G94" s="12"/>
      <c r="H94" s="9"/>
    </row>
    <row r="95" spans="1:8" s="2" customFormat="1" ht="14.25" x14ac:dyDescent="0.2">
      <c r="A95" s="13">
        <f>A94+0.1</f>
        <v>15.399999999999999</v>
      </c>
      <c r="B95" s="90" t="s">
        <v>93</v>
      </c>
      <c r="C95" s="38">
        <v>8564.57</v>
      </c>
      <c r="D95" s="46" t="s">
        <v>94</v>
      </c>
      <c r="E95" s="11"/>
      <c r="F95" s="38">
        <f t="shared" si="2"/>
        <v>0</v>
      </c>
      <c r="G95" s="12"/>
      <c r="H95" s="9"/>
    </row>
    <row r="96" spans="1:8" s="2" customFormat="1" x14ac:dyDescent="0.2">
      <c r="A96" s="13"/>
      <c r="B96" s="37"/>
      <c r="C96" s="38"/>
      <c r="D96" s="39"/>
      <c r="E96" s="11"/>
      <c r="F96" s="38"/>
      <c r="G96" s="12"/>
      <c r="H96" s="9"/>
    </row>
    <row r="97" spans="1:8" s="2" customFormat="1" ht="83.25" customHeight="1" x14ac:dyDescent="0.2">
      <c r="A97" s="55">
        <v>16</v>
      </c>
      <c r="B97" s="91" t="s">
        <v>95</v>
      </c>
      <c r="C97" s="38">
        <v>2787.9</v>
      </c>
      <c r="D97" s="92" t="s">
        <v>11</v>
      </c>
      <c r="E97" s="11"/>
      <c r="F97" s="38">
        <f t="shared" si="2"/>
        <v>0</v>
      </c>
      <c r="G97" s="12"/>
      <c r="H97" s="9"/>
    </row>
    <row r="98" spans="1:8" s="2" customFormat="1" x14ac:dyDescent="0.2">
      <c r="A98" s="55"/>
      <c r="B98" s="42"/>
      <c r="C98" s="38"/>
      <c r="D98" s="53"/>
      <c r="E98" s="11"/>
      <c r="F98" s="38"/>
      <c r="G98" s="12"/>
      <c r="H98" s="9"/>
    </row>
    <row r="99" spans="1:8" s="2" customFormat="1" ht="25.5" x14ac:dyDescent="0.2">
      <c r="A99" s="55">
        <v>17</v>
      </c>
      <c r="B99" s="49" t="s">
        <v>96</v>
      </c>
      <c r="C99" s="38">
        <v>2787.9</v>
      </c>
      <c r="D99" s="53" t="s">
        <v>11</v>
      </c>
      <c r="E99" s="11"/>
      <c r="F99" s="38">
        <f t="shared" si="2"/>
        <v>0</v>
      </c>
      <c r="G99" s="12"/>
      <c r="H99" s="9"/>
    </row>
    <row r="100" spans="1:8" x14ac:dyDescent="0.2">
      <c r="A100" s="93"/>
      <c r="B100" s="94" t="s">
        <v>97</v>
      </c>
      <c r="C100" s="95"/>
      <c r="D100" s="96"/>
      <c r="E100" s="168"/>
      <c r="F100" s="133">
        <f>SUM(F13:F99)</f>
        <v>0</v>
      </c>
      <c r="G100" s="12"/>
      <c r="H100" s="9"/>
    </row>
    <row r="101" spans="1:8" s="2" customFormat="1" ht="8.25" customHeight="1" x14ac:dyDescent="0.2">
      <c r="A101" s="15"/>
      <c r="B101" s="97"/>
      <c r="C101" s="98"/>
      <c r="D101" s="99"/>
      <c r="E101" s="169"/>
      <c r="F101" s="38"/>
      <c r="G101" s="12"/>
      <c r="H101" s="9"/>
    </row>
    <row r="102" spans="1:8" x14ac:dyDescent="0.2">
      <c r="A102" s="97" t="s">
        <v>98</v>
      </c>
      <c r="B102" s="100" t="s">
        <v>99</v>
      </c>
      <c r="C102" s="101"/>
      <c r="D102" s="102"/>
      <c r="E102" s="16"/>
      <c r="F102" s="38">
        <f t="shared" si="2"/>
        <v>0</v>
      </c>
      <c r="G102" s="12"/>
      <c r="H102" s="9"/>
    </row>
    <row r="103" spans="1:8" ht="9" customHeight="1" x14ac:dyDescent="0.2">
      <c r="A103" s="103"/>
      <c r="B103" s="100"/>
      <c r="C103" s="101"/>
      <c r="D103" s="102"/>
      <c r="E103" s="16"/>
      <c r="F103" s="38"/>
      <c r="G103" s="12"/>
      <c r="H103" s="9"/>
    </row>
    <row r="104" spans="1:8" ht="51" x14ac:dyDescent="0.2">
      <c r="A104" s="104">
        <v>1</v>
      </c>
      <c r="B104" s="105" t="s">
        <v>100</v>
      </c>
      <c r="C104" s="38">
        <v>2</v>
      </c>
      <c r="D104" s="106" t="s">
        <v>39</v>
      </c>
      <c r="E104" s="11"/>
      <c r="F104" s="38">
        <f t="shared" si="2"/>
        <v>0</v>
      </c>
      <c r="G104" s="12"/>
      <c r="H104" s="9"/>
    </row>
    <row r="105" spans="1:8" x14ac:dyDescent="0.2">
      <c r="A105" s="107"/>
      <c r="B105" s="42"/>
      <c r="C105" s="38"/>
      <c r="D105" s="106"/>
      <c r="E105" s="11"/>
      <c r="F105" s="38"/>
      <c r="G105" s="12"/>
      <c r="H105" s="9"/>
    </row>
    <row r="106" spans="1:8" ht="25.5" x14ac:dyDescent="0.2">
      <c r="A106" s="104">
        <v>2</v>
      </c>
      <c r="B106" s="47" t="s">
        <v>101</v>
      </c>
      <c r="C106" s="11"/>
      <c r="D106" s="106" t="s">
        <v>102</v>
      </c>
      <c r="E106" s="11"/>
      <c r="F106" s="38">
        <f t="shared" si="2"/>
        <v>0</v>
      </c>
      <c r="G106" s="12"/>
      <c r="H106" s="9"/>
    </row>
    <row r="107" spans="1:8" x14ac:dyDescent="0.2">
      <c r="A107" s="93"/>
      <c r="B107" s="94" t="s">
        <v>103</v>
      </c>
      <c r="C107" s="95"/>
      <c r="D107" s="96"/>
      <c r="E107" s="168"/>
      <c r="F107" s="133">
        <f>SUM(F102:F106)</f>
        <v>0</v>
      </c>
      <c r="G107" s="12"/>
      <c r="H107" s="9"/>
    </row>
    <row r="108" spans="1:8" x14ac:dyDescent="0.2">
      <c r="A108" s="107"/>
      <c r="B108" s="32"/>
      <c r="C108" s="108"/>
      <c r="D108" s="35"/>
      <c r="E108" s="170"/>
      <c r="F108" s="38"/>
      <c r="G108" s="12"/>
      <c r="H108" s="9"/>
    </row>
    <row r="109" spans="1:8" x14ac:dyDescent="0.2">
      <c r="A109" s="109"/>
      <c r="B109" s="110" t="s">
        <v>104</v>
      </c>
      <c r="C109" s="111"/>
      <c r="D109" s="110"/>
      <c r="E109" s="171"/>
      <c r="F109" s="133">
        <f>F100+F107</f>
        <v>0</v>
      </c>
      <c r="G109" s="12"/>
      <c r="H109" s="17"/>
    </row>
    <row r="110" spans="1:8" x14ac:dyDescent="0.2">
      <c r="A110" s="112"/>
      <c r="B110" s="113" t="s">
        <v>104</v>
      </c>
      <c r="C110" s="114"/>
      <c r="D110" s="113"/>
      <c r="E110" s="172"/>
      <c r="F110" s="133">
        <f>F100+F107</f>
        <v>0</v>
      </c>
    </row>
    <row r="111" spans="1:8" x14ac:dyDescent="0.2">
      <c r="A111" s="107"/>
      <c r="B111" s="115"/>
      <c r="C111" s="116"/>
      <c r="D111" s="117"/>
      <c r="E111" s="173"/>
      <c r="F111" s="38"/>
      <c r="H111" s="133"/>
    </row>
    <row r="112" spans="1:8" x14ac:dyDescent="0.2">
      <c r="A112" s="115"/>
      <c r="B112" s="118" t="s">
        <v>105</v>
      </c>
      <c r="C112" s="119"/>
      <c r="D112" s="102"/>
      <c r="E112" s="16"/>
      <c r="F112" s="38"/>
    </row>
    <row r="113" spans="1:50" x14ac:dyDescent="0.2">
      <c r="A113" s="19"/>
      <c r="B113" s="120" t="s">
        <v>106</v>
      </c>
      <c r="C113" s="121">
        <v>0.1</v>
      </c>
      <c r="D113" s="102"/>
      <c r="E113" s="16"/>
      <c r="F113" s="38">
        <f>ROUND($F$110*C113,2)</f>
        <v>0</v>
      </c>
    </row>
    <row r="114" spans="1:50" x14ac:dyDescent="0.2">
      <c r="A114" s="19"/>
      <c r="B114" s="120" t="s">
        <v>107</v>
      </c>
      <c r="C114" s="121">
        <v>0.03</v>
      </c>
      <c r="D114" s="102"/>
      <c r="E114" s="16"/>
      <c r="F114" s="38">
        <f t="shared" ref="F114:F122" si="3">ROUND($F$110*C114,2)</f>
        <v>0</v>
      </c>
    </row>
    <row r="115" spans="1:50" x14ac:dyDescent="0.2">
      <c r="A115" s="19"/>
      <c r="B115" s="120" t="s">
        <v>108</v>
      </c>
      <c r="C115" s="121">
        <v>0.04</v>
      </c>
      <c r="D115" s="102"/>
      <c r="E115" s="16"/>
      <c r="F115" s="38">
        <f t="shared" si="3"/>
        <v>0</v>
      </c>
    </row>
    <row r="116" spans="1:50" x14ac:dyDescent="0.2">
      <c r="A116" s="19"/>
      <c r="B116" s="120" t="s">
        <v>109</v>
      </c>
      <c r="C116" s="121">
        <v>0.05</v>
      </c>
      <c r="D116" s="102"/>
      <c r="E116" s="16"/>
      <c r="F116" s="38">
        <f t="shared" si="3"/>
        <v>0</v>
      </c>
    </row>
    <row r="117" spans="1:50" x14ac:dyDescent="0.2">
      <c r="A117" s="19"/>
      <c r="B117" s="120" t="s">
        <v>110</v>
      </c>
      <c r="C117" s="121">
        <v>0.03</v>
      </c>
      <c r="D117" s="102"/>
      <c r="E117" s="16"/>
      <c r="F117" s="38">
        <f t="shared" si="3"/>
        <v>0</v>
      </c>
    </row>
    <row r="118" spans="1:50" x14ac:dyDescent="0.2">
      <c r="A118" s="19"/>
      <c r="B118" s="120" t="s">
        <v>111</v>
      </c>
      <c r="C118" s="121">
        <v>0.01</v>
      </c>
      <c r="D118" s="102"/>
      <c r="E118" s="16"/>
      <c r="F118" s="38">
        <f t="shared" si="3"/>
        <v>0</v>
      </c>
    </row>
    <row r="119" spans="1:50" x14ac:dyDescent="0.2">
      <c r="A119" s="19"/>
      <c r="B119" s="44" t="s">
        <v>112</v>
      </c>
      <c r="C119" s="122">
        <v>1E-3</v>
      </c>
      <c r="D119" s="102"/>
      <c r="E119" s="16"/>
      <c r="F119" s="38">
        <f t="shared" si="3"/>
        <v>0</v>
      </c>
    </row>
    <row r="120" spans="1:50" x14ac:dyDescent="0.2">
      <c r="A120" s="52"/>
      <c r="B120" s="44" t="s">
        <v>113</v>
      </c>
      <c r="C120" s="123">
        <v>0.18</v>
      </c>
      <c r="D120" s="102"/>
      <c r="E120" s="16"/>
      <c r="F120" s="38">
        <f>ROUND($F$113*C120,2)</f>
        <v>0</v>
      </c>
    </row>
    <row r="121" spans="1:50" x14ac:dyDescent="0.2">
      <c r="A121" s="52"/>
      <c r="B121" s="36" t="s">
        <v>114</v>
      </c>
      <c r="C121" s="123">
        <v>1.4999999999999999E-2</v>
      </c>
      <c r="D121" s="102"/>
      <c r="E121" s="16"/>
      <c r="F121" s="38">
        <f t="shared" si="3"/>
        <v>0</v>
      </c>
    </row>
    <row r="122" spans="1:50" x14ac:dyDescent="0.2">
      <c r="A122" s="52"/>
      <c r="B122" s="120" t="s">
        <v>115</v>
      </c>
      <c r="C122" s="121">
        <v>0.05</v>
      </c>
      <c r="D122" s="124"/>
      <c r="E122" s="16"/>
      <c r="F122" s="38">
        <f t="shared" si="3"/>
        <v>0</v>
      </c>
    </row>
    <row r="123" spans="1:50" s="21" customFormat="1" x14ac:dyDescent="0.2">
      <c r="A123" s="52"/>
      <c r="B123" s="125" t="s">
        <v>116</v>
      </c>
      <c r="C123" s="38"/>
      <c r="D123" s="126"/>
      <c r="E123" s="11"/>
      <c r="F123" s="34">
        <f>SUM(F113:F122)</f>
        <v>0</v>
      </c>
      <c r="G123" s="20"/>
    </row>
    <row r="124" spans="1:50" s="18" customFormat="1" x14ac:dyDescent="0.2">
      <c r="A124" s="22"/>
      <c r="B124" s="127"/>
      <c r="C124" s="45"/>
      <c r="D124" s="128"/>
      <c r="E124" s="161"/>
      <c r="F124" s="38"/>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row>
    <row r="125" spans="1:50" s="18" customFormat="1" x14ac:dyDescent="0.2">
      <c r="A125" s="129"/>
      <c r="B125" s="130" t="s">
        <v>117</v>
      </c>
      <c r="C125" s="131"/>
      <c r="D125" s="132"/>
      <c r="E125" s="131"/>
      <c r="F125" s="133">
        <f>F110+F123</f>
        <v>0</v>
      </c>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row>
    <row r="126" spans="1:50" s="18" customFormat="1" x14ac:dyDescent="0.2">
      <c r="A126" s="174"/>
      <c r="B126" s="175"/>
      <c r="C126" s="176"/>
      <c r="D126" s="177"/>
      <c r="E126" s="176"/>
      <c r="F126" s="178"/>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row>
    <row r="127" spans="1:50" s="18" customFormat="1" x14ac:dyDescent="0.2">
      <c r="A127" s="179"/>
      <c r="B127" s="180"/>
      <c r="C127" s="181"/>
      <c r="D127" s="182"/>
      <c r="E127" s="181"/>
      <c r="F127" s="183"/>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row>
    <row r="128" spans="1:50" s="18" customFormat="1" x14ac:dyDescent="0.2">
      <c r="A128" s="184"/>
      <c r="B128" s="184"/>
      <c r="C128" s="185"/>
      <c r="D128" s="186"/>
      <c r="E128" s="187"/>
      <c r="F128" s="187"/>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row>
    <row r="129" spans="1:50" s="18" customFormat="1" x14ac:dyDescent="0.2">
      <c r="A129" s="184"/>
      <c r="B129" s="184"/>
      <c r="C129" s="185"/>
      <c r="D129" s="186"/>
      <c r="E129" s="187"/>
      <c r="F129" s="187"/>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row>
    <row r="130" spans="1:50" s="18" customFormat="1" x14ac:dyDescent="0.2">
      <c r="A130" s="184"/>
      <c r="B130" s="184"/>
      <c r="C130" s="185"/>
      <c r="D130" s="186"/>
      <c r="E130" s="187"/>
      <c r="F130" s="187"/>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row>
    <row r="131" spans="1:50" s="18" customFormat="1" x14ac:dyDescent="0.2">
      <c r="A131" s="188"/>
      <c r="B131" s="189"/>
      <c r="C131" s="210"/>
      <c r="D131" s="210"/>
      <c r="E131" s="210"/>
      <c r="F131" s="210"/>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row>
    <row r="132" spans="1:50" s="18" customFormat="1" x14ac:dyDescent="0.2">
      <c r="A132" s="190"/>
      <c r="B132" s="191"/>
      <c r="C132" s="192"/>
      <c r="D132" s="193"/>
      <c r="E132" s="192"/>
      <c r="F132" s="19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row>
    <row r="133" spans="1:50" s="18" customFormat="1" x14ac:dyDescent="0.2">
      <c r="A133" s="188"/>
      <c r="B133" s="211"/>
      <c r="C133" s="211"/>
      <c r="D133" s="211"/>
      <c r="E133" s="211"/>
      <c r="F133" s="195"/>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row>
    <row r="134" spans="1:50" s="18" customFormat="1" ht="20.25" customHeight="1" x14ac:dyDescent="0.2">
      <c r="A134" s="188"/>
      <c r="B134" s="196"/>
      <c r="C134" s="195"/>
      <c r="D134" s="197"/>
      <c r="E134" s="195"/>
      <c r="F134" s="195"/>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row>
    <row r="135" spans="1:50" s="18" customFormat="1" x14ac:dyDescent="0.2">
      <c r="A135" s="198"/>
      <c r="B135" s="212"/>
      <c r="C135" s="212"/>
      <c r="D135" s="212"/>
      <c r="E135" s="212"/>
      <c r="F135" s="199"/>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row>
    <row r="136" spans="1:50" x14ac:dyDescent="0.2">
      <c r="A136" s="200"/>
      <c r="B136" s="211"/>
      <c r="C136" s="211"/>
      <c r="D136" s="211"/>
      <c r="E136" s="211"/>
      <c r="F136" s="189"/>
    </row>
    <row r="137" spans="1:50" x14ac:dyDescent="0.2">
      <c r="A137" s="200"/>
      <c r="B137" s="189"/>
      <c r="C137" s="201"/>
      <c r="D137" s="202"/>
      <c r="E137" s="203"/>
      <c r="F137" s="203"/>
    </row>
    <row r="138" spans="1:50" x14ac:dyDescent="0.2">
      <c r="A138" s="137"/>
      <c r="B138" s="135"/>
      <c r="C138" s="138"/>
      <c r="D138" s="139"/>
      <c r="E138" s="140"/>
      <c r="F138" s="140"/>
    </row>
    <row r="139" spans="1:50" x14ac:dyDescent="0.2">
      <c r="A139" s="137"/>
      <c r="B139" s="135"/>
      <c r="C139" s="138"/>
      <c r="D139" s="139"/>
      <c r="E139" s="140"/>
      <c r="F139" s="140"/>
    </row>
    <row r="140" spans="1:50" x14ac:dyDescent="0.2">
      <c r="A140" s="134"/>
      <c r="B140" s="135"/>
      <c r="C140" s="138"/>
      <c r="D140" s="135"/>
      <c r="E140" s="141"/>
      <c r="F140" s="138"/>
    </row>
    <row r="141" spans="1:50" x14ac:dyDescent="0.2">
      <c r="A141" s="137"/>
      <c r="B141" s="142"/>
      <c r="C141" s="205"/>
      <c r="D141" s="205"/>
      <c r="E141" s="205"/>
      <c r="F141" s="205"/>
    </row>
    <row r="142" spans="1:50" x14ac:dyDescent="0.2">
      <c r="A142" s="137"/>
      <c r="B142" s="142"/>
      <c r="C142" s="143"/>
      <c r="D142" s="144"/>
      <c r="E142" s="143"/>
      <c r="F142" s="143"/>
    </row>
    <row r="143" spans="1:50" x14ac:dyDescent="0.2">
      <c r="A143" s="137"/>
      <c r="B143" s="142"/>
      <c r="C143" s="143"/>
      <c r="D143" s="144"/>
      <c r="E143" s="143"/>
      <c r="F143" s="143"/>
    </row>
    <row r="144" spans="1:50" x14ac:dyDescent="0.2">
      <c r="A144" s="145"/>
      <c r="B144" s="146"/>
      <c r="C144" s="147"/>
      <c r="D144" s="142"/>
      <c r="E144" s="148"/>
      <c r="F144" s="147"/>
    </row>
    <row r="145" spans="1:6" x14ac:dyDescent="0.2">
      <c r="A145" s="149"/>
      <c r="B145" s="150"/>
      <c r="C145" s="136"/>
      <c r="D145" s="136"/>
      <c r="E145" s="136"/>
      <c r="F145" s="136"/>
    </row>
    <row r="146" spans="1:6" x14ac:dyDescent="0.2">
      <c r="A146" s="137"/>
      <c r="B146" s="135"/>
      <c r="C146" s="135"/>
      <c r="D146" s="135"/>
      <c r="E146" s="135"/>
      <c r="F146" s="135"/>
    </row>
    <row r="147" spans="1:6" x14ac:dyDescent="0.2">
      <c r="A147" s="151"/>
      <c r="B147" s="151"/>
      <c r="C147" s="152"/>
      <c r="D147" s="153"/>
      <c r="E147" s="152"/>
      <c r="F147" s="152"/>
    </row>
  </sheetData>
  <sheetProtection algorithmName="SHA-512" hashValue="vi5gR4Xm4t5XQPimYkpspp73oMZ3PsbgiM5X5fa/KD/4pPghzDzBPRjjX433HR2MTsjiWQrEOUT5k3wa0SkBVQ==" saltValue="5CH9ROO8C4DBwCvUrvFfrA==" spinCount="100000" sheet="1" objects="1" scenarios="1"/>
  <mergeCells count="15">
    <mergeCell ref="A1:F1"/>
    <mergeCell ref="A2:F2"/>
    <mergeCell ref="A3:F3"/>
    <mergeCell ref="A4:F4"/>
    <mergeCell ref="A5:C5"/>
    <mergeCell ref="D5:E5"/>
    <mergeCell ref="C141:F141"/>
    <mergeCell ref="A6:F6"/>
    <mergeCell ref="A7:F7"/>
    <mergeCell ref="D8:E8"/>
    <mergeCell ref="A10:F10"/>
    <mergeCell ref="C131:F131"/>
    <mergeCell ref="B133:E133"/>
    <mergeCell ref="B135:E135"/>
    <mergeCell ref="B136:E136"/>
  </mergeCells>
  <printOptions horizontalCentered="1"/>
  <pageMargins left="0.70866141732283472" right="0.70866141732283472" top="0.74803149606299213" bottom="0.74803149606299213" header="0.31496062992125984" footer="0.31496062992125984"/>
  <pageSetup scale="79" fitToHeight="0" orientation="portrait" r:id="rId1"/>
  <headerFooter alignWithMargins="0">
    <oddFooter>&amp;C&amp;"Arial,Normal"&amp;8Construcción Alcantarillado Pluvial Villa María, Municipio Santiago, Provincia Santiago. SNIP 16747&amp;R&amp;"Arial,Normal"&amp;P/&amp;N</oddFooter>
  </headerFooter>
  <rowBreaks count="2" manualBreakCount="2">
    <brk id="61" max="5" man="1"/>
    <brk id="10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Listado de Partidas</vt:lpstr>
      <vt:lpstr>'Listado de Partidas'!Área_de_impresión</vt:lpstr>
      <vt:lpstr>'Listado de Partidas'!Títulos_a_imprimir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Minerva Elvira Altagracia Jiménez Montás</dc:creator>
  <cp:lastModifiedBy>Gustavo Adolfo Lemoine Cabreja</cp:lastModifiedBy>
  <cp:lastPrinted>2024-10-25T19:17:33Z</cp:lastPrinted>
  <dcterms:created xsi:type="dcterms:W3CDTF">2023-12-11T17:29:22Z</dcterms:created>
  <dcterms:modified xsi:type="dcterms:W3CDTF">2024-11-14T17:37:23Z</dcterms:modified>
</cp:coreProperties>
</file>