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STADISTICA\2024\1.Producción de Agua Potable\4.Producción de Agua Potable Trimestral\4to Trimestre 2024\"/>
    </mc:Choice>
  </mc:AlternateContent>
  <bookViews>
    <workbookView xWindow="0" yWindow="0" windowWidth="19200" windowHeight="7035" activeTab="1"/>
  </bookViews>
  <sheets>
    <sheet name="Octubre-Diciembre" sheetId="3" r:id="rId1"/>
    <sheet name="Octubre-Diciembre II" sheetId="4" r:id="rId2"/>
  </sheets>
  <calcPr calcId="162913"/>
</workbook>
</file>

<file path=xl/calcChain.xml><?xml version="1.0" encoding="utf-8"?>
<calcChain xmlns="http://schemas.openxmlformats.org/spreadsheetml/2006/main">
  <c r="F41" i="3" l="1"/>
  <c r="F39" i="3"/>
  <c r="F40" i="3"/>
  <c r="F38" i="3"/>
  <c r="F37" i="3"/>
  <c r="F36" i="3"/>
  <c r="F35" i="3"/>
  <c r="F34" i="3"/>
  <c r="F32" i="3"/>
  <c r="F33" i="3"/>
  <c r="F31" i="3"/>
  <c r="F30" i="3"/>
  <c r="F27" i="3"/>
  <c r="F28" i="3"/>
  <c r="F29" i="3"/>
  <c r="F26" i="3"/>
  <c r="F16" i="3"/>
  <c r="F25" i="3"/>
  <c r="F23" i="3"/>
  <c r="F24" i="3"/>
  <c r="F22" i="3"/>
  <c r="F21" i="3"/>
  <c r="F18" i="3"/>
  <c r="F19" i="3"/>
  <c r="F20" i="3"/>
  <c r="F17" i="3"/>
  <c r="F13" i="3"/>
  <c r="F14" i="3"/>
  <c r="F15" i="3"/>
  <c r="F12" i="3"/>
  <c r="F11" i="3"/>
  <c r="F10" i="3" l="1"/>
  <c r="D41" i="3" l="1"/>
  <c r="E41" i="3"/>
  <c r="D37" i="3"/>
  <c r="E37" i="3"/>
  <c r="D34" i="3"/>
  <c r="E34" i="3"/>
  <c r="D30" i="3"/>
  <c r="E30" i="3"/>
  <c r="D25" i="3"/>
  <c r="E25" i="3"/>
  <c r="D21" i="3"/>
  <c r="E21" i="3"/>
  <c r="C21" i="3"/>
  <c r="D16" i="3"/>
  <c r="E16" i="3"/>
  <c r="C16" i="3"/>
  <c r="D11" i="3"/>
  <c r="E11" i="3"/>
  <c r="F11" i="4" l="1"/>
  <c r="F12" i="4"/>
  <c r="F13" i="4"/>
  <c r="F14" i="4"/>
  <c r="F15" i="4"/>
  <c r="F16" i="4"/>
  <c r="F17" i="4"/>
  <c r="F18" i="4"/>
  <c r="F19" i="4"/>
  <c r="F20" i="4"/>
  <c r="F27" i="4"/>
  <c r="F21" i="4"/>
  <c r="F22" i="4"/>
  <c r="F23" i="4"/>
  <c r="F24" i="4"/>
  <c r="F25" i="4"/>
  <c r="F26" i="4"/>
  <c r="F28" i="4"/>
  <c r="F29" i="4"/>
  <c r="F30" i="4"/>
  <c r="F31" i="4"/>
  <c r="F32" i="4"/>
  <c r="F33" i="4"/>
  <c r="F10" i="4"/>
  <c r="C30" i="3" l="1"/>
  <c r="C25" i="3"/>
  <c r="C11" i="3"/>
  <c r="C34" i="3"/>
  <c r="C37" i="3"/>
  <c r="C41" i="3"/>
  <c r="E42" i="3" l="1"/>
  <c r="E34" i="4"/>
  <c r="D34" i="4" l="1"/>
  <c r="F34" i="4" l="1"/>
  <c r="C34" i="4"/>
  <c r="D42" i="3" l="1"/>
  <c r="C42" i="3" l="1"/>
  <c r="F42" i="3"/>
</calcChain>
</file>

<file path=xl/sharedStrings.xml><?xml version="1.0" encoding="utf-8"?>
<sst xmlns="http://schemas.openxmlformats.org/spreadsheetml/2006/main" count="101" uniqueCount="65">
  <si>
    <t>Montecristi</t>
  </si>
  <si>
    <t>Azua</t>
  </si>
  <si>
    <t>Peravia</t>
  </si>
  <si>
    <t>Monte Plata</t>
  </si>
  <si>
    <t>El Seibo</t>
  </si>
  <si>
    <t>Hato Mayor</t>
  </si>
  <si>
    <t>Barahona</t>
  </si>
  <si>
    <t>Regiones ONE</t>
  </si>
  <si>
    <t>Dajabón</t>
  </si>
  <si>
    <t>Sánchez Ramírez</t>
  </si>
  <si>
    <t>San Juan</t>
  </si>
  <si>
    <t>Elías Piña</t>
  </si>
  <si>
    <t>Duarte</t>
  </si>
  <si>
    <t>Hermanas Mirabal</t>
  </si>
  <si>
    <t>Samaná</t>
  </si>
  <si>
    <t>Valverde</t>
  </si>
  <si>
    <t>Santiago Rodríguez</t>
  </si>
  <si>
    <t>San José de Ocoa</t>
  </si>
  <si>
    <t>San Cristóbal</t>
  </si>
  <si>
    <t>Pedernales</t>
  </si>
  <si>
    <t>Bahoruco</t>
  </si>
  <si>
    <t>Independencia</t>
  </si>
  <si>
    <t>La Altagracia</t>
  </si>
  <si>
    <t>San Pedro de Macorís</t>
  </si>
  <si>
    <t xml:space="preserve"> Región II: Cibao Sur</t>
  </si>
  <si>
    <t xml:space="preserve">Región III: Cibao Nordeste  </t>
  </si>
  <si>
    <t>Provincias por Región</t>
  </si>
  <si>
    <t>María Trinidad Sánchez</t>
  </si>
  <si>
    <t>INAPA</t>
  </si>
  <si>
    <t>DIRECCIÓN EJECUTIVA</t>
  </si>
  <si>
    <t>DEPARTAMENTO DE ESTADÍSTICA</t>
  </si>
  <si>
    <t>INSTITUTO  NACIONAL DE AGUAS POTABLES Y ALCANTARILLADOS</t>
  </si>
  <si>
    <t>REGIONES</t>
  </si>
  <si>
    <t>PROVINCIAS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</si>
  <si>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</si>
  <si>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</si>
  <si>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</si>
  <si>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</si>
  <si>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</si>
  <si>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</si>
  <si>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</si>
  <si>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</si>
  <si>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</si>
  <si>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</si>
  <si>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</si>
  <si>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PRODUCCIÓN DE AGUA POTABLE</t>
  </si>
  <si>
    <t xml:space="preserve">Región IV: Cibao Noroeste   </t>
  </si>
  <si>
    <t xml:space="preserve"> Región V: Valdesia   </t>
  </si>
  <si>
    <t>Región VI: Enriquillo</t>
  </si>
  <si>
    <t>Región VII: El Valle</t>
  </si>
  <si>
    <t>Región VIII: Yuma</t>
  </si>
  <si>
    <t xml:space="preserve"> Región IX: Higüamo</t>
  </si>
  <si>
    <t>MESES</t>
  </si>
  <si>
    <t>Cantidad Trimestral             (M³)</t>
  </si>
  <si>
    <t>Total General Agua Producida (M³/Mes)</t>
  </si>
  <si>
    <t>Sub-Total</t>
  </si>
  <si>
    <t>TOTALES M3/MES</t>
  </si>
  <si>
    <t>OCTUBRE</t>
  </si>
  <si>
    <t>Octubre</t>
  </si>
  <si>
    <t>Noviembre</t>
  </si>
  <si>
    <t xml:space="preserve">Diciembre </t>
  </si>
  <si>
    <t>NOVIEMBRE</t>
  </si>
  <si>
    <t>DICIEMBRE</t>
  </si>
  <si>
    <t>PRODUCCIÓN DE AGUA POTABLE OCTUBRE-DICIEMBRE 2024</t>
  </si>
  <si>
    <t>PRODUCCIÓN DE AGUA POTABLE OCTUBRE -DICIEMBRE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</si>
</sst>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16">
    <xf numFmtId="0" fontId="0" fillId="0" borderId="0" xfId="0"/>
    <xf numFmtId="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8" fillId="0" borderId="0" xfId="0" applyFont="1" applyAlignment="1">
      <alignment horizontal="center"/>
    </xf>
    <xf numFmtId="0" fontId="11" fillId="0" borderId="0" xfId="0" applyFont="1"/>
    <xf numFmtId="4" fontId="0" fillId="0" borderId="0" xfId="0" applyNumberFormat="1" applyAlignment="1">
      <alignment horizontal="center"/>
    </xf>
    <xf numFmtId="0" fontId="10" fillId="0" borderId="0" xfId="0" applyFont="1"/>
    <xf numFmtId="4" fontId="0" fillId="0" borderId="0" xfId="0" applyNumberFormat="1"/>
    <xf numFmtId="0" fontId="3" fillId="3" borderId="30" xfId="0" applyFont="1" applyFill="1" applyBorder="1" applyAlignment="1">
      <alignment horizontal="center" vertical="center" wrapText="1"/>
    </xf>
    <xf numFmtId="4" fontId="3" fillId="3" borderId="30" xfId="0" applyNumberFormat="1" applyFont="1" applyFill="1" applyBorder="1" applyAlignment="1">
      <alignment vertical="center" wrapText="1"/>
    </xf>
    <xf numFmtId="4" fontId="3" fillId="3" borderId="7" xfId="0" applyNumberFormat="1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left" vertical="center" wrapText="1"/>
    </xf>
    <xf numFmtId="4" fontId="17" fillId="0" borderId="28" xfId="0" applyNumberFormat="1" applyFont="1" applyBorder="1" applyAlignment="1">
      <alignment horizontal="right" indent="1"/>
    </xf>
    <xf numFmtId="4" fontId="18" fillId="2" borderId="29" xfId="0" applyNumberFormat="1" applyFont="1" applyFill="1" applyBorder="1" applyAlignment="1">
      <alignment horizontal="right" vertical="center" wrapText="1" indent="1"/>
    </xf>
    <xf numFmtId="4" fontId="17" fillId="0" borderId="17" xfId="0" applyNumberFormat="1" applyFont="1" applyBorder="1" applyAlignment="1">
      <alignment horizontal="right" indent="1"/>
    </xf>
    <xf numFmtId="4" fontId="17" fillId="0" borderId="19" xfId="0" applyNumberFormat="1" applyFont="1" applyBorder="1" applyAlignment="1">
      <alignment horizontal="right" indent="1"/>
    </xf>
    <xf numFmtId="4" fontId="17" fillId="0" borderId="20" xfId="0" applyNumberFormat="1" applyFont="1" applyBorder="1" applyAlignment="1">
      <alignment horizontal="right" indent="1"/>
    </xf>
    <xf numFmtId="4" fontId="17" fillId="0" borderId="21" xfId="0" applyNumberFormat="1" applyFont="1" applyBorder="1" applyAlignment="1">
      <alignment horizontal="right" indent="1"/>
    </xf>
    <xf numFmtId="4" fontId="20" fillId="4" borderId="7" xfId="0" applyNumberFormat="1" applyFont="1" applyFill="1" applyBorder="1" applyAlignment="1">
      <alignment horizontal="center"/>
    </xf>
    <xf numFmtId="0" fontId="15" fillId="0" borderId="33" xfId="0" applyFont="1" applyBorder="1" applyAlignment="1">
      <alignment horizontal="left" vertical="center" wrapText="1" indent="1"/>
    </xf>
    <xf numFmtId="39" fontId="13" fillId="2" borderId="15" xfId="1" applyNumberFormat="1" applyFont="1" applyFill="1" applyBorder="1" applyAlignment="1">
      <alignment horizontal="right" vertical="center" wrapText="1" indent="1"/>
    </xf>
    <xf numFmtId="164" fontId="4" fillId="0" borderId="9" xfId="1" applyFont="1" applyFill="1" applyBorder="1" applyAlignment="1">
      <alignment horizontal="right" vertical="center" wrapText="1" indent="1"/>
    </xf>
    <xf numFmtId="164" fontId="13" fillId="0" borderId="20" xfId="1" applyFont="1" applyFill="1" applyBorder="1" applyAlignment="1">
      <alignment horizontal="left" vertical="center" wrapText="1" indent="1"/>
    </xf>
    <xf numFmtId="164" fontId="13" fillId="0" borderId="1" xfId="1" applyFont="1" applyFill="1" applyBorder="1" applyAlignment="1">
      <alignment horizontal="left" vertical="center" wrapText="1" indent="1"/>
    </xf>
    <xf numFmtId="4" fontId="15" fillId="0" borderId="33" xfId="0" applyNumberFormat="1" applyFont="1" applyBorder="1" applyAlignment="1">
      <alignment horizontal="left" vertical="center" wrapText="1" indent="1"/>
    </xf>
    <xf numFmtId="164" fontId="13" fillId="0" borderId="17" xfId="1" applyFont="1" applyFill="1" applyBorder="1" applyAlignment="1">
      <alignment horizontal="left" vertical="center" wrapText="1" indent="1"/>
    </xf>
    <xf numFmtId="164" fontId="13" fillId="0" borderId="19" xfId="1" applyFont="1" applyFill="1" applyBorder="1" applyAlignment="1">
      <alignment horizontal="left" vertical="center" wrapText="1" indent="1"/>
    </xf>
    <xf numFmtId="164" fontId="4" fillId="0" borderId="21" xfId="1" applyFont="1" applyFill="1" applyBorder="1" applyAlignment="1">
      <alignment horizontal="left" vertical="center" wrapText="1" indent="1"/>
    </xf>
    <xf numFmtId="164" fontId="5" fillId="0" borderId="19" xfId="1" applyFont="1" applyFill="1" applyBorder="1" applyAlignment="1">
      <alignment horizontal="left" wrapText="1" indent="1"/>
    </xf>
    <xf numFmtId="164" fontId="4" fillId="0" borderId="19" xfId="1" applyFont="1" applyFill="1" applyBorder="1" applyAlignment="1">
      <alignment horizontal="left" vertical="center" wrapText="1" indent="1"/>
    </xf>
    <xf numFmtId="164" fontId="4" fillId="0" borderId="20" xfId="1" applyFont="1" applyFill="1" applyBorder="1" applyAlignment="1">
      <alignment horizontal="left" vertical="center" wrapText="1" indent="1"/>
    </xf>
    <xf numFmtId="164" fontId="4" fillId="0" borderId="17" xfId="1" applyFont="1" applyFill="1" applyBorder="1" applyAlignment="1">
      <alignment horizontal="left" vertical="center" wrapText="1" indent="1"/>
    </xf>
    <xf numFmtId="164" fontId="14" fillId="0" borderId="9" xfId="1" applyFont="1" applyFill="1" applyBorder="1" applyAlignment="1">
      <alignment horizontal="left" vertical="center" wrapText="1" indent="1"/>
    </xf>
    <xf numFmtId="4" fontId="20" fillId="4" borderId="23" xfId="0" applyNumberFormat="1" applyFont="1" applyFill="1" applyBorder="1" applyAlignment="1">
      <alignment horizontal="left" indent="3"/>
    </xf>
    <xf numFmtId="0" fontId="0" fillId="0" borderId="0" xfId="0" applyAlignment="1">
      <alignment horizontal="left" indent="1"/>
    </xf>
    <xf numFmtId="165" fontId="16" fillId="0" borderId="38" xfId="2" applyFont="1" applyBorder="1" applyAlignment="1">
      <alignment horizontal="right" vertical="center"/>
    </xf>
    <xf numFmtId="165" fontId="7" fillId="2" borderId="39" xfId="2" applyFont="1" applyFill="1" applyBorder="1" applyAlignment="1">
      <alignment horizontal="right" vertical="center"/>
    </xf>
    <xf numFmtId="165" fontId="16" fillId="0" borderId="39" xfId="2" applyFont="1" applyBorder="1" applyAlignment="1">
      <alignment horizontal="right" vertical="center"/>
    </xf>
    <xf numFmtId="165" fontId="16" fillId="0" borderId="40" xfId="2" applyFont="1" applyBorder="1" applyAlignment="1">
      <alignment horizontal="right" vertical="center"/>
    </xf>
    <xf numFmtId="165" fontId="16" fillId="0" borderId="41" xfId="2" applyFont="1" applyBorder="1" applyAlignment="1">
      <alignment horizontal="right" vertical="center"/>
    </xf>
    <xf numFmtId="165" fontId="16" fillId="0" borderId="37" xfId="2" applyFont="1" applyBorder="1" applyAlignment="1">
      <alignment horizontal="right" vertical="center"/>
    </xf>
    <xf numFmtId="165" fontId="7" fillId="2" borderId="40" xfId="2" applyFont="1" applyFill="1" applyBorder="1" applyAlignment="1">
      <alignment horizontal="right" vertical="center"/>
    </xf>
    <xf numFmtId="165" fontId="7" fillId="2" borderId="38" xfId="2" applyFont="1" applyFill="1" applyBorder="1" applyAlignment="1">
      <alignment horizontal="right" vertical="center"/>
    </xf>
    <xf numFmtId="4" fontId="15" fillId="0" borderId="42" xfId="0" applyNumberFormat="1" applyFont="1" applyBorder="1" applyAlignment="1">
      <alignment horizontal="center" vertical="center" wrapText="1"/>
    </xf>
    <xf numFmtId="164" fontId="3" fillId="0" borderId="43" xfId="1" applyFont="1" applyFill="1" applyBorder="1" applyAlignment="1">
      <alignment horizontal="right" vertical="center" wrapText="1" indent="1"/>
    </xf>
    <xf numFmtId="164" fontId="13" fillId="0" borderId="43" xfId="1" applyFont="1" applyFill="1" applyBorder="1" applyAlignment="1">
      <alignment horizontal="right" vertical="center" wrapText="1" indent="1"/>
    </xf>
    <xf numFmtId="4" fontId="15" fillId="0" borderId="44" xfId="0" applyNumberFormat="1" applyFont="1" applyBorder="1" applyAlignment="1">
      <alignment horizontal="left" vertical="center" wrapText="1" indent="1"/>
    </xf>
    <xf numFmtId="0" fontId="0" fillId="0" borderId="45" xfId="0" applyBorder="1"/>
    <xf numFmtId="164" fontId="4" fillId="0" borderId="44" xfId="1" applyFont="1" applyFill="1" applyBorder="1" applyAlignment="1">
      <alignment horizontal="right" vertical="center" wrapText="1" indent="1"/>
    </xf>
    <xf numFmtId="4" fontId="15" fillId="0" borderId="33" xfId="0" applyNumberFormat="1" applyFont="1" applyBorder="1" applyAlignment="1">
      <alignment vertical="center" wrapText="1"/>
    </xf>
    <xf numFmtId="4" fontId="15" fillId="0" borderId="33" xfId="0" applyNumberFormat="1" applyFont="1" applyBorder="1" applyAlignment="1">
      <alignment horizontal="right" vertical="center" wrapText="1"/>
    </xf>
    <xf numFmtId="165" fontId="5" fillId="0" borderId="44" xfId="2" applyFont="1" applyBorder="1" applyAlignment="1">
      <alignment vertical="center"/>
    </xf>
    <xf numFmtId="164" fontId="4" fillId="0" borderId="17" xfId="1" applyFont="1" applyFill="1" applyBorder="1" applyAlignment="1">
      <alignment vertical="center" wrapText="1"/>
    </xf>
    <xf numFmtId="164" fontId="4" fillId="0" borderId="19" xfId="1" applyFont="1" applyFill="1" applyBorder="1" applyAlignment="1">
      <alignment vertical="center" wrapText="1"/>
    </xf>
    <xf numFmtId="164" fontId="4" fillId="0" borderId="20" xfId="1" applyFont="1" applyFill="1" applyBorder="1" applyAlignment="1">
      <alignment vertical="center" wrapText="1"/>
    </xf>
    <xf numFmtId="164" fontId="4" fillId="0" borderId="1" xfId="1" applyFont="1" applyFill="1" applyBorder="1" applyAlignment="1">
      <alignment horizontal="left" vertical="center" wrapText="1" indent="1"/>
    </xf>
    <xf numFmtId="165" fontId="7" fillId="2" borderId="46" xfId="2" applyFont="1" applyFill="1" applyBorder="1" applyAlignment="1">
      <alignment horizontal="right" vertical="center"/>
    </xf>
    <xf numFmtId="164" fontId="15" fillId="0" borderId="42" xfId="1" applyFont="1" applyBorder="1" applyAlignment="1">
      <alignment horizontal="center" vertical="center" wrapText="1"/>
    </xf>
    <xf numFmtId="164" fontId="15" fillId="0" borderId="33" xfId="1" applyFont="1" applyBorder="1" applyAlignment="1">
      <alignment horizontal="right" vertical="center" wrapText="1"/>
    </xf>
    <xf numFmtId="164" fontId="15" fillId="0" borderId="33" xfId="1" applyFont="1" applyBorder="1" applyAlignment="1">
      <alignment vertical="center" wrapText="1"/>
    </xf>
    <xf numFmtId="164" fontId="15" fillId="0" borderId="33" xfId="1" applyFont="1" applyBorder="1" applyAlignment="1">
      <alignment horizontal="left" vertical="center" wrapText="1" indent="1"/>
    </xf>
    <xf numFmtId="4" fontId="17" fillId="0" borderId="47" xfId="0" applyNumberFormat="1" applyFont="1" applyBorder="1" applyAlignment="1">
      <alignment horizontal="right" indent="1"/>
    </xf>
    <xf numFmtId="0" fontId="13" fillId="2" borderId="34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165" fontId="5" fillId="0" borderId="48" xfId="2" applyFont="1" applyBorder="1" applyAlignment="1">
      <alignment horizontal="right" vertical="center"/>
    </xf>
    <xf numFmtId="165" fontId="21" fillId="2" borderId="49" xfId="2" applyFont="1" applyFill="1" applyBorder="1" applyAlignment="1">
      <alignment horizontal="right" vertical="center"/>
    </xf>
    <xf numFmtId="165" fontId="5" fillId="0" borderId="49" xfId="2" applyFont="1" applyBorder="1" applyAlignment="1">
      <alignment horizontal="right" vertical="center"/>
    </xf>
    <xf numFmtId="165" fontId="5" fillId="0" borderId="50" xfId="2" applyFont="1" applyBorder="1" applyAlignment="1">
      <alignment horizontal="right" vertical="center"/>
    </xf>
    <xf numFmtId="0" fontId="13" fillId="2" borderId="17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16" fillId="0" borderId="18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22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9" fillId="4" borderId="5" xfId="0" applyFont="1" applyFill="1" applyBorder="1" applyAlignment="1">
      <alignment horizontal="center"/>
    </xf>
    <xf numFmtId="0" fontId="19" fillId="4" borderId="6" xfId="0" applyFont="1" applyFill="1" applyBorder="1" applyAlignment="1">
      <alignment horizontal="center"/>
    </xf>
    <xf numFmtId="0" fontId="12" fillId="0" borderId="0" xfId="0" applyFont="1" applyAlignment="1">
      <alignment horizontal="left" wrapText="1"/>
    </xf>
    <xf numFmtId="0" fontId="0" fillId="0" borderId="0" xfId="0" applyAlignment="1">
      <alignment horizontal="center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PRODUCCIÓN DE AGUA POTABLE (M</a:t>
            </a:r>
            <a:r>
              <a:rPr lang="es-DO" sz="1600">
                <a:latin typeface="Arial"/>
                <a:cs typeface="Arial"/>
              </a:rPr>
              <a:t>³/mes</a:t>
            </a:r>
            <a:r>
              <a:rPr lang="es-DO" sz="1600"/>
              <a:t>)                                                                </a:t>
            </a:r>
          </a:p>
          <a:p>
            <a:pPr>
              <a:defRPr sz="1600"/>
            </a:pPr>
            <a:r>
              <a:rPr lang="es-DO" sz="1600" baseline="0"/>
              <a:t>ACUMULADO  OCTUBRE-DICIEMBRE</a:t>
            </a:r>
            <a:r>
              <a:rPr lang="es-DO" sz="1600"/>
              <a:t> 2024</a:t>
            </a:r>
          </a:p>
          <a:p>
            <a:pPr>
              <a:defRPr sz="1600"/>
            </a:pPr>
            <a:endParaRPr lang="es-DO" sz="1600"/>
          </a:p>
        </c:rich>
      </c:tx>
      <c:layout>
        <c:manualLayout>
          <c:xMode val="edge"/>
          <c:yMode val="edge"/>
          <c:x val="0.2045647970670614"/>
          <c:y val="0.1229970398304087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959059903374232"/>
          <c:y val="0.29799470087629237"/>
          <c:w val="0.85680350147749995"/>
          <c:h val="0.512374343570427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'Octubre-Diciembre II'!$F$10:$F$33</c:f>
              <c:strCache>
                <c:ptCount val="24"/>
                <c:pt idx="0">
                  <c:v>2,016,530.00</c:v>
                </c:pt>
                <c:pt idx="1">
                  <c:v>11,149,267.37</c:v>
                </c:pt>
                <c:pt idx="2">
                  <c:v>3,969,159.26</c:v>
                </c:pt>
                <c:pt idx="3">
                  <c:v>4,647,166.16</c:v>
                </c:pt>
                <c:pt idx="4">
                  <c:v>5,298,681.77</c:v>
                </c:pt>
                <c:pt idx="5">
                  <c:v>32,501,429.57</c:v>
                </c:pt>
                <c:pt idx="6">
                  <c:v>4,350,659.04</c:v>
                </c:pt>
                <c:pt idx="7">
                  <c:v>2,150,504.23</c:v>
                </c:pt>
                <c:pt idx="8">
                  <c:v>2,524,653.50</c:v>
                </c:pt>
                <c:pt idx="9">
                  <c:v>17,277,145.39</c:v>
                </c:pt>
                <c:pt idx="10">
                  <c:v>6,418,711.18</c:v>
                </c:pt>
                <c:pt idx="11">
                  <c:v>1,148,637.64</c:v>
                </c:pt>
                <c:pt idx="12">
                  <c:v>20,444,789.23</c:v>
                </c:pt>
                <c:pt idx="13">
                  <c:v>467,932.12</c:v>
                </c:pt>
                <c:pt idx="14">
                  <c:v>2,342,173.87</c:v>
                </c:pt>
                <c:pt idx="15">
                  <c:v>1,307,816.66</c:v>
                </c:pt>
                <c:pt idx="16">
                  <c:v>7,908,337.10</c:v>
                </c:pt>
                <c:pt idx="17">
                  <c:v>11,904,164.99</c:v>
                </c:pt>
                <c:pt idx="18">
                  <c:v>1,325,966.68</c:v>
                </c:pt>
                <c:pt idx="19">
                  <c:v>2,626,584.48</c:v>
                </c:pt>
                <c:pt idx="20">
                  <c:v>2,053,830.15</c:v>
                </c:pt>
                <c:pt idx="21">
                  <c:v>2,504,493.22</c:v>
                </c:pt>
                <c:pt idx="22">
                  <c:v>1,370,130.70</c:v>
                </c:pt>
                <c:pt idx="23">
                  <c:v>3,620,547.54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'Octubre-Diciembre II'!$B$10:$B$33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San José de Ocoa</c:v>
                </c:pt>
                <c:pt idx="12">
                  <c:v>Barahona</c:v>
                </c:pt>
                <c:pt idx="13">
                  <c:v>Pedernales</c:v>
                </c:pt>
                <c:pt idx="14">
                  <c:v>Bahoruco</c:v>
                </c:pt>
                <c:pt idx="15">
                  <c:v>Independencia</c:v>
                </c:pt>
                <c:pt idx="16">
                  <c:v>Azua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'Octubre-Diciembre II'!$F$10:$F$33</c:f>
              <c:numCache>
                <c:formatCode>#,##0.00</c:formatCode>
                <c:ptCount val="24"/>
                <c:pt idx="0">
                  <c:v>2016530.0020000006</c:v>
                </c:pt>
                <c:pt idx="1">
                  <c:v>11149267.374</c:v>
                </c:pt>
                <c:pt idx="2">
                  <c:v>3969159.2640000004</c:v>
                </c:pt>
                <c:pt idx="3">
                  <c:v>4647166.1619999995</c:v>
                </c:pt>
                <c:pt idx="4">
                  <c:v>5298681.7700000005</c:v>
                </c:pt>
                <c:pt idx="5">
                  <c:v>32501429.568000004</c:v>
                </c:pt>
                <c:pt idx="6">
                  <c:v>4350659.04</c:v>
                </c:pt>
                <c:pt idx="7">
                  <c:v>2150504.2280000001</c:v>
                </c:pt>
                <c:pt idx="8">
                  <c:v>2524653.5</c:v>
                </c:pt>
                <c:pt idx="9">
                  <c:v>17277145.386799999</c:v>
                </c:pt>
                <c:pt idx="10">
                  <c:v>6418711.1808000002</c:v>
                </c:pt>
                <c:pt idx="11">
                  <c:v>1148637.6355999999</c:v>
                </c:pt>
                <c:pt idx="12">
                  <c:v>20444789.232000001</c:v>
                </c:pt>
                <c:pt idx="13">
                  <c:v>467932.12000000005</c:v>
                </c:pt>
                <c:pt idx="14">
                  <c:v>2342173.87</c:v>
                </c:pt>
                <c:pt idx="15">
                  <c:v>1307816.6583999998</c:v>
                </c:pt>
                <c:pt idx="16">
                  <c:v>7908337.1006666683</c:v>
                </c:pt>
                <c:pt idx="17">
                  <c:v>11904164.985999998</c:v>
                </c:pt>
                <c:pt idx="18">
                  <c:v>1325966.682</c:v>
                </c:pt>
                <c:pt idx="19">
                  <c:v>2626584.4799999995</c:v>
                </c:pt>
                <c:pt idx="20">
                  <c:v>2053830.1479999998</c:v>
                </c:pt>
                <c:pt idx="21">
                  <c:v>2504493.2239999999</c:v>
                </c:pt>
                <c:pt idx="22">
                  <c:v>1370130.696</c:v>
                </c:pt>
                <c:pt idx="23">
                  <c:v>3620547.54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9-4665-8DBF-5B1C8F1B49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792768400"/>
        <c:axId val="792768944"/>
      </c:barChart>
      <c:catAx>
        <c:axId val="79276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792768944"/>
        <c:crosses val="autoZero"/>
        <c:auto val="1"/>
        <c:lblAlgn val="ctr"/>
        <c:lblOffset val="100"/>
        <c:noMultiLvlLbl val="0"/>
      </c:catAx>
      <c:valAx>
        <c:axId val="792768944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792768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9525</xdr:rowOff>
    </xdr:from>
    <xdr:to>
      <xdr:col>0</xdr:col>
      <xdr:colOff>1040572</xdr:colOff>
      <xdr:row>3</xdr:row>
      <xdr:rowOff>10338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9525"/>
          <a:ext cx="707197" cy="591363"/>
        </a:xfrm>
        <a:prstGeom prst="rect">
          <a:avLst/>
        </a:prstGeom>
      </xdr:spPr>
    </xdr:pic>
    <xdr:clientData/>
  </xdr:twoCellAnchor>
  <xdr:twoCellAnchor editAs="oneCell">
    <xdr:from>
      <xdr:col>1</xdr:col>
      <xdr:colOff>967740</xdr:colOff>
      <xdr:row>44</xdr:row>
      <xdr:rowOff>106680</xdr:rowOff>
    </xdr:from>
    <xdr:to>
      <xdr:col>4</xdr:col>
      <xdr:colOff>414752</xdr:colOff>
      <xdr:row>51</xdr:row>
      <xdr:rowOff>129592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88920" y="9692640"/>
          <a:ext cx="3025499" cy="13792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315685</xdr:colOff>
      <xdr:row>4</xdr:row>
      <xdr:rowOff>185057</xdr:rowOff>
    </xdr:from>
    <xdr:to>
      <xdr:col>18</xdr:col>
      <xdr:colOff>40822</xdr:colOff>
      <xdr:row>43</xdr:row>
      <xdr:rowOff>130628</xdr:rowOff>
    </xdr:to>
    <xdr:graphicFrame macro="">
      <xdr:nvGraphicFramePr>
        <xdr:cNvPr id="2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5"/>
  <sheetViews>
    <sheetView showGridLines="0" topLeftCell="A3" zoomScale="80" zoomScaleNormal="80" workbookViewId="0">
      <selection activeCell="J22" sqref="J22"/>
    </sheetView>
  </sheetViews>
  <sheetFormatPr baseColWidth="10" defaultRowHeight="15" x14ac:dyDescent="0.25"/>
  <cols>
    <col min="1" max="1" width="26.5703125" customWidth="1"/>
    <col min="2" max="2" width="21.42578125" customWidth="1"/>
    <col min="3" max="3" width="15.5703125" bestFit="1" customWidth="1"/>
    <col min="4" max="4" width="15.28515625" customWidth="1"/>
    <col min="5" max="5" width="18.5703125" customWidth="1"/>
    <col min="6" max="6" width="18.42578125" customWidth="1"/>
    <col min="9" max="9" width="13.42578125" bestFit="1" customWidth="1"/>
  </cols>
  <sheetData>
    <row r="2" spans="1:7" ht="15.75" x14ac:dyDescent="0.25">
      <c r="A2" s="83" t="s">
        <v>31</v>
      </c>
      <c r="B2" s="83"/>
      <c r="C2" s="83"/>
      <c r="D2" s="83"/>
      <c r="E2" s="83"/>
      <c r="F2" s="83"/>
    </row>
    <row r="3" spans="1:7" ht="15.75" x14ac:dyDescent="0.25">
      <c r="A3" s="83" t="s">
        <v>28</v>
      </c>
      <c r="B3" s="83"/>
      <c r="C3" s="83"/>
      <c r="D3" s="83"/>
      <c r="E3" s="83"/>
      <c r="F3" s="83"/>
    </row>
    <row r="4" spans="1:7" ht="15.75" x14ac:dyDescent="0.25">
      <c r="A4" s="83" t="s">
        <v>29</v>
      </c>
      <c r="B4" s="83"/>
      <c r="C4" s="83"/>
      <c r="D4" s="83"/>
      <c r="E4" s="83"/>
      <c r="F4" s="83"/>
    </row>
    <row r="5" spans="1:7" ht="15.75" x14ac:dyDescent="0.25">
      <c r="A5" s="83" t="s">
        <v>30</v>
      </c>
      <c r="B5" s="83"/>
      <c r="C5" s="83"/>
      <c r="D5" s="83"/>
      <c r="E5" s="83"/>
      <c r="F5" s="83"/>
    </row>
    <row r="6" spans="1:7" ht="16.5" thickBot="1" x14ac:dyDescent="0.3">
      <c r="A6" s="83" t="s">
        <v>63</v>
      </c>
      <c r="B6" s="83"/>
      <c r="C6" s="83"/>
      <c r="D6" s="83"/>
      <c r="E6" s="83"/>
      <c r="F6" s="83"/>
    </row>
    <row r="7" spans="1:7" ht="19.5" customHeight="1" thickTop="1" thickBot="1" x14ac:dyDescent="0.3">
      <c r="A7" s="84" t="s">
        <v>45</v>
      </c>
      <c r="B7" s="85"/>
      <c r="C7" s="85"/>
      <c r="D7" s="85"/>
      <c r="E7" s="85"/>
      <c r="F7" s="86"/>
    </row>
    <row r="8" spans="1:7" ht="19.5" customHeight="1" thickTop="1" thickBot="1" x14ac:dyDescent="0.3">
      <c r="A8" s="88" t="s">
        <v>7</v>
      </c>
      <c r="B8" s="90" t="s">
        <v>26</v>
      </c>
      <c r="C8" s="87" t="s">
        <v>52</v>
      </c>
      <c r="D8" s="87"/>
      <c r="E8" s="87"/>
      <c r="F8" s="14"/>
    </row>
    <row r="9" spans="1:7" s="2" customFormat="1" ht="41.25" customHeight="1" thickTop="1" thickBot="1" x14ac:dyDescent="0.3">
      <c r="A9" s="89"/>
      <c r="B9" s="91"/>
      <c r="C9" s="15" t="s">
        <v>58</v>
      </c>
      <c r="D9" s="15" t="s">
        <v>59</v>
      </c>
      <c r="E9" s="15" t="s">
        <v>60</v>
      </c>
      <c r="F9" s="9" t="s">
        <v>53</v>
      </c>
    </row>
    <row r="10" spans="1:7" ht="16.5" thickTop="1" thickBot="1" x14ac:dyDescent="0.3">
      <c r="A10" s="92" t="s">
        <v>24</v>
      </c>
      <c r="B10" s="69" t="s">
        <v>9</v>
      </c>
      <c r="C10" s="56">
        <v>677942.64000000013</v>
      </c>
      <c r="D10" s="28">
        <v>653213.47600000014</v>
      </c>
      <c r="E10" s="28">
        <v>685373.88600000017</v>
      </c>
      <c r="F10" s="25">
        <f>SUM(C10:E10)</f>
        <v>2016530.0020000006</v>
      </c>
    </row>
    <row r="11" spans="1:7" ht="15.75" thickBot="1" x14ac:dyDescent="0.3">
      <c r="A11" s="93"/>
      <c r="B11" s="24" t="s">
        <v>55</v>
      </c>
      <c r="C11" s="48">
        <f>SUM(C10)</f>
        <v>677942.64000000013</v>
      </c>
      <c r="D11" s="48">
        <f t="shared" ref="D11:E11" si="0">SUM(D10)</f>
        <v>653213.47600000014</v>
      </c>
      <c r="E11" s="62">
        <f t="shared" si="0"/>
        <v>685373.88600000017</v>
      </c>
      <c r="F11" s="49">
        <f>SUM(F10)</f>
        <v>2016530.0020000006</v>
      </c>
    </row>
    <row r="12" spans="1:7" ht="15.75" thickBot="1" x14ac:dyDescent="0.3">
      <c r="A12" s="94" t="s">
        <v>25</v>
      </c>
      <c r="B12" s="70" t="s">
        <v>12</v>
      </c>
      <c r="C12" s="57">
        <v>3761278.2420000001</v>
      </c>
      <c r="D12" s="44">
        <v>3494498.2859999998</v>
      </c>
      <c r="E12" s="30">
        <v>3893490.8459999999</v>
      </c>
      <c r="F12" s="50">
        <f>SUM(C12:E12)</f>
        <v>11149267.374</v>
      </c>
    </row>
    <row r="13" spans="1:7" ht="15" customHeight="1" thickBot="1" x14ac:dyDescent="0.3">
      <c r="A13" s="95"/>
      <c r="B13" s="68" t="s">
        <v>13</v>
      </c>
      <c r="C13" s="58">
        <v>1282201.344</v>
      </c>
      <c r="D13" s="42">
        <v>1316065.5360000003</v>
      </c>
      <c r="E13" s="31">
        <v>1370892.3840000003</v>
      </c>
      <c r="F13" s="50">
        <f t="shared" ref="F13:F15" si="1">SUM(C13:E13)</f>
        <v>3969159.2640000004</v>
      </c>
    </row>
    <row r="14" spans="1:7" ht="13.5" customHeight="1" thickBot="1" x14ac:dyDescent="0.3">
      <c r="A14" s="95"/>
      <c r="B14" s="68" t="s">
        <v>27</v>
      </c>
      <c r="C14" s="58">
        <v>1830911.0899999999</v>
      </c>
      <c r="D14" s="42">
        <v>1380253.298</v>
      </c>
      <c r="E14" s="31">
        <v>1436001.774</v>
      </c>
      <c r="F14" s="50">
        <f t="shared" si="1"/>
        <v>4647166.1619999995</v>
      </c>
    </row>
    <row r="15" spans="1:7" ht="15.75" thickBot="1" x14ac:dyDescent="0.3">
      <c r="A15" s="95"/>
      <c r="B15" s="69" t="s">
        <v>14</v>
      </c>
      <c r="C15" s="59">
        <v>1987256.3</v>
      </c>
      <c r="D15" s="43">
        <v>1504952.1</v>
      </c>
      <c r="E15" s="27">
        <v>1806473.37</v>
      </c>
      <c r="F15" s="50">
        <f t="shared" si="1"/>
        <v>5298681.7700000005</v>
      </c>
    </row>
    <row r="16" spans="1:7" ht="15.75" thickBot="1" x14ac:dyDescent="0.3">
      <c r="A16" s="93"/>
      <c r="B16" s="24" t="s">
        <v>55</v>
      </c>
      <c r="C16" s="55">
        <f>SUM(C12:C15)</f>
        <v>8861646.9759999998</v>
      </c>
      <c r="D16" s="63">
        <f t="shared" ref="D16:E16" si="2">SUM(D12:D15)</f>
        <v>7695769.2200000007</v>
      </c>
      <c r="E16" s="63">
        <f t="shared" si="2"/>
        <v>8506858.3740000017</v>
      </c>
      <c r="F16" s="51">
        <f>SUM(F12:F15)</f>
        <v>25064274.57</v>
      </c>
      <c r="G16" s="52"/>
    </row>
    <row r="17" spans="1:6" ht="15.75" thickBot="1" x14ac:dyDescent="0.3">
      <c r="A17" s="94" t="s">
        <v>46</v>
      </c>
      <c r="B17" s="75" t="s">
        <v>15</v>
      </c>
      <c r="C17" s="71">
        <v>11049321.600000001</v>
      </c>
      <c r="D17" s="32">
        <v>10375280.640000001</v>
      </c>
      <c r="E17" s="40">
        <v>11076827.328000002</v>
      </c>
      <c r="F17" s="53">
        <f>SUM(C17:E17)</f>
        <v>32501429.568000004</v>
      </c>
    </row>
    <row r="18" spans="1:6" ht="15.75" thickBot="1" x14ac:dyDescent="0.3">
      <c r="A18" s="95"/>
      <c r="B18" s="76" t="s">
        <v>0</v>
      </c>
      <c r="C18" s="72">
        <v>1434283.2000000002</v>
      </c>
      <c r="D18" s="33">
        <v>1434283.2000000002</v>
      </c>
      <c r="E18" s="41">
        <v>1482092.64</v>
      </c>
      <c r="F18" s="53">
        <f t="shared" ref="F18:F20" si="3">SUM(C18:E18)</f>
        <v>4350659.04</v>
      </c>
    </row>
    <row r="19" spans="1:6" ht="15.75" thickBot="1" x14ac:dyDescent="0.3">
      <c r="A19" s="95"/>
      <c r="B19" s="76" t="s">
        <v>8</v>
      </c>
      <c r="C19" s="73">
        <v>740847.67999999993</v>
      </c>
      <c r="D19" s="34">
        <v>694722.82</v>
      </c>
      <c r="E19" s="42">
        <v>714933.72800000012</v>
      </c>
      <c r="F19" s="53">
        <f t="shared" si="3"/>
        <v>2150504.2280000001</v>
      </c>
    </row>
    <row r="20" spans="1:6" ht="17.25" customHeight="1" thickBot="1" x14ac:dyDescent="0.3">
      <c r="A20" s="95"/>
      <c r="B20" s="76" t="s">
        <v>16</v>
      </c>
      <c r="C20" s="74">
        <v>843808.22399999993</v>
      </c>
      <c r="D20" s="35">
        <v>793571.36800000002</v>
      </c>
      <c r="E20" s="43">
        <v>887273.90800000005</v>
      </c>
      <c r="F20" s="53">
        <f t="shared" si="3"/>
        <v>2524653.5</v>
      </c>
    </row>
    <row r="21" spans="1:6" ht="15.75" thickBot="1" x14ac:dyDescent="0.3">
      <c r="A21" s="93"/>
      <c r="B21" s="24" t="s">
        <v>55</v>
      </c>
      <c r="C21" s="55">
        <f>SUM(C17:C20)</f>
        <v>14068260.704</v>
      </c>
      <c r="D21" s="63">
        <f t="shared" ref="D21:E21" si="4">SUM(D17:D20)</f>
        <v>13297858.028000001</v>
      </c>
      <c r="E21" s="63">
        <f t="shared" si="4"/>
        <v>14161127.604000002</v>
      </c>
      <c r="F21" s="37">
        <f>SUM(F17:F20)</f>
        <v>41527246.336000003</v>
      </c>
    </row>
    <row r="22" spans="1:6" ht="15.75" thickBot="1" x14ac:dyDescent="0.3">
      <c r="A22" s="94" t="s">
        <v>47</v>
      </c>
      <c r="B22" s="70" t="s">
        <v>18</v>
      </c>
      <c r="C22" s="36">
        <v>5724358.3455999997</v>
      </c>
      <c r="D22" s="36">
        <v>5678208.5215999996</v>
      </c>
      <c r="E22" s="47">
        <v>5874578.5196000002</v>
      </c>
      <c r="F22" s="26">
        <f>SUM(C22:E22)</f>
        <v>17277145.386799999</v>
      </c>
    </row>
    <row r="23" spans="1:6" ht="15.75" thickBot="1" x14ac:dyDescent="0.3">
      <c r="A23" s="95"/>
      <c r="B23" s="68" t="s">
        <v>2</v>
      </c>
      <c r="C23" s="34">
        <v>2119669.6319999998</v>
      </c>
      <c r="D23" s="34">
        <v>2141690.3424</v>
      </c>
      <c r="E23" s="41">
        <v>2157351.2064</v>
      </c>
      <c r="F23" s="26">
        <f t="shared" ref="F23:F24" si="5">SUM(C23:E23)</f>
        <v>6418711.1808000002</v>
      </c>
    </row>
    <row r="24" spans="1:6" ht="15.75" thickBot="1" x14ac:dyDescent="0.3">
      <c r="A24" s="95"/>
      <c r="B24" s="69" t="s">
        <v>17</v>
      </c>
      <c r="C24" s="35">
        <v>382572.91159999999</v>
      </c>
      <c r="D24" s="35">
        <v>379833.76599999995</v>
      </c>
      <c r="E24" s="43">
        <v>386230.95799999998</v>
      </c>
      <c r="F24" s="26">
        <f t="shared" si="5"/>
        <v>1148637.6355999999</v>
      </c>
    </row>
    <row r="25" spans="1:6" ht="15.75" thickBot="1" x14ac:dyDescent="0.3">
      <c r="A25" s="93"/>
      <c r="B25" s="24" t="s">
        <v>55</v>
      </c>
      <c r="C25" s="54">
        <f>SUM(C22:C24)</f>
        <v>8226600.8891999992</v>
      </c>
      <c r="D25" s="64">
        <f t="shared" ref="D25:E25" si="6">SUM(D22:D24)</f>
        <v>8199732.6299999999</v>
      </c>
      <c r="E25" s="64">
        <f t="shared" si="6"/>
        <v>8418160.6840000004</v>
      </c>
      <c r="F25" s="37">
        <f>SUM(F22:F24)</f>
        <v>24844494.203199998</v>
      </c>
    </row>
    <row r="26" spans="1:6" ht="15.75" thickBot="1" x14ac:dyDescent="0.3">
      <c r="A26" s="94" t="s">
        <v>48</v>
      </c>
      <c r="B26" s="67" t="s">
        <v>6</v>
      </c>
      <c r="C26" s="36">
        <v>6899384.5920000002</v>
      </c>
      <c r="D26" s="40">
        <v>6605763.6960000014</v>
      </c>
      <c r="E26" s="40">
        <v>6939640.9440000001</v>
      </c>
      <c r="F26" s="26">
        <f>SUM(C26:E26)</f>
        <v>20444789.232000001</v>
      </c>
    </row>
    <row r="27" spans="1:6" ht="15.75" thickBot="1" x14ac:dyDescent="0.3">
      <c r="A27" s="95"/>
      <c r="B27" s="68" t="s">
        <v>19</v>
      </c>
      <c r="C27" s="34">
        <v>103494.23000000001</v>
      </c>
      <c r="D27" s="42">
        <v>176724.19</v>
      </c>
      <c r="E27" s="42">
        <v>187713.7</v>
      </c>
      <c r="F27" s="26">
        <f t="shared" ref="F27:F29" si="7">SUM(C27:E27)</f>
        <v>467932.12000000005</v>
      </c>
    </row>
    <row r="28" spans="1:6" ht="15.75" thickBot="1" x14ac:dyDescent="0.3">
      <c r="A28" s="95"/>
      <c r="B28" s="68" t="s">
        <v>20</v>
      </c>
      <c r="C28" s="34">
        <v>772768.87000000011</v>
      </c>
      <c r="D28" s="41">
        <v>712896.04000000015</v>
      </c>
      <c r="E28" s="41">
        <v>856508.96</v>
      </c>
      <c r="F28" s="26">
        <f t="shared" si="7"/>
        <v>2342173.87</v>
      </c>
    </row>
    <row r="29" spans="1:6" ht="14.25" customHeight="1" thickBot="1" x14ac:dyDescent="0.3">
      <c r="A29" s="95"/>
      <c r="B29" s="69" t="s">
        <v>21</v>
      </c>
      <c r="C29" s="34">
        <v>424248.99399999995</v>
      </c>
      <c r="D29" s="46">
        <v>417798.06719999999</v>
      </c>
      <c r="E29" s="46">
        <v>465769.59719999996</v>
      </c>
      <c r="F29" s="26">
        <f t="shared" si="7"/>
        <v>1307816.6583999998</v>
      </c>
    </row>
    <row r="30" spans="1:6" ht="15.75" thickBot="1" x14ac:dyDescent="0.3">
      <c r="A30" s="93"/>
      <c r="B30" s="24" t="s">
        <v>55</v>
      </c>
      <c r="C30" s="55">
        <f>SUM(C26:C29)</f>
        <v>8199896.6860000007</v>
      </c>
      <c r="D30" s="63">
        <f t="shared" ref="D30:E30" si="8">SUM(D26:D29)</f>
        <v>7913181.9932000022</v>
      </c>
      <c r="E30" s="63">
        <f t="shared" si="8"/>
        <v>8449633.2012000009</v>
      </c>
      <c r="F30" s="37">
        <f>SUM(F26:F29)</f>
        <v>24562711.880400002</v>
      </c>
    </row>
    <row r="31" spans="1:6" ht="15.75" thickBot="1" x14ac:dyDescent="0.3">
      <c r="A31" s="94" t="s">
        <v>49</v>
      </c>
      <c r="B31" s="70" t="s">
        <v>1</v>
      </c>
      <c r="C31" s="36">
        <v>2632012.3620000002</v>
      </c>
      <c r="D31" s="47">
        <v>2551442.9400000004</v>
      </c>
      <c r="E31" s="36">
        <v>2724881.7986666667</v>
      </c>
      <c r="F31" s="26">
        <f>SUM(C31:E31)</f>
        <v>7908337.1006666683</v>
      </c>
    </row>
    <row r="32" spans="1:6" ht="15.75" thickBot="1" x14ac:dyDescent="0.3">
      <c r="A32" s="95"/>
      <c r="B32" s="68" t="s">
        <v>10</v>
      </c>
      <c r="C32" s="34">
        <v>4010104.6419999991</v>
      </c>
      <c r="D32" s="61">
        <v>3856214.7099999995</v>
      </c>
      <c r="E32" s="60">
        <v>4037845.6339999991</v>
      </c>
      <c r="F32" s="26">
        <f t="shared" ref="F32:F33" si="9">SUM(C32:E32)</f>
        <v>11904164.985999998</v>
      </c>
    </row>
    <row r="33" spans="1:9" ht="15.75" thickBot="1" x14ac:dyDescent="0.3">
      <c r="A33" s="95"/>
      <c r="B33" s="69" t="s">
        <v>11</v>
      </c>
      <c r="C33" s="35">
        <v>432238.60200000001</v>
      </c>
      <c r="D33" s="43">
        <v>416345.22</v>
      </c>
      <c r="E33" s="35">
        <v>477382.86</v>
      </c>
      <c r="F33" s="26">
        <f t="shared" si="9"/>
        <v>1325966.682</v>
      </c>
    </row>
    <row r="34" spans="1:9" ht="15.75" thickBot="1" x14ac:dyDescent="0.3">
      <c r="A34" s="93"/>
      <c r="B34" s="24" t="s">
        <v>55</v>
      </c>
      <c r="C34" s="29">
        <f>SUM(C31:C33)</f>
        <v>7074355.6059999987</v>
      </c>
      <c r="D34" s="65">
        <f t="shared" ref="D34:E34" si="10">SUM(D31:D33)</f>
        <v>6824002.8700000001</v>
      </c>
      <c r="E34" s="65">
        <f t="shared" si="10"/>
        <v>7240110.2926666662</v>
      </c>
      <c r="F34" s="37">
        <f>SUM(F31:F33)</f>
        <v>21138468.768666666</v>
      </c>
    </row>
    <row r="35" spans="1:9" ht="15" customHeight="1" thickBot="1" x14ac:dyDescent="0.3">
      <c r="A35" s="94" t="s">
        <v>50</v>
      </c>
      <c r="B35" s="67" t="s">
        <v>22</v>
      </c>
      <c r="C35" s="36">
        <v>899110.36799999978</v>
      </c>
      <c r="D35" s="40">
        <v>828317.37599999993</v>
      </c>
      <c r="E35" s="36">
        <v>899156.7359999998</v>
      </c>
      <c r="F35" s="26">
        <f>SUM(C35:E35)</f>
        <v>2626584.4799999995</v>
      </c>
    </row>
    <row r="36" spans="1:9" ht="15" customHeight="1" thickBot="1" x14ac:dyDescent="0.3">
      <c r="A36" s="95"/>
      <c r="B36" s="69" t="s">
        <v>4</v>
      </c>
      <c r="C36" s="35">
        <v>691977.74399999995</v>
      </c>
      <c r="D36" s="45">
        <v>656185.28399999999</v>
      </c>
      <c r="E36" s="35">
        <v>705667.11999999988</v>
      </c>
      <c r="F36" s="26">
        <f>SUM(C36:E36)</f>
        <v>2053830.1479999998</v>
      </c>
    </row>
    <row r="37" spans="1:9" ht="15.75" thickBot="1" x14ac:dyDescent="0.3">
      <c r="A37" s="93"/>
      <c r="B37" s="24" t="s">
        <v>55</v>
      </c>
      <c r="C37" s="29">
        <f>SUM(C35:C36)</f>
        <v>1591088.1119999997</v>
      </c>
      <c r="D37" s="65">
        <f t="shared" ref="D37:E37" si="11">SUM(D35:D36)</f>
        <v>1484502.66</v>
      </c>
      <c r="E37" s="65">
        <f t="shared" si="11"/>
        <v>1604823.8559999997</v>
      </c>
      <c r="F37" s="37">
        <f>SUM(F35:F36)</f>
        <v>4680414.6279999996</v>
      </c>
    </row>
    <row r="38" spans="1:9" ht="15" customHeight="1" thickBot="1" x14ac:dyDescent="0.3">
      <c r="A38" s="94" t="s">
        <v>51</v>
      </c>
      <c r="B38" s="67" t="s">
        <v>23</v>
      </c>
      <c r="C38" s="36">
        <v>907385.18399999989</v>
      </c>
      <c r="D38" s="36">
        <v>794234.02</v>
      </c>
      <c r="E38" s="36">
        <v>802874.02</v>
      </c>
      <c r="F38" s="26">
        <f>SUM(C38:E38)</f>
        <v>2504493.2239999999</v>
      </c>
    </row>
    <row r="39" spans="1:9" ht="21" customHeight="1" thickBot="1" x14ac:dyDescent="0.3">
      <c r="A39" s="95"/>
      <c r="B39" s="68" t="s">
        <v>5</v>
      </c>
      <c r="C39" s="34">
        <v>484055.56800000003</v>
      </c>
      <c r="D39" s="34">
        <v>428878.76400000002</v>
      </c>
      <c r="E39" s="34">
        <v>457196.364</v>
      </c>
      <c r="F39" s="26">
        <f t="shared" ref="F39:F40" si="12">SUM(C39:E39)</f>
        <v>1370130.696</v>
      </c>
    </row>
    <row r="40" spans="1:9" ht="15.75" thickBot="1" x14ac:dyDescent="0.3">
      <c r="A40" s="95"/>
      <c r="B40" s="68" t="s">
        <v>3</v>
      </c>
      <c r="C40" s="34">
        <v>1012244.138</v>
      </c>
      <c r="D40" s="34">
        <v>1227491.702</v>
      </c>
      <c r="E40" s="34">
        <v>1380811.7</v>
      </c>
      <c r="F40" s="26">
        <f t="shared" si="12"/>
        <v>3620547.54</v>
      </c>
    </row>
    <row r="41" spans="1:9" ht="15.75" thickBot="1" x14ac:dyDescent="0.3">
      <c r="A41" s="99"/>
      <c r="B41" s="24" t="s">
        <v>55</v>
      </c>
      <c r="C41" s="29">
        <f>SUM(C38:C40)</f>
        <v>2403684.8899999997</v>
      </c>
      <c r="D41" s="65">
        <f t="shared" ref="D41:E41" si="13">SUM(D38:D40)</f>
        <v>2450604.486</v>
      </c>
      <c r="E41" s="65">
        <f t="shared" si="13"/>
        <v>2640882.0839999998</v>
      </c>
      <c r="F41" s="37">
        <f>SUM(F38:F40)</f>
        <v>7495171.46</v>
      </c>
    </row>
    <row r="42" spans="1:9" ht="16.5" customHeight="1" thickTop="1" thickBot="1" x14ac:dyDescent="0.3">
      <c r="A42" s="97" t="s">
        <v>54</v>
      </c>
      <c r="B42" s="98"/>
      <c r="C42" s="11">
        <f>SUM(C11,C16,C21,C25,C30,C34,C37,C41)</f>
        <v>51103476.503199995</v>
      </c>
      <c r="D42" s="11">
        <f>SUM(D11,D16,D21,D25,D30,D34,D37,D41)</f>
        <v>48518865.363199994</v>
      </c>
      <c r="E42" s="11">
        <f>SUM(E11,E16,E21,E25,E30,E34,E37,E41)</f>
        <v>51706969.981866665</v>
      </c>
      <c r="F42" s="10">
        <f>SUM(F11,F16,F21,F25,F30,F34,F37,F41)</f>
        <v>151329311.84826666</v>
      </c>
    </row>
    <row r="43" spans="1:9" ht="15.75" thickTop="1" x14ac:dyDescent="0.25">
      <c r="C43" s="1"/>
      <c r="D43" s="1"/>
      <c r="E43" s="1"/>
      <c r="F43" s="1"/>
      <c r="I43" s="8"/>
    </row>
    <row r="44" spans="1:9" x14ac:dyDescent="0.25">
      <c r="C44" s="1"/>
      <c r="D44" s="1"/>
      <c r="E44" s="1"/>
    </row>
    <row r="45" spans="1:9" ht="15" customHeight="1" x14ac:dyDescent="0.25"/>
    <row r="46" spans="1:9" ht="15" customHeight="1" x14ac:dyDescent="0.25">
      <c r="B46" s="96"/>
      <c r="C46" s="96"/>
      <c r="D46" s="96"/>
      <c r="E46" s="96"/>
      <c r="F46" s="96"/>
    </row>
    <row r="47" spans="1:9" ht="15.75" x14ac:dyDescent="0.25">
      <c r="B47" s="83"/>
      <c r="C47" s="83"/>
      <c r="D47" s="83"/>
      <c r="E47" s="83"/>
      <c r="F47" s="83"/>
    </row>
    <row r="48" spans="1:9" ht="15.75" x14ac:dyDescent="0.25">
      <c r="B48" s="83"/>
      <c r="C48" s="83"/>
      <c r="D48" s="83"/>
      <c r="E48" s="83"/>
      <c r="F48" s="83"/>
    </row>
    <row r="50" spans="1:6" ht="15.75" customHeight="1" x14ac:dyDescent="0.25"/>
    <row r="51" spans="1:6" ht="15.75" customHeight="1" x14ac:dyDescent="0.25"/>
    <row r="52" spans="1:6" s="3" customFormat="1" ht="12.75" customHeight="1" x14ac:dyDescent="0.25">
      <c r="A52"/>
      <c r="B52"/>
      <c r="C52"/>
      <c r="D52"/>
      <c r="E52"/>
      <c r="F52"/>
    </row>
    <row r="53" spans="1:6" ht="15" customHeight="1" x14ac:dyDescent="0.25"/>
    <row r="54" spans="1:6" ht="14.25" customHeight="1" x14ac:dyDescent="0.25"/>
    <row r="55" spans="1:6" ht="15.75" customHeight="1" x14ac:dyDescent="0.25"/>
  </sheetData>
  <mergeCells count="21">
    <mergeCell ref="A12:A16"/>
    <mergeCell ref="A17:A21"/>
    <mergeCell ref="A22:A25"/>
    <mergeCell ref="A26:A30"/>
    <mergeCell ref="B48:F48"/>
    <mergeCell ref="B46:F46"/>
    <mergeCell ref="B47:F47"/>
    <mergeCell ref="A42:B42"/>
    <mergeCell ref="A31:A34"/>
    <mergeCell ref="A35:A37"/>
    <mergeCell ref="A38:A41"/>
    <mergeCell ref="A7:F7"/>
    <mergeCell ref="C8:E8"/>
    <mergeCell ref="A8:A9"/>
    <mergeCell ref="B8:B9"/>
    <mergeCell ref="A10:A11"/>
    <mergeCell ref="A6:F6"/>
    <mergeCell ref="A2:F2"/>
    <mergeCell ref="A3:F3"/>
    <mergeCell ref="A4:F4"/>
    <mergeCell ref="A5:F5"/>
  </mergeCells>
  <printOptions horizontalCentered="1"/>
  <pageMargins left="0.39370078740157483" right="0.39370078740157483" top="0.39370078740157483" bottom="0.74803149606299213" header="0.31496062992125984" footer="0.31496062992125984"/>
  <pageSetup paperSize="9" scale="85" orientation="portrait" r:id="rId1"/>
  <ignoredErrors>
    <ignoredError sqref="F11 F16 F25 F21 F30 F34 F3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abSelected="1" zoomScale="90" zoomScaleNormal="90" workbookViewId="0">
      <selection activeCell="G3" sqref="G3"/>
    </sheetView>
  </sheetViews>
  <sheetFormatPr baseColWidth="10" defaultColWidth="9.140625" defaultRowHeight="15" x14ac:dyDescent="0.25"/>
  <cols>
    <col min="1" max="1" width="25.5703125" customWidth="1"/>
    <col min="2" max="2" width="22.85546875" customWidth="1"/>
    <col min="3" max="5" width="16.5703125" customWidth="1"/>
    <col min="6" max="6" width="21" customWidth="1"/>
  </cols>
  <sheetData>
    <row r="1" spans="1:6" ht="15.75" x14ac:dyDescent="0.25">
      <c r="A1" s="83"/>
      <c r="B1" s="83"/>
      <c r="C1" s="83"/>
      <c r="D1" s="83"/>
      <c r="E1" s="83"/>
      <c r="F1" s="83"/>
    </row>
    <row r="2" spans="1:6" ht="15.75" x14ac:dyDescent="0.25">
      <c r="A2" s="83" t="s">
        <v>31</v>
      </c>
      <c r="B2" s="83"/>
      <c r="C2" s="83"/>
      <c r="D2" s="83"/>
      <c r="E2" s="83"/>
      <c r="F2" s="83"/>
    </row>
    <row r="3" spans="1:6" ht="15.75" x14ac:dyDescent="0.25">
      <c r="A3" s="83" t="s">
        <v>28</v>
      </c>
      <c r="B3" s="83"/>
      <c r="C3" s="83"/>
      <c r="D3" s="83"/>
      <c r="E3" s="83"/>
      <c r="F3" s="83"/>
    </row>
    <row r="4" spans="1:6" ht="15.75" x14ac:dyDescent="0.25">
      <c r="A4" s="83" t="s">
        <v>29</v>
      </c>
      <c r="B4" s="83"/>
      <c r="C4" s="83"/>
      <c r="D4" s="83"/>
      <c r="E4" s="83"/>
      <c r="F4" s="83"/>
    </row>
    <row r="5" spans="1:6" ht="15.75" x14ac:dyDescent="0.25">
      <c r="A5" s="83" t="s">
        <v>30</v>
      </c>
      <c r="B5" s="83"/>
      <c r="C5" s="83"/>
      <c r="D5" s="83"/>
      <c r="E5" s="83"/>
      <c r="F5" s="83"/>
    </row>
    <row r="6" spans="1:6" ht="15.75" x14ac:dyDescent="0.25">
      <c r="A6" s="83" t="s">
        <v>64</v>
      </c>
      <c r="B6" s="83"/>
      <c r="C6" s="83"/>
      <c r="D6" s="83"/>
      <c r="E6" s="83"/>
      <c r="F6" s="83"/>
    </row>
    <row r="7" spans="1:6" ht="9.9499999999999993" customHeight="1" thickBot="1" x14ac:dyDescent="0.3">
      <c r="A7" s="4"/>
      <c r="B7" s="4"/>
      <c r="C7" s="4"/>
      <c r="D7" s="12"/>
      <c r="E7" s="12"/>
      <c r="F7" s="4"/>
    </row>
    <row r="8" spans="1:6" ht="15.75" customHeight="1" thickTop="1" x14ac:dyDescent="0.25">
      <c r="A8" s="100" t="s">
        <v>32</v>
      </c>
      <c r="B8" s="102" t="s">
        <v>33</v>
      </c>
      <c r="C8" s="104" t="s">
        <v>57</v>
      </c>
      <c r="D8" s="104" t="s">
        <v>61</v>
      </c>
      <c r="E8" s="104" t="s">
        <v>62</v>
      </c>
      <c r="F8" s="106" t="s">
        <v>53</v>
      </c>
    </row>
    <row r="9" spans="1:6" s="5" customFormat="1" ht="16.5" customHeight="1" thickBot="1" x14ac:dyDescent="0.3">
      <c r="A9" s="101"/>
      <c r="B9" s="103"/>
      <c r="C9" s="105"/>
      <c r="D9" s="108"/>
      <c r="E9" s="108"/>
      <c r="F9" s="107"/>
    </row>
    <row r="10" spans="1:6" s="5" customFormat="1" ht="16.5" thickTop="1" thickBot="1" x14ac:dyDescent="0.3">
      <c r="A10" s="16" t="s">
        <v>34</v>
      </c>
      <c r="B10" s="77" t="s">
        <v>9</v>
      </c>
      <c r="C10" s="17">
        <v>677942.64000000013</v>
      </c>
      <c r="D10" s="17">
        <v>653213.47600000014</v>
      </c>
      <c r="E10" s="17">
        <v>685373.88600000017</v>
      </c>
      <c r="F10" s="18">
        <f>SUM(C10:E10)</f>
        <v>2016530.0020000006</v>
      </c>
    </row>
    <row r="11" spans="1:6" s="5" customFormat="1" ht="16.5" thickTop="1" thickBot="1" x14ac:dyDescent="0.3">
      <c r="A11" s="109" t="s">
        <v>35</v>
      </c>
      <c r="B11" s="78" t="s">
        <v>12</v>
      </c>
      <c r="C11" s="19">
        <v>3761278.2420000001</v>
      </c>
      <c r="D11" s="19">
        <v>3494498.2859999998</v>
      </c>
      <c r="E11" s="19">
        <v>3893490.8459999999</v>
      </c>
      <c r="F11" s="18">
        <f t="shared" ref="F11:F33" si="0">SUM(C11:E11)</f>
        <v>11149267.374</v>
      </c>
    </row>
    <row r="12" spans="1:6" s="5" customFormat="1" ht="16.5" thickTop="1" thickBot="1" x14ac:dyDescent="0.3">
      <c r="A12" s="110"/>
      <c r="B12" s="79" t="s">
        <v>13</v>
      </c>
      <c r="C12" s="20">
        <v>1282201.344</v>
      </c>
      <c r="D12" s="20">
        <v>1316065.5360000003</v>
      </c>
      <c r="E12" s="20">
        <v>1370892.3840000003</v>
      </c>
      <c r="F12" s="18">
        <f t="shared" si="0"/>
        <v>3969159.2640000004</v>
      </c>
    </row>
    <row r="13" spans="1:6" s="5" customFormat="1" ht="16.5" thickTop="1" thickBot="1" x14ac:dyDescent="0.3">
      <c r="A13" s="110"/>
      <c r="B13" s="79" t="s">
        <v>27</v>
      </c>
      <c r="C13" s="20">
        <v>1830911.0899999999</v>
      </c>
      <c r="D13" s="20">
        <v>1380253.298</v>
      </c>
      <c r="E13" s="20">
        <v>1436001.774</v>
      </c>
      <c r="F13" s="18">
        <f t="shared" si="0"/>
        <v>4647166.1619999995</v>
      </c>
    </row>
    <row r="14" spans="1:6" s="5" customFormat="1" ht="16.5" thickTop="1" thickBot="1" x14ac:dyDescent="0.3">
      <c r="A14" s="111"/>
      <c r="B14" s="80" t="s">
        <v>14</v>
      </c>
      <c r="C14" s="66">
        <v>1987256.3</v>
      </c>
      <c r="D14" s="21">
        <v>1504952.1</v>
      </c>
      <c r="E14" s="21">
        <v>1806473.37</v>
      </c>
      <c r="F14" s="18">
        <f t="shared" si="0"/>
        <v>5298681.7700000005</v>
      </c>
    </row>
    <row r="15" spans="1:6" s="5" customFormat="1" ht="16.5" thickTop="1" thickBot="1" x14ac:dyDescent="0.3">
      <c r="A15" s="109" t="s">
        <v>36</v>
      </c>
      <c r="B15" s="78" t="s">
        <v>15</v>
      </c>
      <c r="C15" s="22">
        <v>11049321.600000001</v>
      </c>
      <c r="D15" s="19">
        <v>10375280.640000001</v>
      </c>
      <c r="E15" s="19">
        <v>11076827.328000002</v>
      </c>
      <c r="F15" s="18">
        <f t="shared" si="0"/>
        <v>32501429.568000004</v>
      </c>
    </row>
    <row r="16" spans="1:6" s="5" customFormat="1" ht="16.5" thickTop="1" thickBot="1" x14ac:dyDescent="0.3">
      <c r="A16" s="110"/>
      <c r="B16" s="79" t="s">
        <v>0</v>
      </c>
      <c r="C16" s="20">
        <v>1434283.2000000002</v>
      </c>
      <c r="D16" s="22">
        <v>1434283.2000000002</v>
      </c>
      <c r="E16" s="22">
        <v>1482092.64</v>
      </c>
      <c r="F16" s="18">
        <f t="shared" si="0"/>
        <v>4350659.04</v>
      </c>
    </row>
    <row r="17" spans="1:6" s="5" customFormat="1" ht="16.5" thickTop="1" thickBot="1" x14ac:dyDescent="0.3">
      <c r="A17" s="110"/>
      <c r="B17" s="79" t="s">
        <v>8</v>
      </c>
      <c r="C17" s="20">
        <v>740847.67999999993</v>
      </c>
      <c r="D17" s="20">
        <v>694722.82</v>
      </c>
      <c r="E17" s="20">
        <v>714933.72800000012</v>
      </c>
      <c r="F17" s="18">
        <f t="shared" si="0"/>
        <v>2150504.2280000001</v>
      </c>
    </row>
    <row r="18" spans="1:6" s="5" customFormat="1" ht="16.5" thickTop="1" thickBot="1" x14ac:dyDescent="0.3">
      <c r="A18" s="111"/>
      <c r="B18" s="80" t="s">
        <v>16</v>
      </c>
      <c r="C18" s="20">
        <v>843808.22399999993</v>
      </c>
      <c r="D18" s="21">
        <v>793571.36800000002</v>
      </c>
      <c r="E18" s="21">
        <v>887273.90800000005</v>
      </c>
      <c r="F18" s="18">
        <f t="shared" si="0"/>
        <v>2524653.5</v>
      </c>
    </row>
    <row r="19" spans="1:6" s="5" customFormat="1" ht="16.5" thickTop="1" thickBot="1" x14ac:dyDescent="0.3">
      <c r="A19" s="109" t="s">
        <v>37</v>
      </c>
      <c r="B19" s="78" t="s">
        <v>18</v>
      </c>
      <c r="C19" s="19">
        <v>5724358.3455999997</v>
      </c>
      <c r="D19" s="19">
        <v>5678208.5215999996</v>
      </c>
      <c r="E19" s="19">
        <v>5874578.5196000002</v>
      </c>
      <c r="F19" s="18">
        <f t="shared" si="0"/>
        <v>17277145.386799999</v>
      </c>
    </row>
    <row r="20" spans="1:6" s="5" customFormat="1" ht="16.5" thickTop="1" thickBot="1" x14ac:dyDescent="0.3">
      <c r="A20" s="110"/>
      <c r="B20" s="79" t="s">
        <v>2</v>
      </c>
      <c r="C20" s="20">
        <v>2119669.6319999998</v>
      </c>
      <c r="D20" s="20">
        <v>2141690.3424</v>
      </c>
      <c r="E20" s="20">
        <v>2157351.2064</v>
      </c>
      <c r="F20" s="18">
        <f t="shared" si="0"/>
        <v>6418711.1808000002</v>
      </c>
    </row>
    <row r="21" spans="1:6" s="5" customFormat="1" ht="16.5" thickTop="1" thickBot="1" x14ac:dyDescent="0.3">
      <c r="A21" s="111"/>
      <c r="B21" s="80" t="s">
        <v>17</v>
      </c>
      <c r="C21" s="21">
        <v>382572.91159999999</v>
      </c>
      <c r="D21" s="21">
        <v>379833.76599999995</v>
      </c>
      <c r="E21" s="21">
        <v>386230.95799999998</v>
      </c>
      <c r="F21" s="18">
        <f t="shared" si="0"/>
        <v>1148637.6355999999</v>
      </c>
    </row>
    <row r="22" spans="1:6" s="5" customFormat="1" ht="16.5" thickTop="1" thickBot="1" x14ac:dyDescent="0.3">
      <c r="A22" s="109" t="s">
        <v>38</v>
      </c>
      <c r="B22" s="78" t="s">
        <v>6</v>
      </c>
      <c r="C22" s="19">
        <v>6899384.5920000002</v>
      </c>
      <c r="D22" s="19">
        <v>6605763.6960000014</v>
      </c>
      <c r="E22" s="19">
        <v>6939640.9440000001</v>
      </c>
      <c r="F22" s="18">
        <f t="shared" si="0"/>
        <v>20444789.232000001</v>
      </c>
    </row>
    <row r="23" spans="1:6" s="5" customFormat="1" ht="16.5" thickTop="1" thickBot="1" x14ac:dyDescent="0.3">
      <c r="A23" s="110"/>
      <c r="B23" s="79" t="s">
        <v>19</v>
      </c>
      <c r="C23" s="20">
        <v>103494.23000000001</v>
      </c>
      <c r="D23" s="20">
        <v>176724.19</v>
      </c>
      <c r="E23" s="20">
        <v>187713.7</v>
      </c>
      <c r="F23" s="18">
        <f t="shared" si="0"/>
        <v>467932.12000000005</v>
      </c>
    </row>
    <row r="24" spans="1:6" s="5" customFormat="1" ht="16.5" thickTop="1" thickBot="1" x14ac:dyDescent="0.3">
      <c r="A24" s="110"/>
      <c r="B24" s="79" t="s">
        <v>20</v>
      </c>
      <c r="C24" s="20">
        <v>772768.87000000011</v>
      </c>
      <c r="D24" s="20">
        <v>712896.04000000015</v>
      </c>
      <c r="E24" s="20">
        <v>856508.96</v>
      </c>
      <c r="F24" s="18">
        <f t="shared" si="0"/>
        <v>2342173.87</v>
      </c>
    </row>
    <row r="25" spans="1:6" s="5" customFormat="1" ht="16.5" thickTop="1" thickBot="1" x14ac:dyDescent="0.3">
      <c r="A25" s="111"/>
      <c r="B25" s="80" t="s">
        <v>21</v>
      </c>
      <c r="C25" s="21">
        <v>424248.99399999995</v>
      </c>
      <c r="D25" s="21">
        <v>417798.06719999999</v>
      </c>
      <c r="E25" s="21">
        <v>465769.59719999996</v>
      </c>
      <c r="F25" s="18">
        <f t="shared" si="0"/>
        <v>1307816.6583999998</v>
      </c>
    </row>
    <row r="26" spans="1:6" s="5" customFormat="1" ht="16.5" thickTop="1" thickBot="1" x14ac:dyDescent="0.3">
      <c r="A26" s="109" t="s">
        <v>39</v>
      </c>
      <c r="B26" s="78" t="s">
        <v>1</v>
      </c>
      <c r="C26" s="19">
        <v>2632012.3620000002</v>
      </c>
      <c r="D26" s="19">
        <v>2551442.9400000004</v>
      </c>
      <c r="E26" s="19">
        <v>2724881.7986666667</v>
      </c>
      <c r="F26" s="18">
        <f t="shared" si="0"/>
        <v>7908337.1006666683</v>
      </c>
    </row>
    <row r="27" spans="1:6" s="5" customFormat="1" ht="16.5" thickTop="1" thickBot="1" x14ac:dyDescent="0.3">
      <c r="A27" s="110"/>
      <c r="B27" s="79" t="s">
        <v>10</v>
      </c>
      <c r="C27" s="20">
        <v>4010104.6419999991</v>
      </c>
      <c r="D27" s="20">
        <v>3856214.7099999995</v>
      </c>
      <c r="E27" s="20">
        <v>4037845.6339999991</v>
      </c>
      <c r="F27" s="18">
        <f>SUM(C27:E27)</f>
        <v>11904164.985999998</v>
      </c>
    </row>
    <row r="28" spans="1:6" s="5" customFormat="1" ht="16.5" thickTop="1" thickBot="1" x14ac:dyDescent="0.3">
      <c r="A28" s="111"/>
      <c r="B28" s="80" t="s">
        <v>11</v>
      </c>
      <c r="C28" s="21">
        <v>432238.60200000001</v>
      </c>
      <c r="D28" s="21">
        <v>416345.22</v>
      </c>
      <c r="E28" s="21">
        <v>477382.86</v>
      </c>
      <c r="F28" s="18">
        <f t="shared" si="0"/>
        <v>1325966.682</v>
      </c>
    </row>
    <row r="29" spans="1:6" s="5" customFormat="1" ht="16.5" thickTop="1" thickBot="1" x14ac:dyDescent="0.3">
      <c r="A29" s="110" t="s">
        <v>40</v>
      </c>
      <c r="B29" s="81" t="s">
        <v>22</v>
      </c>
      <c r="C29" s="19">
        <v>899110.36799999978</v>
      </c>
      <c r="D29" s="19">
        <v>828317.37599999993</v>
      </c>
      <c r="E29" s="19">
        <v>899156.7359999998</v>
      </c>
      <c r="F29" s="18">
        <f t="shared" si="0"/>
        <v>2626584.4799999995</v>
      </c>
    </row>
    <row r="30" spans="1:6" s="5" customFormat="1" ht="16.5" thickTop="1" thickBot="1" x14ac:dyDescent="0.3">
      <c r="A30" s="111"/>
      <c r="B30" s="80" t="s">
        <v>4</v>
      </c>
      <c r="C30" s="21">
        <v>691977.74399999995</v>
      </c>
      <c r="D30" s="21">
        <v>656185.28399999999</v>
      </c>
      <c r="E30" s="21">
        <v>705667.11999999988</v>
      </c>
      <c r="F30" s="18">
        <f t="shared" si="0"/>
        <v>2053830.1479999998</v>
      </c>
    </row>
    <row r="31" spans="1:6" s="5" customFormat="1" ht="16.5" thickTop="1" thickBot="1" x14ac:dyDescent="0.3">
      <c r="A31" s="109" t="s">
        <v>41</v>
      </c>
      <c r="B31" s="78" t="s">
        <v>23</v>
      </c>
      <c r="C31" s="19">
        <v>907385.18399999989</v>
      </c>
      <c r="D31" s="19">
        <v>794234.02</v>
      </c>
      <c r="E31" s="19">
        <v>802874.02</v>
      </c>
      <c r="F31" s="18">
        <f t="shared" si="0"/>
        <v>2504493.2239999999</v>
      </c>
    </row>
    <row r="32" spans="1:6" s="5" customFormat="1" ht="16.5" thickTop="1" thickBot="1" x14ac:dyDescent="0.3">
      <c r="A32" s="110"/>
      <c r="B32" s="80" t="s">
        <v>5</v>
      </c>
      <c r="C32" s="20">
        <v>484055.56800000003</v>
      </c>
      <c r="D32" s="20">
        <v>428878.76400000002</v>
      </c>
      <c r="E32" s="20">
        <v>457196.364</v>
      </c>
      <c r="F32" s="18">
        <f t="shared" si="0"/>
        <v>1370130.696</v>
      </c>
    </row>
    <row r="33" spans="1:6" s="5" customFormat="1" ht="16.5" thickTop="1" thickBot="1" x14ac:dyDescent="0.3">
      <c r="A33" s="111"/>
      <c r="B33" s="82" t="s">
        <v>3</v>
      </c>
      <c r="C33" s="21">
        <v>1012244.138</v>
      </c>
      <c r="D33" s="21">
        <v>1227491.702</v>
      </c>
      <c r="E33" s="21">
        <v>1380811.7</v>
      </c>
      <c r="F33" s="18">
        <f t="shared" si="0"/>
        <v>3620547.54</v>
      </c>
    </row>
    <row r="34" spans="1:6" s="5" customFormat="1" ht="17.25" thickTop="1" thickBot="1" x14ac:dyDescent="0.3">
      <c r="A34" s="112" t="s">
        <v>56</v>
      </c>
      <c r="B34" s="113"/>
      <c r="C34" s="23">
        <f>SUM(C10:C33)</f>
        <v>51103476.503200002</v>
      </c>
      <c r="D34" s="23">
        <f>SUM(D10:D33)</f>
        <v>48518865.363200001</v>
      </c>
      <c r="E34" s="23">
        <f>SUM(E10:E33)</f>
        <v>51706969.981866673</v>
      </c>
      <c r="F34" s="38">
        <f>SUM(F10:F33)</f>
        <v>151329311.84826669</v>
      </c>
    </row>
    <row r="35" spans="1:6" ht="15.75" thickTop="1" x14ac:dyDescent="0.25">
      <c r="C35" s="2"/>
      <c r="D35" s="13"/>
      <c r="E35" s="39"/>
      <c r="F35" s="6"/>
    </row>
    <row r="36" spans="1:6" x14ac:dyDescent="0.25">
      <c r="A36" s="7"/>
      <c r="B36" s="7"/>
      <c r="F36" s="8"/>
    </row>
    <row r="37" spans="1:6" x14ac:dyDescent="0.25">
      <c r="A37" s="114"/>
      <c r="B37" s="114"/>
      <c r="F37" s="8"/>
    </row>
    <row r="38" spans="1:6" x14ac:dyDescent="0.25">
      <c r="A38" s="114"/>
      <c r="B38" s="114"/>
      <c r="F38" s="8"/>
    </row>
    <row r="39" spans="1:6" x14ac:dyDescent="0.25">
      <c r="A39" s="7"/>
      <c r="B39" s="7"/>
      <c r="F39" s="8"/>
    </row>
    <row r="40" spans="1:6" x14ac:dyDescent="0.25">
      <c r="A40" s="7"/>
      <c r="B40" s="7"/>
      <c r="F40" s="8"/>
    </row>
    <row r="41" spans="1:6" x14ac:dyDescent="0.25">
      <c r="A41" s="7"/>
      <c r="B41" s="7"/>
      <c r="F41" s="8"/>
    </row>
    <row r="94" spans="1:6" x14ac:dyDescent="0.25">
      <c r="A94" s="115" t="s">
        <v>42</v>
      </c>
      <c r="B94" s="115"/>
      <c r="C94" s="115"/>
      <c r="D94" s="115"/>
      <c r="E94" s="115"/>
      <c r="F94" s="115"/>
    </row>
    <row r="95" spans="1:6" ht="15.75" x14ac:dyDescent="0.25">
      <c r="A95" s="83" t="s">
        <v>43</v>
      </c>
      <c r="B95" s="83"/>
      <c r="C95" s="83"/>
      <c r="D95" s="83"/>
      <c r="E95" s="83"/>
      <c r="F95" s="83"/>
    </row>
    <row r="96" spans="1:6" ht="15.75" x14ac:dyDescent="0.25">
      <c r="A96" s="96" t="s">
        <v>44</v>
      </c>
      <c r="B96" s="96"/>
      <c r="C96" s="96"/>
      <c r="D96" s="96"/>
      <c r="E96" s="96"/>
      <c r="F96" s="96"/>
    </row>
  </sheetData>
  <mergeCells count="24">
    <mergeCell ref="A96:F96"/>
    <mergeCell ref="A11:A14"/>
    <mergeCell ref="A15:A18"/>
    <mergeCell ref="A19:A21"/>
    <mergeCell ref="A22:A25"/>
    <mergeCell ref="A26:A28"/>
    <mergeCell ref="A29:A30"/>
    <mergeCell ref="A31:A33"/>
    <mergeCell ref="A34:B34"/>
    <mergeCell ref="A37:B38"/>
    <mergeCell ref="A94:F94"/>
    <mergeCell ref="A95:F95"/>
    <mergeCell ref="A6:F6"/>
    <mergeCell ref="A8:A9"/>
    <mergeCell ref="B8:B9"/>
    <mergeCell ref="C8:C9"/>
    <mergeCell ref="F8:F9"/>
    <mergeCell ref="D8:D9"/>
    <mergeCell ref="E8:E9"/>
    <mergeCell ref="A1:F1"/>
    <mergeCell ref="A2:F2"/>
    <mergeCell ref="A3:F3"/>
    <mergeCell ref="A4:F4"/>
    <mergeCell ref="A5:F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Octubre-Diciembre</vt:lpstr>
      <vt:lpstr>Octubre-Diciembre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Gabriel Solano Salcedo</dc:creator>
  <cp:lastModifiedBy>Lissette Pérez De Acosta</cp:lastModifiedBy>
  <cp:lastPrinted>2020-04-06T23:45:58Z</cp:lastPrinted>
  <dcterms:created xsi:type="dcterms:W3CDTF">2015-11-25T18:04:17Z</dcterms:created>
  <dcterms:modified xsi:type="dcterms:W3CDTF">2025-01-10T19:16:05Z</dcterms:modified>
</cp:coreProperties>
</file>