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fael.ramirez\Desktop\ESTADOS FINANCIEROS AL 30 DE JUNIO DE 2025\"/>
    </mc:Choice>
  </mc:AlternateContent>
  <bookViews>
    <workbookView xWindow="0" yWindow="0" windowWidth="2160" windowHeight="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F27" i="1"/>
  <c r="F32" i="1" s="1"/>
  <c r="F40" i="1" s="1"/>
  <c r="F18" i="1"/>
  <c r="F20" i="1" s="1"/>
  <c r="F13" i="1"/>
  <c r="D27" i="1" l="1"/>
  <c r="D18" i="1" l="1"/>
  <c r="D38" i="1" l="1"/>
  <c r="I37" i="1" l="1"/>
  <c r="I35" i="1"/>
  <c r="I30" i="1"/>
  <c r="I29" i="1"/>
  <c r="I26" i="1"/>
  <c r="I25" i="1"/>
  <c r="I24" i="1"/>
  <c r="I17" i="1"/>
  <c r="I16" i="1"/>
  <c r="I12" i="1"/>
  <c r="I11" i="1"/>
  <c r="I10" i="1"/>
  <c r="I38" i="1" l="1"/>
  <c r="D32" i="1"/>
  <c r="D40" i="1" s="1"/>
  <c r="I18" i="1"/>
  <c r="I27" i="1"/>
  <c r="I31" i="1"/>
  <c r="I32" i="1" l="1"/>
  <c r="D13" i="1" l="1"/>
  <c r="I9" i="1"/>
  <c r="D20" i="1" l="1"/>
  <c r="I13" i="1"/>
  <c r="I20" i="1" l="1"/>
</calcChain>
</file>

<file path=xl/sharedStrings.xml><?xml version="1.0" encoding="utf-8"?>
<sst xmlns="http://schemas.openxmlformats.org/spreadsheetml/2006/main" count="38" uniqueCount="38">
  <si>
    <t>INSTITUTO NACIONAL DE AGUAS POTABLES Y ALCANTARILLADOS</t>
  </si>
  <si>
    <t>Estado de Situación Financiera</t>
  </si>
  <si>
    <t>(Valores en RD$)</t>
  </si>
  <si>
    <t>Activos</t>
  </si>
  <si>
    <t>Activos corrientes</t>
  </si>
  <si>
    <t>Efectivo y equivalentes de efectivo (Nota 7)</t>
  </si>
  <si>
    <t>Cuenta por cobrar a corto plazo (Notas 8)</t>
  </si>
  <si>
    <t>Inventarios (Nota 9)</t>
  </si>
  <si>
    <t>Total activos corrientes</t>
  </si>
  <si>
    <t>Activos no corrientes</t>
  </si>
  <si>
    <t>Total activos no corrientes</t>
  </si>
  <si>
    <t>Total activos</t>
  </si>
  <si>
    <t xml:space="preserve"> </t>
  </si>
  <si>
    <t>Pasivos</t>
  </si>
  <si>
    <t>Pasivos corrientes</t>
  </si>
  <si>
    <t>Total pasivos corrientes</t>
  </si>
  <si>
    <t>Pasivos no corrientes</t>
  </si>
  <si>
    <t>Total pasivos no corrientes</t>
  </si>
  <si>
    <t xml:space="preserve">Total pasivos </t>
  </si>
  <si>
    <t>Capital</t>
  </si>
  <si>
    <t xml:space="preserve">Resultados acumulados </t>
  </si>
  <si>
    <t>Resultados positivos (ahorro) / negativo (desahorro)</t>
  </si>
  <si>
    <t>Total activos netos/patrimonio</t>
  </si>
  <si>
    <t>Total pasivos y activos netos/patrimonio</t>
  </si>
  <si>
    <t>Las notas adjunta son parte integral de los Estados Financieros</t>
  </si>
  <si>
    <t xml:space="preserve">       RAFAEL RAMIREZ                        FRANCIA D. AQUINO L.</t>
  </si>
  <si>
    <t xml:space="preserve"> WELLINGTON A. ARNAUD B.</t>
  </si>
  <si>
    <t>ENC. DEPTO. CONTABILIDAD        DIRECTOR FINANCIERO</t>
  </si>
  <si>
    <t>DIRECTOR EJECUTIVO</t>
  </si>
  <si>
    <t>Pagos anticipados (Nota 10)</t>
  </si>
  <si>
    <t>Propiedad Planta y equipos neto (Nota 11)</t>
  </si>
  <si>
    <t xml:space="preserve">Activos intangibles (Nota 12) </t>
  </si>
  <si>
    <t>Cuentas por pagar a corto plazo (Nota 13)</t>
  </si>
  <si>
    <t>Retenciones y acumulaciones por pagar (Nota 14)</t>
  </si>
  <si>
    <t>Otros pasivos corrientes (Nota 15)</t>
  </si>
  <si>
    <t>Otros pasivos no corrientes (Nota 16)</t>
  </si>
  <si>
    <t>Activos Netos/Patrimonio (nota 17)</t>
  </si>
  <si>
    <t>Al 30 de junio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</si>
</sst>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 val="double"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justify" vertical="center"/>
    </xf>
    <xf numFmtId="39" fontId="5" fillId="0" borderId="0" xfId="0" applyNumberFormat="1" applyFont="1" applyBorder="1" applyAlignment="1">
      <alignment vertical="center"/>
    </xf>
    <xf numFmtId="39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horizontal="left" vertical="center"/>
    </xf>
    <xf numFmtId="41" fontId="2" fillId="0" borderId="0" xfId="0" applyNumberFormat="1" applyFont="1" applyAlignment="1">
      <alignment vertical="center"/>
    </xf>
    <xf numFmtId="37" fontId="2" fillId="0" borderId="0" xfId="0" applyNumberFormat="1" applyFont="1" applyAlignment="1">
      <alignment vertical="center"/>
    </xf>
    <xf numFmtId="0" fontId="2" fillId="0" borderId="0" xfId="0" applyFont="1" applyBorder="1"/>
    <xf numFmtId="4" fontId="2" fillId="0" borderId="0" xfId="0" applyNumberFormat="1" applyFont="1" applyBorder="1" applyAlignment="1"/>
    <xf numFmtId="4" fontId="2" fillId="0" borderId="0" xfId="0" applyNumberFormat="1" applyFont="1" applyBorder="1" applyAlignment="1">
      <alignment horizontal="left" vertical="center" indent="5"/>
    </xf>
    <xf numFmtId="0" fontId="2" fillId="0" borderId="0" xfId="0" applyFont="1"/>
    <xf numFmtId="41" fontId="2" fillId="0" borderId="0" xfId="0" applyNumberFormat="1" applyFont="1"/>
    <xf numFmtId="37" fontId="2" fillId="0" borderId="0" xfId="0" applyNumberFormat="1" applyFont="1"/>
    <xf numFmtId="0" fontId="2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/>
    <xf numFmtId="4" fontId="5" fillId="0" borderId="0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" fontId="7" fillId="0" borderId="0" xfId="0" applyNumberFormat="1" applyFont="1" applyBorder="1" applyAlignment="1">
      <alignment horizontal="left" vertical="center"/>
    </xf>
    <xf numFmtId="4" fontId="2" fillId="0" borderId="0" xfId="0" applyNumberFormat="1" applyFont="1" applyBorder="1"/>
    <xf numFmtId="4" fontId="2" fillId="0" borderId="1" xfId="0" applyNumberFormat="1" applyFont="1" applyBorder="1" applyAlignment="1"/>
    <xf numFmtId="0" fontId="5" fillId="0" borderId="0" xfId="0" applyFont="1" applyBorder="1" applyAlignment="1">
      <alignment horizontal="left" vertical="top"/>
    </xf>
    <xf numFmtId="4" fontId="2" fillId="2" borderId="0" xfId="0" applyNumberFormat="1" applyFont="1" applyFill="1" applyBorder="1" applyAlignment="1"/>
    <xf numFmtId="4" fontId="5" fillId="0" borderId="1" xfId="0" applyNumberFormat="1" applyFont="1" applyBorder="1" applyAlignment="1">
      <alignment vertical="center"/>
    </xf>
    <xf numFmtId="39" fontId="2" fillId="0" borderId="0" xfId="0" applyNumberFormat="1" applyFont="1" applyBorder="1" applyAlignment="1"/>
    <xf numFmtId="39" fontId="2" fillId="0" borderId="0" xfId="0" applyNumberFormat="1" applyFont="1" applyBorder="1" applyAlignment="1">
      <alignment horizontal="left" vertical="center" indent="5"/>
    </xf>
    <xf numFmtId="39" fontId="2" fillId="0" borderId="0" xfId="0" applyNumberFormat="1" applyFont="1" applyFill="1" applyBorder="1" applyAlignment="1">
      <alignment vertical="center"/>
    </xf>
    <xf numFmtId="39" fontId="2" fillId="0" borderId="0" xfId="0" applyNumberFormat="1" applyFont="1" applyBorder="1" applyAlignment="1">
      <alignment horizontal="left" vertical="center"/>
    </xf>
    <xf numFmtId="4" fontId="5" fillId="2" borderId="0" xfId="0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41" fontId="2" fillId="0" borderId="0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3" fontId="2" fillId="0" borderId="0" xfId="0" applyNumberFormat="1" applyFont="1" applyAlignment="1">
      <alignment vertical="center"/>
    </xf>
    <xf numFmtId="39" fontId="5" fillId="2" borderId="0" xfId="0" applyNumberFormat="1" applyFont="1" applyFill="1" applyBorder="1" applyAlignment="1">
      <alignment vertical="center"/>
    </xf>
    <xf numFmtId="39" fontId="5" fillId="0" borderId="2" xfId="0" applyNumberFormat="1" applyFont="1" applyBorder="1" applyAlignment="1">
      <alignment vertical="center"/>
    </xf>
    <xf numFmtId="4" fontId="2" fillId="2" borderId="0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/>
    <xf numFmtId="4" fontId="5" fillId="2" borderId="2" xfId="0" applyNumberFormat="1" applyFont="1" applyFill="1" applyBorder="1" applyAlignment="1">
      <alignment vertical="center"/>
    </xf>
    <xf numFmtId="4" fontId="2" fillId="2" borderId="0" xfId="0" applyNumberFormat="1" applyFont="1" applyFill="1" applyBorder="1" applyAlignment="1">
      <alignment horizontal="left" vertical="center"/>
    </xf>
    <xf numFmtId="39" fontId="9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1" fontId="5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topLeftCell="A4" workbookViewId="0">
      <selection activeCell="D16" sqref="D16"/>
    </sheetView>
  </sheetViews>
  <sheetFormatPr baseColWidth="10" defaultColWidth="11.42578125" defaultRowHeight="15" x14ac:dyDescent="0.25"/>
  <cols>
    <col min="1" max="1" width="2.42578125" style="1" customWidth="1"/>
    <col min="2" max="2" width="48.140625" style="1" customWidth="1"/>
    <col min="3" max="3" width="13" style="1" customWidth="1"/>
    <col min="4" max="4" width="20.42578125" style="1" customWidth="1"/>
    <col min="5" max="5" width="1.7109375" style="1" customWidth="1"/>
    <col min="6" max="6" width="18.7109375" style="1" customWidth="1"/>
    <col min="7" max="7" width="3.7109375" style="1" customWidth="1"/>
    <col min="8" max="8" width="87.42578125" style="1" customWidth="1"/>
    <col min="9" max="9" width="15.28515625" style="1" hidden="1" customWidth="1"/>
    <col min="10" max="10" width="3.7109375" style="1" customWidth="1"/>
    <col min="11" max="13" width="11.42578125" style="1"/>
    <col min="14" max="16384" width="11.42578125" style="2"/>
  </cols>
  <sheetData>
    <row r="1" spans="1:13" ht="15.75" x14ac:dyDescent="0.25">
      <c r="A1" s="52" t="s">
        <v>0</v>
      </c>
      <c r="B1" s="52"/>
      <c r="C1" s="52"/>
      <c r="D1" s="52"/>
      <c r="E1" s="52"/>
      <c r="F1" s="52"/>
    </row>
    <row r="2" spans="1:13" ht="15.75" x14ac:dyDescent="0.25">
      <c r="A2" s="52" t="s">
        <v>1</v>
      </c>
      <c r="B2" s="52"/>
      <c r="C2" s="52"/>
      <c r="D2" s="52"/>
      <c r="E2" s="52"/>
      <c r="F2" s="52"/>
    </row>
    <row r="3" spans="1:13" ht="15.75" x14ac:dyDescent="0.25">
      <c r="A3" s="52" t="s">
        <v>37</v>
      </c>
      <c r="B3" s="52"/>
      <c r="C3" s="52"/>
      <c r="D3" s="52"/>
      <c r="E3" s="52"/>
      <c r="F3" s="52"/>
    </row>
    <row r="4" spans="1:13" ht="15.75" x14ac:dyDescent="0.25">
      <c r="A4" s="52" t="s">
        <v>2</v>
      </c>
      <c r="B4" s="52"/>
      <c r="C4" s="52"/>
      <c r="D4" s="52"/>
      <c r="E4" s="52"/>
      <c r="F4" s="52"/>
    </row>
    <row r="5" spans="1:13" x14ac:dyDescent="0.25">
      <c r="A5" s="3"/>
      <c r="B5" s="4"/>
      <c r="C5" s="4"/>
      <c r="D5" s="3"/>
      <c r="E5" s="3"/>
      <c r="F5" s="3"/>
    </row>
    <row r="6" spans="1:13" x14ac:dyDescent="0.25">
      <c r="A6" s="3"/>
      <c r="B6" s="3"/>
      <c r="C6" s="3"/>
      <c r="D6" s="5">
        <v>2025</v>
      </c>
      <c r="E6" s="6"/>
      <c r="F6" s="5">
        <v>2024</v>
      </c>
    </row>
    <row r="7" spans="1:13" x14ac:dyDescent="0.25">
      <c r="A7" s="7" t="s">
        <v>3</v>
      </c>
      <c r="B7" s="8"/>
      <c r="C7" s="8"/>
      <c r="D7" s="9"/>
      <c r="E7" s="10"/>
      <c r="F7" s="9"/>
    </row>
    <row r="8" spans="1:13" x14ac:dyDescent="0.25">
      <c r="A8" s="7" t="s">
        <v>4</v>
      </c>
      <c r="B8" s="8"/>
      <c r="C8" s="8"/>
      <c r="D8" s="10"/>
      <c r="E8" s="10"/>
      <c r="F8" s="10"/>
    </row>
    <row r="9" spans="1:13" x14ac:dyDescent="0.25">
      <c r="A9" s="3"/>
      <c r="B9" s="3" t="s">
        <v>5</v>
      </c>
      <c r="C9" s="3"/>
      <c r="D9" s="45">
        <v>4612167992.8800001</v>
      </c>
      <c r="E9" s="12"/>
      <c r="F9" s="45">
        <v>3062309560.2600002</v>
      </c>
      <c r="I9" s="13">
        <f>+D9+F9</f>
        <v>7674477553.1400003</v>
      </c>
      <c r="K9" s="14"/>
    </row>
    <row r="10" spans="1:13" customFormat="1" x14ac:dyDescent="0.25">
      <c r="A10" s="15"/>
      <c r="B10" s="3" t="s">
        <v>6</v>
      </c>
      <c r="C10" s="3"/>
      <c r="D10" s="32">
        <v>4694630841.2200003</v>
      </c>
      <c r="E10" s="17"/>
      <c r="F10" s="32">
        <v>4165070494.98</v>
      </c>
      <c r="G10" s="18"/>
      <c r="H10" s="18"/>
      <c r="I10" s="19">
        <f t="shared" ref="I10:I20" si="0">+D10+F10</f>
        <v>8859701336.2000008</v>
      </c>
      <c r="J10" s="18"/>
      <c r="K10" s="20"/>
      <c r="L10" s="18"/>
      <c r="M10" s="18"/>
    </row>
    <row r="11" spans="1:13" x14ac:dyDescent="0.25">
      <c r="A11" s="3"/>
      <c r="B11" s="21" t="s">
        <v>7</v>
      </c>
      <c r="C11" s="3"/>
      <c r="D11" s="32">
        <v>246361176.58000001</v>
      </c>
      <c r="E11" s="17"/>
      <c r="F11" s="32">
        <v>349554106.88</v>
      </c>
      <c r="I11" s="13">
        <f t="shared" si="0"/>
        <v>595915283.46000004</v>
      </c>
      <c r="K11" s="14"/>
    </row>
    <row r="12" spans="1:13" customFormat="1" x14ac:dyDescent="0.25">
      <c r="A12" s="15"/>
      <c r="B12" s="22" t="s">
        <v>29</v>
      </c>
      <c r="C12" s="22"/>
      <c r="D12" s="46">
        <v>2985187567.3299999</v>
      </c>
      <c r="E12" s="17"/>
      <c r="F12" s="46">
        <v>3487986702.1300001</v>
      </c>
      <c r="G12" s="23"/>
      <c r="H12" s="18"/>
      <c r="I12" s="19">
        <f t="shared" si="0"/>
        <v>6473174269.46</v>
      </c>
      <c r="J12" s="18"/>
      <c r="K12" s="20"/>
      <c r="L12" s="18"/>
      <c r="M12" s="18"/>
    </row>
    <row r="13" spans="1:13" x14ac:dyDescent="0.25">
      <c r="A13" s="7" t="s">
        <v>8</v>
      </c>
      <c r="B13" s="3"/>
      <c r="C13" s="3"/>
      <c r="D13" s="38">
        <f>SUM(D8:D12)</f>
        <v>12538347578.01</v>
      </c>
      <c r="E13" s="12"/>
      <c r="F13" s="38">
        <f>SUM(F8:F12)</f>
        <v>11064920864.25</v>
      </c>
      <c r="H13" s="25"/>
      <c r="I13" s="13">
        <f t="shared" si="0"/>
        <v>23603268442.260002</v>
      </c>
      <c r="K13" s="14"/>
    </row>
    <row r="14" spans="1:13" x14ac:dyDescent="0.25">
      <c r="A14" s="7"/>
      <c r="B14" s="3"/>
      <c r="C14" s="3"/>
      <c r="D14" s="38"/>
      <c r="E14" s="12"/>
      <c r="F14" s="38"/>
      <c r="H14" s="25"/>
      <c r="I14" s="13"/>
      <c r="K14" s="14"/>
    </row>
    <row r="15" spans="1:13" x14ac:dyDescent="0.25">
      <c r="A15" s="7" t="s">
        <v>9</v>
      </c>
      <c r="B15" s="3"/>
      <c r="C15" s="3"/>
      <c r="D15" s="45"/>
      <c r="E15" s="11"/>
      <c r="F15" s="45"/>
      <c r="H15" s="25"/>
      <c r="K15" s="14"/>
    </row>
    <row r="16" spans="1:13" x14ac:dyDescent="0.25">
      <c r="A16" s="3"/>
      <c r="B16" s="3" t="s">
        <v>30</v>
      </c>
      <c r="C16" s="3"/>
      <c r="D16" s="32">
        <v>89637315139.399994</v>
      </c>
      <c r="E16" s="17"/>
      <c r="F16" s="32">
        <v>83555842687</v>
      </c>
      <c r="H16" s="26"/>
      <c r="I16" s="13">
        <f t="shared" si="0"/>
        <v>173193157826.39999</v>
      </c>
      <c r="K16" s="14"/>
    </row>
    <row r="17" spans="1:13" x14ac:dyDescent="0.25">
      <c r="A17" s="3"/>
      <c r="B17" s="22" t="s">
        <v>31</v>
      </c>
      <c r="C17" s="3"/>
      <c r="D17" s="32">
        <v>47364938</v>
      </c>
      <c r="E17" s="17"/>
      <c r="F17" s="32">
        <v>51554228.5</v>
      </c>
      <c r="H17" s="27"/>
      <c r="I17" s="13">
        <f t="shared" si="0"/>
        <v>98919166.5</v>
      </c>
      <c r="K17" s="14"/>
    </row>
    <row r="18" spans="1:13" x14ac:dyDescent="0.25">
      <c r="A18" s="7" t="s">
        <v>10</v>
      </c>
      <c r="B18" s="3"/>
      <c r="C18" s="3"/>
      <c r="D18" s="38">
        <f>SUM(D16:D17)</f>
        <v>89684680077.399994</v>
      </c>
      <c r="E18" s="12"/>
      <c r="F18" s="38">
        <f>SUM(F16:F17)</f>
        <v>83607396915.5</v>
      </c>
      <c r="I18" s="13">
        <f t="shared" si="0"/>
        <v>173292076992.89999</v>
      </c>
      <c r="K18" s="14"/>
    </row>
    <row r="19" spans="1:13" x14ac:dyDescent="0.25">
      <c r="A19" s="7"/>
      <c r="B19" s="3"/>
      <c r="C19" s="3"/>
      <c r="D19" s="38"/>
      <c r="E19" s="12"/>
      <c r="F19" s="38"/>
      <c r="I19" s="13"/>
      <c r="K19" s="14"/>
    </row>
    <row r="20" spans="1:13" ht="15.75" thickBot="1" x14ac:dyDescent="0.3">
      <c r="A20" s="7" t="s">
        <v>11</v>
      </c>
      <c r="B20" s="3"/>
      <c r="C20" s="3"/>
      <c r="D20" s="47">
        <f>SUM(D18,D13)</f>
        <v>102223027655.40999</v>
      </c>
      <c r="E20" s="28"/>
      <c r="F20" s="47">
        <f>SUM(F18,F13)</f>
        <v>94672317779.75</v>
      </c>
      <c r="I20" s="13">
        <f t="shared" si="0"/>
        <v>196895345435.15997</v>
      </c>
      <c r="K20" s="14"/>
    </row>
    <row r="21" spans="1:13" ht="15.75" thickTop="1" x14ac:dyDescent="0.25">
      <c r="A21" s="3"/>
      <c r="B21" s="3" t="s">
        <v>12</v>
      </c>
      <c r="C21" s="3"/>
      <c r="D21" s="45"/>
      <c r="E21" s="11"/>
      <c r="F21" s="45"/>
      <c r="K21" s="14"/>
    </row>
    <row r="22" spans="1:13" x14ac:dyDescent="0.25">
      <c r="A22" s="7" t="s">
        <v>13</v>
      </c>
      <c r="B22" s="3"/>
      <c r="C22" s="3"/>
      <c r="D22" s="45"/>
      <c r="E22" s="11"/>
      <c r="F22" s="45"/>
      <c r="K22" s="14"/>
    </row>
    <row r="23" spans="1:13" x14ac:dyDescent="0.25">
      <c r="A23" s="7" t="s">
        <v>14</v>
      </c>
      <c r="B23" s="3"/>
      <c r="C23" s="3"/>
      <c r="D23" s="48"/>
      <c r="E23" s="12"/>
      <c r="F23" s="48"/>
      <c r="K23" s="14"/>
    </row>
    <row r="24" spans="1:13" x14ac:dyDescent="0.25">
      <c r="A24" s="3"/>
      <c r="B24" s="3" t="s">
        <v>32</v>
      </c>
      <c r="C24" s="3"/>
      <c r="D24" s="32">
        <v>1248923576.1099999</v>
      </c>
      <c r="E24" s="29"/>
      <c r="F24" s="32">
        <v>1659611667.52</v>
      </c>
      <c r="I24" s="13">
        <f t="shared" ref="I24:I32" si="1">+D24+F24</f>
        <v>2908535243.6300001</v>
      </c>
      <c r="K24" s="14"/>
    </row>
    <row r="25" spans="1:13" customFormat="1" x14ac:dyDescent="0.25">
      <c r="A25" s="15"/>
      <c r="B25" s="3" t="s">
        <v>33</v>
      </c>
      <c r="C25" s="3"/>
      <c r="D25" s="32">
        <v>1241978100.1500001</v>
      </c>
      <c r="E25" s="17"/>
      <c r="F25" s="32">
        <v>1175412964.53</v>
      </c>
      <c r="G25" s="18"/>
      <c r="H25" s="18"/>
      <c r="I25" s="19">
        <f t="shared" si="1"/>
        <v>2417391064.6800003</v>
      </c>
      <c r="J25" s="18"/>
      <c r="K25" s="20"/>
      <c r="L25" s="18"/>
      <c r="M25" s="18"/>
    </row>
    <row r="26" spans="1:13" customFormat="1" x14ac:dyDescent="0.25">
      <c r="A26" s="15"/>
      <c r="B26" s="3" t="s">
        <v>34</v>
      </c>
      <c r="C26" s="3"/>
      <c r="D26" s="30">
        <v>5601414.04</v>
      </c>
      <c r="E26" s="17"/>
      <c r="F26" s="30">
        <v>1246353.3600000001</v>
      </c>
      <c r="G26" s="18"/>
      <c r="H26" s="18"/>
      <c r="I26" s="19">
        <f t="shared" si="1"/>
        <v>6847767.4000000004</v>
      </c>
      <c r="J26" s="18"/>
      <c r="K26" s="20"/>
      <c r="L26" s="18"/>
      <c r="M26" s="18"/>
    </row>
    <row r="27" spans="1:13" x14ac:dyDescent="0.25">
      <c r="A27" s="7" t="s">
        <v>15</v>
      </c>
      <c r="B27" s="3"/>
      <c r="C27" s="3"/>
      <c r="D27" s="24">
        <f>SUM(D24:D26)</f>
        <v>2496503090.3000002</v>
      </c>
      <c r="E27" s="12"/>
      <c r="F27" s="24">
        <f>SUM(F24:F26)</f>
        <v>2836270985.4100003</v>
      </c>
      <c r="I27" s="13">
        <f t="shared" si="1"/>
        <v>5332774075.710001</v>
      </c>
      <c r="K27" s="14"/>
    </row>
    <row r="28" spans="1:13" x14ac:dyDescent="0.25">
      <c r="A28" s="7"/>
      <c r="B28" s="3"/>
      <c r="C28" s="3"/>
      <c r="D28" s="24"/>
      <c r="E28" s="12"/>
      <c r="F28" s="24"/>
      <c r="I28" s="13"/>
      <c r="K28" s="14"/>
    </row>
    <row r="29" spans="1:13" customFormat="1" x14ac:dyDescent="0.25">
      <c r="A29" s="31" t="s">
        <v>16</v>
      </c>
      <c r="B29" s="15"/>
      <c r="C29" s="15"/>
      <c r="D29" s="29"/>
      <c r="E29" s="29"/>
      <c r="F29" s="29"/>
      <c r="G29" s="18"/>
      <c r="H29" s="18"/>
      <c r="I29" s="19">
        <f>+D29+F36</f>
        <v>-2088652287.72</v>
      </c>
      <c r="J29" s="18"/>
      <c r="K29" s="20"/>
      <c r="L29" s="18"/>
      <c r="M29" s="18"/>
    </row>
    <row r="30" spans="1:13" customFormat="1" x14ac:dyDescent="0.25">
      <c r="A30" s="15"/>
      <c r="B30" s="3" t="s">
        <v>35</v>
      </c>
      <c r="C30" s="3"/>
      <c r="D30" s="32">
        <v>49436382.979999997</v>
      </c>
      <c r="E30" s="17"/>
      <c r="F30" s="32">
        <v>49436382.979999997</v>
      </c>
      <c r="G30" s="18"/>
      <c r="H30" s="18"/>
      <c r="I30" s="19">
        <f t="shared" si="1"/>
        <v>98872765.959999993</v>
      </c>
      <c r="J30" s="18"/>
      <c r="K30" s="20"/>
      <c r="L30" s="18"/>
      <c r="M30" s="18"/>
    </row>
    <row r="31" spans="1:13" customFormat="1" x14ac:dyDescent="0.25">
      <c r="A31" s="31" t="s">
        <v>17</v>
      </c>
      <c r="B31" s="15"/>
      <c r="C31" s="15"/>
      <c r="D31" s="33">
        <v>49436382.979999997</v>
      </c>
      <c r="E31" s="17"/>
      <c r="F31" s="33">
        <v>49436382.979999997</v>
      </c>
      <c r="G31" s="18"/>
      <c r="H31" s="18"/>
      <c r="I31" s="19">
        <f t="shared" si="1"/>
        <v>98872765.959999993</v>
      </c>
      <c r="J31" s="18"/>
      <c r="K31" s="20"/>
      <c r="L31" s="18"/>
      <c r="M31" s="18"/>
    </row>
    <row r="32" spans="1:13" x14ac:dyDescent="0.25">
      <c r="A32" s="7" t="s">
        <v>18</v>
      </c>
      <c r="B32" s="3"/>
      <c r="C32" s="3"/>
      <c r="D32" s="24">
        <f>SUM(D27,D31)</f>
        <v>2545939473.2800002</v>
      </c>
      <c r="E32" s="28"/>
      <c r="F32" s="24">
        <f>SUM(F27,F31)</f>
        <v>2885707368.3900003</v>
      </c>
      <c r="I32" s="13">
        <f t="shared" si="1"/>
        <v>5431646841.6700001</v>
      </c>
      <c r="K32" s="14"/>
    </row>
    <row r="33" spans="1:13" x14ac:dyDescent="0.25">
      <c r="A33" s="7"/>
      <c r="B33" s="3"/>
      <c r="C33" s="3"/>
      <c r="D33" s="11"/>
      <c r="E33" s="11"/>
      <c r="F33" s="11"/>
      <c r="K33" s="14"/>
    </row>
    <row r="34" spans="1:13" x14ac:dyDescent="0.25">
      <c r="A34" s="7" t="s">
        <v>36</v>
      </c>
      <c r="B34" s="3"/>
      <c r="C34" s="3"/>
      <c r="D34" s="11"/>
      <c r="E34" s="11"/>
      <c r="F34" s="11"/>
      <c r="K34" s="14"/>
    </row>
    <row r="35" spans="1:13" customFormat="1" x14ac:dyDescent="0.25">
      <c r="A35" s="31"/>
      <c r="B35" s="3" t="s">
        <v>19</v>
      </c>
      <c r="C35" s="3"/>
      <c r="D35" s="16">
        <v>90722315908.389999</v>
      </c>
      <c r="E35" s="17"/>
      <c r="F35" s="16">
        <v>90722315908.389999</v>
      </c>
      <c r="G35" s="18"/>
      <c r="H35" s="18"/>
      <c r="I35" s="19">
        <f t="shared" ref="I35:I38" si="2">+D35+F35</f>
        <v>181444631816.78</v>
      </c>
      <c r="J35" s="18"/>
      <c r="K35" s="20"/>
      <c r="L35" s="18"/>
      <c r="M35" s="18"/>
    </row>
    <row r="36" spans="1:13" customFormat="1" x14ac:dyDescent="0.25">
      <c r="A36" s="31"/>
      <c r="B36" s="3" t="s">
        <v>20</v>
      </c>
      <c r="C36" s="3"/>
      <c r="D36" s="49">
        <v>6590272972.0900002</v>
      </c>
      <c r="E36" s="35"/>
      <c r="F36" s="49">
        <v>-2088652287.72</v>
      </c>
      <c r="G36" s="18"/>
      <c r="H36" s="18"/>
      <c r="I36" s="19"/>
      <c r="J36" s="18"/>
      <c r="K36" s="20"/>
      <c r="L36" s="18"/>
      <c r="M36" s="18"/>
    </row>
    <row r="37" spans="1:13" x14ac:dyDescent="0.25">
      <c r="A37" s="3"/>
      <c r="B37" s="3" t="s">
        <v>21</v>
      </c>
      <c r="C37" s="3"/>
      <c r="D37" s="34">
        <v>2364499301.6500001</v>
      </c>
      <c r="E37" s="37"/>
      <c r="F37" s="34">
        <v>3152946790.6900001</v>
      </c>
      <c r="I37" s="13">
        <f t="shared" si="2"/>
        <v>5517446092.3400002</v>
      </c>
      <c r="K37" s="14"/>
    </row>
    <row r="38" spans="1:13" x14ac:dyDescent="0.25">
      <c r="A38" s="7" t="s">
        <v>22</v>
      </c>
      <c r="B38" s="3"/>
      <c r="C38" s="3"/>
      <c r="D38" s="43">
        <f>SUM(D34:D37)</f>
        <v>99677088182.12999</v>
      </c>
      <c r="E38" s="28"/>
      <c r="F38" s="43">
        <f>SUM(F34:F37)</f>
        <v>91786610411.360001</v>
      </c>
      <c r="I38" s="13">
        <f t="shared" si="2"/>
        <v>191463698593.48999</v>
      </c>
      <c r="K38" s="14"/>
    </row>
    <row r="39" spans="1:13" x14ac:dyDescent="0.25">
      <c r="A39" s="7"/>
      <c r="B39" s="3"/>
      <c r="C39" s="3"/>
      <c r="D39" s="11"/>
      <c r="E39" s="11"/>
      <c r="F39" s="11"/>
    </row>
    <row r="40" spans="1:13" ht="15.75" thickBot="1" x14ac:dyDescent="0.3">
      <c r="A40" s="7" t="s">
        <v>23</v>
      </c>
      <c r="B40" s="3"/>
      <c r="C40" s="3"/>
      <c r="D40" s="44">
        <f>+D32+D38</f>
        <v>102223027655.40999</v>
      </c>
      <c r="E40" s="11"/>
      <c r="F40" s="44">
        <f>+F32+F38</f>
        <v>94672317779.75</v>
      </c>
    </row>
    <row r="41" spans="1:13" ht="15.75" thickTop="1" x14ac:dyDescent="0.25">
      <c r="A41" s="7"/>
      <c r="B41" s="3"/>
      <c r="C41" s="3"/>
      <c r="D41" s="26"/>
      <c r="E41" s="10"/>
      <c r="F41" s="36"/>
    </row>
    <row r="42" spans="1:13" x14ac:dyDescent="0.25">
      <c r="A42" s="3"/>
      <c r="B42" s="39" t="s">
        <v>24</v>
      </c>
      <c r="C42" s="3"/>
      <c r="D42" s="26"/>
      <c r="E42" s="3"/>
      <c r="F42" s="34"/>
      <c r="H42" s="13"/>
      <c r="I42" s="13"/>
    </row>
    <row r="43" spans="1:13" x14ac:dyDescent="0.25">
      <c r="A43" s="3"/>
      <c r="B43" s="39"/>
      <c r="C43" s="3"/>
      <c r="E43" s="3"/>
      <c r="F43" s="10"/>
      <c r="H43" s="13"/>
      <c r="I43" s="13"/>
    </row>
    <row r="44" spans="1:13" x14ac:dyDescent="0.25">
      <c r="A44" s="3"/>
      <c r="B44" s="39"/>
      <c r="C44" s="3"/>
      <c r="E44" s="3"/>
      <c r="F44" s="40"/>
      <c r="H44" s="13"/>
      <c r="I44" s="13"/>
    </row>
    <row r="45" spans="1:13" x14ac:dyDescent="0.25">
      <c r="A45" s="53"/>
      <c r="B45" s="53"/>
      <c r="C45" s="53"/>
      <c r="D45" s="53"/>
      <c r="E45" s="53"/>
      <c r="F45" s="53"/>
    </row>
    <row r="46" spans="1:13" x14ac:dyDescent="0.25">
      <c r="B46" s="41"/>
      <c r="C46" s="41"/>
    </row>
    <row r="47" spans="1:13" x14ac:dyDescent="0.25">
      <c r="A47" s="54" t="s">
        <v>25</v>
      </c>
      <c r="B47" s="54"/>
      <c r="C47" s="54"/>
      <c r="D47" s="55" t="s">
        <v>26</v>
      </c>
      <c r="E47" s="55"/>
      <c r="F47" s="55"/>
    </row>
    <row r="48" spans="1:13" x14ac:dyDescent="0.25">
      <c r="A48" s="50" t="s">
        <v>27</v>
      </c>
      <c r="B48" s="50"/>
      <c r="C48" s="50"/>
      <c r="D48" s="51" t="s">
        <v>28</v>
      </c>
      <c r="E48" s="51"/>
      <c r="F48" s="51"/>
    </row>
    <row r="49" spans="4:6" x14ac:dyDescent="0.25">
      <c r="D49" s="42"/>
      <c r="F49" s="42"/>
    </row>
    <row r="50" spans="4:6" x14ac:dyDescent="0.25">
      <c r="D50" s="26"/>
    </row>
    <row r="51" spans="4:6" x14ac:dyDescent="0.25">
      <c r="D51" s="11"/>
      <c r="F51" s="13"/>
    </row>
    <row r="52" spans="4:6" x14ac:dyDescent="0.25">
      <c r="D52" s="11"/>
    </row>
    <row r="54" spans="4:6" x14ac:dyDescent="0.25">
      <c r="D54" s="26"/>
    </row>
  </sheetData>
  <mergeCells count="9">
    <mergeCell ref="A48:C48"/>
    <mergeCell ref="D48:F48"/>
    <mergeCell ref="A1:F1"/>
    <mergeCell ref="A2:F2"/>
    <mergeCell ref="A3:F3"/>
    <mergeCell ref="A4:F4"/>
    <mergeCell ref="A45:F45"/>
    <mergeCell ref="A47:C47"/>
    <mergeCell ref="D47:F47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Eliseo Ramírez Peña</dc:creator>
  <cp:lastModifiedBy>Rafael Eliseo Ramírez Peña</cp:lastModifiedBy>
  <cp:lastPrinted>2025-07-08T12:10:51Z</cp:lastPrinted>
  <dcterms:created xsi:type="dcterms:W3CDTF">2022-01-25T13:02:17Z</dcterms:created>
  <dcterms:modified xsi:type="dcterms:W3CDTF">2025-07-14T13:13:23Z</dcterms:modified>
</cp:coreProperties>
</file>