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5\1.Producción de Agua Potable\4.Producción de Agua Potable Trimestral\3er Trimestre 2025\"/>
    </mc:Choice>
  </mc:AlternateContent>
  <bookViews>
    <workbookView xWindow="0" yWindow="0" windowWidth="19200" windowHeight="7050" activeTab="1"/>
  </bookViews>
  <sheets>
    <sheet name="JULIO-SEPTIEMBRE" sheetId="3" r:id="rId1"/>
    <sheet name="JULIO-SEPTIEMBRE II" sheetId="4" r:id="rId2"/>
  </sheets>
  <calcPr calcId="162913"/>
</workbook>
</file>

<file path=xl/calcChain.xml><?xml version="1.0" encoding="utf-8"?>
<calcChain xmlns="http://schemas.openxmlformats.org/spreadsheetml/2006/main">
  <c r="C34" i="4" l="1"/>
  <c r="D34" i="4"/>
  <c r="E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D41" i="3"/>
  <c r="E41" i="3"/>
  <c r="C41" i="3"/>
  <c r="D37" i="3"/>
  <c r="E37" i="3"/>
  <c r="C37" i="3"/>
  <c r="F37" i="3" s="1"/>
  <c r="E34" i="3"/>
  <c r="D34" i="3"/>
  <c r="C34" i="3"/>
  <c r="D30" i="3"/>
  <c r="E30" i="3"/>
  <c r="C30" i="3"/>
  <c r="F30" i="3" s="1"/>
  <c r="D25" i="3"/>
  <c r="E25" i="3"/>
  <c r="C25" i="3"/>
  <c r="E21" i="3"/>
  <c r="D21" i="3"/>
  <c r="C21" i="3"/>
  <c r="F29" i="3"/>
  <c r="F31" i="3"/>
  <c r="F32" i="3"/>
  <c r="F33" i="3"/>
  <c r="F35" i="3"/>
  <c r="F36" i="3"/>
  <c r="F40" i="3"/>
  <c r="F39" i="3"/>
  <c r="F38" i="3"/>
  <c r="D16" i="3"/>
  <c r="E16" i="3"/>
  <c r="C16" i="3"/>
  <c r="F15" i="3"/>
  <c r="F14" i="3"/>
  <c r="F12" i="3"/>
  <c r="F10" i="3"/>
  <c r="F25" i="3" l="1"/>
  <c r="F16" i="3"/>
  <c r="F21" i="3"/>
  <c r="F34" i="3"/>
  <c r="F41" i="3"/>
  <c r="F34" i="4"/>
  <c r="D11" i="3"/>
  <c r="D42" i="3" s="1"/>
  <c r="E11" i="3"/>
  <c r="E42" i="3" s="1"/>
  <c r="C11" i="3"/>
  <c r="C42" i="3" l="1"/>
  <c r="F11" i="3"/>
  <c r="F42" i="3" s="1"/>
  <c r="F27" i="3"/>
  <c r="F28" i="3"/>
  <c r="F26" i="3"/>
  <c r="F23" i="3"/>
  <c r="F24" i="3"/>
  <c r="F22" i="3"/>
  <c r="F18" i="3"/>
  <c r="F19" i="3"/>
  <c r="F20" i="3"/>
  <c r="F17" i="3"/>
  <c r="F13" i="3"/>
</calcChain>
</file>

<file path=xl/sharedStrings.xml><?xml version="1.0" encoding="utf-8"?>
<sst xmlns="http://schemas.openxmlformats.org/spreadsheetml/2006/main" count="99" uniqueCount="63">
  <si>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</si>
  <si>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</si>
  <si>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</si>
  <si>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</si>
  <si>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</si>
  <si>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</si>
  <si>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</si>
  <si>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</si>
  <si>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</si>
  <si>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</si>
  <si>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</si>
  <si>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</si>
  <si>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</si>
  <si>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</si>
  <si>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</si>
  <si>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</si>
  <si>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</si>
  <si>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</si>
  <si>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</si>
  <si>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</si>
  <si>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</si>
  <si>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</si>
  <si>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</si>
  <si>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</si>
  <si>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</si>
  <si>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</si>
  <si>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</si>
  <si>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</si>
  <si>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</si>
  <si>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</si>
  <si>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</si>
  <si>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</si>
  <si>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</si>
  <si>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</si>
  <si>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</si>
  <si>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</si>
  <si>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</si>
  <si>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</si>
  <si>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</si>
  <si>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</si>
  <si>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</si>
  <si>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</si>
  <si>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</si>
  <si>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</si>
  <si>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</si>
  <si>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</si>
  <si>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</si>
  <si>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</si>
  <si>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</si>
  <si>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</si>
  <si>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</si>
  <si>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</si>
  <si>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</si>
  <si>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</si>
  <si>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</si>
  <si>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 xml:space="preserve">Agosto </t>
  </si>
  <si>
    <t xml:space="preserve">Septiembre </t>
  </si>
  <si>
    <t>Julio</t>
  </si>
  <si>
    <t>JULIO</t>
  </si>
  <si>
    <t xml:space="preserve">AGOSTO </t>
  </si>
  <si>
    <t>SEPTIEMBRE</t>
  </si>
  <si>
    <t>PRODUCCIÓN DE AGUA POTABLE JULIO -SEPTIEMBRE 2025</t>
  </si>
  <si>
    <t>PRODUCCIÓN DE AGUA POTABLE JULIO-SEPTIEMBRE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</si>
</sst>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6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0" fontId="12" fillId="2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2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4" fontId="18" fillId="4" borderId="7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164" fontId="12" fillId="0" borderId="16" xfId="1" applyFont="1" applyFill="1" applyBorder="1" applyAlignment="1">
      <alignment horizontal="right" vertical="center" wrapText="1"/>
    </xf>
    <xf numFmtId="164" fontId="12" fillId="0" borderId="29" xfId="1" applyFont="1" applyFill="1" applyBorder="1" applyAlignment="1">
      <alignment horizontal="right" vertical="center" wrapText="1"/>
    </xf>
    <xf numFmtId="164" fontId="12" fillId="0" borderId="18" xfId="1" applyFont="1" applyFill="1" applyBorder="1" applyAlignment="1">
      <alignment horizontal="right" vertical="center" wrapText="1"/>
    </xf>
    <xf numFmtId="164" fontId="12" fillId="0" borderId="28" xfId="1" applyFont="1" applyFill="1" applyBorder="1" applyAlignment="1">
      <alignment horizontal="right" vertical="center" wrapText="1"/>
    </xf>
    <xf numFmtId="164" fontId="12" fillId="0" borderId="19" xfId="1" applyFont="1" applyFill="1" applyBorder="1" applyAlignment="1">
      <alignment horizontal="right" vertical="center" wrapText="1"/>
    </xf>
    <xf numFmtId="164" fontId="12" fillId="0" borderId="20" xfId="1" applyFont="1" applyFill="1" applyBorder="1" applyAlignment="1">
      <alignment horizontal="right" vertical="center" wrapText="1"/>
    </xf>
    <xf numFmtId="164" fontId="3" fillId="3" borderId="30" xfId="1" applyFont="1" applyFill="1" applyBorder="1" applyAlignment="1">
      <alignment vertical="center" wrapText="1"/>
    </xf>
    <xf numFmtId="164" fontId="3" fillId="3" borderId="30" xfId="1" applyFont="1" applyFill="1" applyBorder="1" applyAlignment="1">
      <alignment horizontal="center" vertical="center" wrapText="1"/>
    </xf>
    <xf numFmtId="4" fontId="18" fillId="4" borderId="37" xfId="0" applyNumberFormat="1" applyFont="1" applyFill="1" applyBorder="1" applyAlignment="1">
      <alignment horizontal="left" indent="3"/>
    </xf>
    <xf numFmtId="165" fontId="12" fillId="0" borderId="4" xfId="2" applyFont="1" applyFill="1" applyBorder="1" applyAlignment="1">
      <alignment horizontal="right" vertical="center" wrapText="1"/>
    </xf>
    <xf numFmtId="165" fontId="12" fillId="0" borderId="40" xfId="2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4" fillId="0" borderId="18" xfId="1" applyFont="1" applyFill="1" applyBorder="1" applyAlignment="1">
      <alignment horizontal="right" vertical="center" wrapText="1"/>
    </xf>
    <xf numFmtId="164" fontId="14" fillId="0" borderId="33" xfId="1" applyFont="1" applyBorder="1" applyAlignment="1">
      <alignment horizontal="right" vertical="center" wrapText="1"/>
    </xf>
    <xf numFmtId="164" fontId="14" fillId="0" borderId="31" xfId="1" applyFont="1" applyBorder="1" applyAlignment="1">
      <alignment horizontal="right" vertical="center" wrapText="1"/>
    </xf>
    <xf numFmtId="164" fontId="14" fillId="0" borderId="32" xfId="1" applyFont="1" applyBorder="1" applyAlignment="1">
      <alignment horizontal="right" vertical="center" wrapText="1"/>
    </xf>
    <xf numFmtId="164" fontId="14" fillId="0" borderId="34" xfId="1" applyFont="1" applyBorder="1" applyAlignment="1">
      <alignment horizontal="right" vertical="center" wrapText="1"/>
    </xf>
    <xf numFmtId="164" fontId="5" fillId="2" borderId="35" xfId="1" applyFont="1" applyFill="1" applyBorder="1" applyAlignment="1">
      <alignment horizontal="right" vertical="center" wrapText="1"/>
    </xf>
    <xf numFmtId="164" fontId="14" fillId="0" borderId="35" xfId="1" applyFont="1" applyBorder="1" applyAlignment="1">
      <alignment horizontal="right" vertical="center" wrapText="1"/>
    </xf>
    <xf numFmtId="164" fontId="5" fillId="2" borderId="34" xfId="1" applyFont="1" applyFill="1" applyBorder="1" applyAlignment="1">
      <alignment horizontal="right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4" fontId="13" fillId="0" borderId="39" xfId="0" applyNumberFormat="1" applyFont="1" applyBorder="1" applyAlignment="1">
      <alignment horizontal="right" vertical="center" wrapText="1"/>
    </xf>
    <xf numFmtId="0" fontId="13" fillId="0" borderId="39" xfId="0" applyFont="1" applyBorder="1" applyAlignment="1">
      <alignment horizontal="left" vertical="center" wrapText="1" indent="1"/>
    </xf>
    <xf numFmtId="0" fontId="13" fillId="0" borderId="41" xfId="0" applyFont="1" applyBorder="1" applyAlignment="1">
      <alignment horizontal="left" vertical="center" wrapText="1" indent="1"/>
    </xf>
    <xf numFmtId="0" fontId="12" fillId="2" borderId="18" xfId="0" applyFont="1" applyFill="1" applyBorder="1" applyAlignment="1">
      <alignment horizontal="center" vertical="center" wrapText="1"/>
    </xf>
    <xf numFmtId="164" fontId="14" fillId="0" borderId="18" xfId="1" applyFont="1" applyBorder="1" applyAlignment="1">
      <alignment horizontal="right" vertical="center" wrapText="1"/>
    </xf>
    <xf numFmtId="164" fontId="14" fillId="0" borderId="44" xfId="1" applyFont="1" applyBorder="1" applyAlignment="1">
      <alignment horizontal="right" vertical="center" wrapText="1"/>
    </xf>
    <xf numFmtId="4" fontId="13" fillId="0" borderId="45" xfId="0" applyNumberFormat="1" applyFont="1" applyBorder="1" applyAlignment="1">
      <alignment horizontal="right" vertical="center" wrapText="1"/>
    </xf>
    <xf numFmtId="164" fontId="14" fillId="0" borderId="46" xfId="1" applyFont="1" applyBorder="1" applyAlignment="1">
      <alignment horizontal="right" vertical="center" wrapText="1"/>
    </xf>
    <xf numFmtId="164" fontId="5" fillId="2" borderId="47" xfId="1" applyFont="1" applyFill="1" applyBorder="1" applyAlignment="1">
      <alignment horizontal="right" vertical="center" wrapText="1"/>
    </xf>
    <xf numFmtId="164" fontId="14" fillId="0" borderId="47" xfId="1" applyFont="1" applyBorder="1" applyAlignment="1">
      <alignment horizontal="right" vertical="center" wrapText="1"/>
    </xf>
    <xf numFmtId="164" fontId="14" fillId="0" borderId="48" xfId="1" applyFont="1" applyBorder="1" applyAlignment="1">
      <alignment horizontal="right" vertical="center" wrapText="1"/>
    </xf>
    <xf numFmtId="4" fontId="13" fillId="0" borderId="49" xfId="0" applyNumberFormat="1" applyFont="1" applyBorder="1" applyAlignment="1">
      <alignment horizontal="right" vertical="center" wrapText="1"/>
    </xf>
    <xf numFmtId="164" fontId="12" fillId="0" borderId="38" xfId="1" applyFont="1" applyFill="1" applyBorder="1" applyAlignment="1">
      <alignment horizontal="right" vertical="center" wrapText="1"/>
    </xf>
    <xf numFmtId="164" fontId="12" fillId="0" borderId="50" xfId="1" applyFont="1" applyFill="1" applyBorder="1" applyAlignment="1">
      <alignment horizontal="right" vertical="center" wrapText="1"/>
    </xf>
    <xf numFmtId="164" fontId="12" fillId="0" borderId="51" xfId="1" applyFont="1" applyFill="1" applyBorder="1" applyAlignment="1">
      <alignment horizontal="right" vertical="center" wrapText="1"/>
    </xf>
    <xf numFmtId="4" fontId="13" fillId="0" borderId="52" xfId="0" applyNumberFormat="1" applyFont="1" applyBorder="1" applyAlignment="1">
      <alignment horizontal="right" vertical="center" wrapText="1"/>
    </xf>
    <xf numFmtId="164" fontId="12" fillId="0" borderId="43" xfId="1" applyFont="1" applyFill="1" applyBorder="1" applyAlignment="1">
      <alignment horizontal="righ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 wrapText="1" inden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164" fontId="5" fillId="2" borderId="53" xfId="1" applyFont="1" applyFill="1" applyBorder="1" applyAlignment="1">
      <alignment horizontal="right" vertical="center" wrapText="1"/>
    </xf>
    <xf numFmtId="164" fontId="14" fillId="0" borderId="50" xfId="1" applyFont="1" applyBorder="1" applyAlignment="1">
      <alignment horizontal="right" vertical="center" wrapText="1"/>
    </xf>
    <xf numFmtId="164" fontId="14" fillId="0" borderId="15" xfId="1" applyFont="1" applyBorder="1" applyAlignment="1">
      <alignment horizontal="right" vertical="center" wrapText="1"/>
    </xf>
    <xf numFmtId="164" fontId="14" fillId="0" borderId="53" xfId="1" applyFont="1" applyBorder="1" applyAlignment="1">
      <alignment horizontal="right" vertical="center" wrapText="1"/>
    </xf>
    <xf numFmtId="164" fontId="5" fillId="2" borderId="54" xfId="1" applyFont="1" applyFill="1" applyBorder="1" applyAlignment="1">
      <alignment horizontal="right" vertical="center" wrapText="1"/>
    </xf>
    <xf numFmtId="164" fontId="12" fillId="0" borderId="17" xfId="1" applyFont="1" applyFill="1" applyBorder="1" applyAlignment="1">
      <alignment horizontal="right" vertical="center" wrapText="1"/>
    </xf>
    <xf numFmtId="164" fontId="14" fillId="0" borderId="16" xfId="1" applyFont="1" applyBorder="1" applyAlignment="1">
      <alignment horizontal="right" vertical="center" wrapText="1"/>
    </xf>
    <xf numFmtId="164" fontId="5" fillId="2" borderId="18" xfId="1" applyFont="1" applyFill="1" applyBorder="1" applyAlignment="1">
      <alignment horizontal="right" vertical="center" wrapText="1"/>
    </xf>
    <xf numFmtId="164" fontId="5" fillId="2" borderId="20" xfId="1" applyFont="1" applyFill="1" applyBorder="1" applyAlignment="1">
      <alignment horizontal="right" vertical="center" wrapText="1"/>
    </xf>
    <xf numFmtId="164" fontId="14" fillId="0" borderId="20" xfId="1" applyFont="1" applyBorder="1" applyAlignment="1">
      <alignment horizontal="right" vertical="center" wrapText="1"/>
    </xf>
    <xf numFmtId="165" fontId="12" fillId="2" borderId="56" xfId="2" applyFont="1" applyFill="1" applyBorder="1" applyAlignment="1">
      <alignment horizontal="right" vertical="center" wrapText="1"/>
    </xf>
    <xf numFmtId="164" fontId="3" fillId="0" borderId="57" xfId="1" applyFont="1" applyFill="1" applyBorder="1" applyAlignment="1">
      <alignment horizontal="right" vertical="center" wrapText="1"/>
    </xf>
    <xf numFmtId="164" fontId="12" fillId="2" borderId="58" xfId="1" applyFont="1" applyFill="1" applyBorder="1" applyAlignment="1">
      <alignment horizontal="right" vertical="center" wrapText="1"/>
    </xf>
    <xf numFmtId="164" fontId="12" fillId="2" borderId="59" xfId="1" applyFont="1" applyFill="1" applyBorder="1" applyAlignment="1">
      <alignment horizontal="right" vertical="center" wrapText="1"/>
    </xf>
    <xf numFmtId="164" fontId="12" fillId="2" borderId="60" xfId="1" applyFont="1" applyFill="1" applyBorder="1" applyAlignment="1">
      <alignment horizontal="right" vertical="center" wrapText="1"/>
    </xf>
    <xf numFmtId="164" fontId="12" fillId="2" borderId="61" xfId="1" applyFont="1" applyFill="1" applyBorder="1" applyAlignment="1">
      <alignment horizontal="right" vertical="center" wrapText="1"/>
    </xf>
    <xf numFmtId="4" fontId="13" fillId="0" borderId="57" xfId="0" applyNumberFormat="1" applyFont="1" applyBorder="1" applyAlignment="1">
      <alignment horizontal="right" vertical="center" wrapText="1"/>
    </xf>
    <xf numFmtId="164" fontId="12" fillId="2" borderId="55" xfId="1" applyFont="1" applyFill="1" applyBorder="1" applyAlignment="1">
      <alignment horizontal="right" vertical="center" wrapText="1"/>
    </xf>
    <xf numFmtId="4" fontId="13" fillId="0" borderId="62" xfId="0" applyNumberFormat="1" applyFont="1" applyBorder="1" applyAlignment="1">
      <alignment horizontal="right" vertical="center" wrapText="1"/>
    </xf>
    <xf numFmtId="164" fontId="12" fillId="2" borderId="9" xfId="1" applyFont="1" applyFill="1" applyBorder="1" applyAlignment="1">
      <alignment horizontal="right" vertical="center" wrapText="1"/>
    </xf>
    <xf numFmtId="164" fontId="12" fillId="2" borderId="63" xfId="1" applyFont="1" applyFill="1" applyBorder="1" applyAlignment="1">
      <alignment horizontal="right" vertical="center" wrapText="1"/>
    </xf>
    <xf numFmtId="164" fontId="12" fillId="2" borderId="64" xfId="1" applyFont="1" applyFill="1" applyBorder="1" applyAlignment="1">
      <alignment horizontal="right" vertical="center" wrapText="1"/>
    </xf>
    <xf numFmtId="164" fontId="3" fillId="3" borderId="37" xfId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 indent="1"/>
    </xf>
    <xf numFmtId="4" fontId="13" fillId="0" borderId="65" xfId="0" applyNumberFormat="1" applyFont="1" applyBorder="1" applyAlignment="1">
      <alignment horizontal="right" vertical="center" wrapText="1"/>
    </xf>
    <xf numFmtId="4" fontId="13" fillId="0" borderId="67" xfId="0" applyNumberFormat="1" applyFont="1" applyBorder="1" applyAlignment="1">
      <alignment horizontal="right" vertical="center" wrapText="1"/>
    </xf>
    <xf numFmtId="164" fontId="12" fillId="2" borderId="68" xfId="1" applyFont="1" applyFill="1" applyBorder="1" applyAlignment="1">
      <alignment horizontal="right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right" vertical="center" wrapText="1" indent="1"/>
    </xf>
    <xf numFmtId="4" fontId="15" fillId="0" borderId="16" xfId="0" applyNumberFormat="1" applyFont="1" applyBorder="1" applyAlignment="1">
      <alignment horizontal="right" vertical="center" wrapText="1" indent="1"/>
    </xf>
    <xf numFmtId="4" fontId="15" fillId="0" borderId="8" xfId="0" applyNumberFormat="1" applyFont="1" applyBorder="1" applyAlignment="1">
      <alignment horizontal="right" vertical="center" wrapText="1" indent="1"/>
    </xf>
    <xf numFmtId="4" fontId="15" fillId="0" borderId="18" xfId="0" applyNumberFormat="1" applyFont="1" applyBorder="1" applyAlignment="1">
      <alignment horizontal="right" vertical="center" wrapText="1" indent="1"/>
    </xf>
    <xf numFmtId="4" fontId="15" fillId="0" borderId="28" xfId="0" applyNumberFormat="1" applyFont="1" applyBorder="1" applyAlignment="1">
      <alignment horizontal="right" vertical="center" wrapText="1" indent="1"/>
    </xf>
    <xf numFmtId="4" fontId="15" fillId="0" borderId="19" xfId="0" applyNumberFormat="1" applyFont="1" applyBorder="1" applyAlignment="1">
      <alignment horizontal="right" vertical="center" wrapText="1" indent="1"/>
    </xf>
    <xf numFmtId="4" fontId="15" fillId="0" borderId="27" xfId="0" applyNumberFormat="1" applyFont="1" applyBorder="1" applyAlignment="1">
      <alignment horizontal="right" vertical="center" wrapText="1" indent="1"/>
    </xf>
    <xf numFmtId="4" fontId="15" fillId="0" borderId="20" xfId="0" applyNumberFormat="1" applyFont="1" applyBorder="1" applyAlignment="1">
      <alignment horizontal="right" vertical="center" wrapText="1" indent="1"/>
    </xf>
    <xf numFmtId="4" fontId="15" fillId="0" borderId="29" xfId="0" applyNumberFormat="1" applyFont="1" applyBorder="1" applyAlignment="1">
      <alignment horizontal="right" vertical="center" wrapText="1" indent="1"/>
    </xf>
    <xf numFmtId="4" fontId="16" fillId="2" borderId="74" xfId="0" applyNumberFormat="1" applyFont="1" applyFill="1" applyBorder="1" applyAlignment="1">
      <alignment horizontal="right" vertical="center" wrapText="1" indent="1"/>
    </xf>
    <xf numFmtId="4" fontId="16" fillId="2" borderId="28" xfId="0" applyNumberFormat="1" applyFont="1" applyFill="1" applyBorder="1" applyAlignment="1">
      <alignment horizontal="right" vertical="center" wrapText="1" indent="1"/>
    </xf>
    <xf numFmtId="4" fontId="16" fillId="2" borderId="41" xfId="0" applyNumberFormat="1" applyFont="1" applyFill="1" applyBorder="1" applyAlignment="1">
      <alignment horizontal="right" vertical="center" wrapText="1" indent="1"/>
    </xf>
    <xf numFmtId="4" fontId="16" fillId="2" borderId="8" xfId="0" applyNumberFormat="1" applyFont="1" applyFill="1" applyBorder="1" applyAlignment="1">
      <alignment horizontal="right" vertical="center" wrapText="1" indent="1"/>
    </xf>
    <xf numFmtId="4" fontId="16" fillId="2" borderId="73" xfId="0" applyNumberFormat="1" applyFont="1" applyFill="1" applyBorder="1" applyAlignment="1">
      <alignment horizontal="right" vertical="center" wrapText="1" indent="1"/>
    </xf>
    <xf numFmtId="4" fontId="16" fillId="2" borderId="45" xfId="0" applyNumberFormat="1" applyFont="1" applyFill="1" applyBorder="1" applyAlignment="1">
      <alignment horizontal="right" vertical="center" wrapText="1" indent="1"/>
    </xf>
    <xf numFmtId="4" fontId="16" fillId="2" borderId="75" xfId="0" applyNumberFormat="1" applyFont="1" applyFill="1" applyBorder="1" applyAlignment="1">
      <alignment horizontal="right" vertical="center" wrapText="1" indent="1"/>
    </xf>
    <xf numFmtId="0" fontId="9" fillId="0" borderId="72" xfId="0" applyFont="1" applyBorder="1"/>
    <xf numFmtId="4" fontId="15" fillId="0" borderId="41" xfId="0" applyNumberFormat="1" applyFont="1" applyBorder="1" applyAlignment="1">
      <alignment horizontal="righ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6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JULIO-SEPTIEMBRE</a:t>
            </a:r>
            <a:r>
              <a:rPr lang="es-DO" sz="1600"/>
              <a:t> 2025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86272124663"/>
          <c:y val="0.121164619769424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II'!$F$10:$F$33</c:f>
              <c:strCache>
                <c:ptCount val="24"/>
                <c:pt idx="0">
                  <c:v>2,012,462.18</c:v>
                </c:pt>
                <c:pt idx="1">
                  <c:v>10,476,473.14</c:v>
                </c:pt>
                <c:pt idx="2">
                  <c:v>2,477,822.41</c:v>
                </c:pt>
                <c:pt idx="3">
                  <c:v>6,658,217.47</c:v>
                </c:pt>
                <c:pt idx="4">
                  <c:v>5,969,109.66</c:v>
                </c:pt>
                <c:pt idx="5">
                  <c:v>33,654,419.28</c:v>
                </c:pt>
                <c:pt idx="6">
                  <c:v>4,302,849.60</c:v>
                </c:pt>
                <c:pt idx="7">
                  <c:v>2,204,760.69</c:v>
                </c:pt>
                <c:pt idx="8">
                  <c:v>2,860,440.10</c:v>
                </c:pt>
                <c:pt idx="9">
                  <c:v>17,406,046.79</c:v>
                </c:pt>
                <c:pt idx="10">
                  <c:v>6,531,384.28</c:v>
                </c:pt>
                <c:pt idx="11">
                  <c:v>1,149,398.07</c:v>
                </c:pt>
                <c:pt idx="12">
                  <c:v>19,917,308.16</c:v>
                </c:pt>
                <c:pt idx="13">
                  <c:v>602,066.33</c:v>
                </c:pt>
                <c:pt idx="14">
                  <c:v>2,397,332.34</c:v>
                </c:pt>
                <c:pt idx="15">
                  <c:v>1,370,210.52</c:v>
                </c:pt>
                <c:pt idx="16">
                  <c:v>8,085,427.23</c:v>
                </c:pt>
                <c:pt idx="17">
                  <c:v>10,902,895.61</c:v>
                </c:pt>
                <c:pt idx="18">
                  <c:v>1,288,419.46</c:v>
                </c:pt>
                <c:pt idx="19">
                  <c:v>2,628,408.96</c:v>
                </c:pt>
                <c:pt idx="20">
                  <c:v>3,981,841.30</c:v>
                </c:pt>
                <c:pt idx="21">
                  <c:v>3,344,847.85</c:v>
                </c:pt>
                <c:pt idx="22">
                  <c:v>1,359,894.96</c:v>
                </c:pt>
                <c:pt idx="23">
                  <c:v>4,187,628.50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II'!$F$10:$F$33</c:f>
              <c:numCache>
                <c:formatCode>#,##0.00</c:formatCode>
                <c:ptCount val="24"/>
                <c:pt idx="0">
                  <c:v>2012462.1800000002</c:v>
                </c:pt>
                <c:pt idx="1">
                  <c:v>10476473.140000001</c:v>
                </c:pt>
                <c:pt idx="2">
                  <c:v>2477822.409</c:v>
                </c:pt>
                <c:pt idx="3">
                  <c:v>6658217.4699999997</c:v>
                </c:pt>
                <c:pt idx="4">
                  <c:v>5969109.6600000001</c:v>
                </c:pt>
                <c:pt idx="5">
                  <c:v>33654419.280000001</c:v>
                </c:pt>
                <c:pt idx="6">
                  <c:v>4302849.6000000006</c:v>
                </c:pt>
                <c:pt idx="7">
                  <c:v>2204760.69</c:v>
                </c:pt>
                <c:pt idx="8">
                  <c:v>2860440.1</c:v>
                </c:pt>
                <c:pt idx="9">
                  <c:v>17406046.794</c:v>
                </c:pt>
                <c:pt idx="10">
                  <c:v>6531384.2818064503</c:v>
                </c:pt>
                <c:pt idx="11">
                  <c:v>1149398.068</c:v>
                </c:pt>
                <c:pt idx="12">
                  <c:v>19917308.159999996</c:v>
                </c:pt>
                <c:pt idx="13">
                  <c:v>602066.33000000007</c:v>
                </c:pt>
                <c:pt idx="14">
                  <c:v>2397332.34</c:v>
                </c:pt>
                <c:pt idx="15">
                  <c:v>1370210.5222580645</c:v>
                </c:pt>
                <c:pt idx="16">
                  <c:v>8085427.2299999986</c:v>
                </c:pt>
                <c:pt idx="17">
                  <c:v>10902895.609999998</c:v>
                </c:pt>
                <c:pt idx="18">
                  <c:v>1288419.46</c:v>
                </c:pt>
                <c:pt idx="19">
                  <c:v>2628408.96</c:v>
                </c:pt>
                <c:pt idx="20">
                  <c:v>3981841.3000000003</c:v>
                </c:pt>
                <c:pt idx="21">
                  <c:v>3344847.85</c:v>
                </c:pt>
                <c:pt idx="22">
                  <c:v>1359894.96</c:v>
                </c:pt>
                <c:pt idx="23">
                  <c:v>4187628.4999999995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739173632"/>
        <c:axId val="-739180160"/>
      </c:barChart>
      <c:catAx>
        <c:axId val="-7391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739180160"/>
        <c:crosses val="autoZero"/>
        <c:auto val="1"/>
        <c:lblAlgn val="ctr"/>
        <c:lblOffset val="100"/>
        <c:noMultiLvlLbl val="0"/>
      </c:catAx>
      <c:valAx>
        <c:axId val="-73918016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73917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642938</xdr:colOff>
      <xdr:row>46</xdr:row>
      <xdr:rowOff>11906</xdr:rowOff>
    </xdr:from>
    <xdr:to>
      <xdr:col>4</xdr:col>
      <xdr:colOff>440532</xdr:colOff>
      <xdr:row>53</xdr:row>
      <xdr:rowOff>124731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6969" y="9477375"/>
          <a:ext cx="3226594" cy="1470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102093</xdr:colOff>
      <xdr:row>8</xdr:row>
      <xdr:rowOff>46511</xdr:rowOff>
    </xdr:from>
    <xdr:to>
      <xdr:col>20</xdr:col>
      <xdr:colOff>468003</xdr:colOff>
      <xdr:row>46</xdr:row>
      <xdr:rowOff>153718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867834</xdr:colOff>
      <xdr:row>36</xdr:row>
      <xdr:rowOff>169333</xdr:rowOff>
    </xdr:from>
    <xdr:to>
      <xdr:col>4</xdr:col>
      <xdr:colOff>52917</xdr:colOff>
      <xdr:row>43</xdr:row>
      <xdr:rowOff>166732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2334" y="7196666"/>
          <a:ext cx="2921000" cy="1330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showGridLines="0" topLeftCell="A16" zoomScale="80" zoomScaleNormal="80" workbookViewId="0">
      <selection activeCell="B48" sqref="B48:F48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5.5703125" bestFit="1" customWidth="1"/>
    <col min="4" max="4" width="14.5703125" customWidth="1"/>
    <col min="5" max="5" width="16.7109375" bestFit="1" customWidth="1"/>
    <col min="6" max="6" width="15.28515625" customWidth="1"/>
  </cols>
  <sheetData>
    <row r="2" spans="1:6" ht="15.75" x14ac:dyDescent="0.25">
      <c r="A2" s="115" t="s">
        <v>31</v>
      </c>
      <c r="B2" s="115"/>
      <c r="C2" s="115"/>
      <c r="D2" s="115"/>
      <c r="E2" s="115"/>
      <c r="F2" s="115"/>
    </row>
    <row r="3" spans="1:6" ht="15.75" x14ac:dyDescent="0.25">
      <c r="A3" s="115" t="s">
        <v>28</v>
      </c>
      <c r="B3" s="115"/>
      <c r="C3" s="115"/>
      <c r="D3" s="115"/>
      <c r="E3" s="115"/>
      <c r="F3" s="115"/>
    </row>
    <row r="4" spans="1:6" ht="15.75" x14ac:dyDescent="0.25">
      <c r="A4" s="115" t="s">
        <v>29</v>
      </c>
      <c r="B4" s="115"/>
      <c r="C4" s="115"/>
      <c r="D4" s="115"/>
      <c r="E4" s="115"/>
      <c r="F4" s="115"/>
    </row>
    <row r="5" spans="1:6" ht="15.75" x14ac:dyDescent="0.25">
      <c r="A5" s="115" t="s">
        <v>30</v>
      </c>
      <c r="B5" s="115"/>
      <c r="C5" s="115"/>
      <c r="D5" s="115"/>
      <c r="E5" s="115"/>
      <c r="F5" s="115"/>
    </row>
    <row r="6" spans="1:6" ht="16.5" thickBot="1" x14ac:dyDescent="0.3">
      <c r="A6" s="115" t="s">
        <v>61</v>
      </c>
      <c r="B6" s="115"/>
      <c r="C6" s="115"/>
      <c r="D6" s="115"/>
      <c r="E6" s="115"/>
      <c r="F6" s="115"/>
    </row>
    <row r="7" spans="1:6" ht="19.5" customHeight="1" thickTop="1" thickBot="1" x14ac:dyDescent="0.3">
      <c r="A7" s="120" t="s">
        <v>42</v>
      </c>
      <c r="B7" s="121"/>
      <c r="C7" s="121"/>
      <c r="D7" s="121"/>
      <c r="E7" s="121"/>
      <c r="F7" s="122"/>
    </row>
    <row r="8" spans="1:6" ht="19.5" customHeight="1" thickTop="1" thickBot="1" x14ac:dyDescent="0.3">
      <c r="A8" s="125" t="s">
        <v>7</v>
      </c>
      <c r="B8" s="127" t="s">
        <v>26</v>
      </c>
      <c r="C8" s="123" t="s">
        <v>50</v>
      </c>
      <c r="D8" s="123"/>
      <c r="E8" s="124"/>
      <c r="F8" s="92"/>
    </row>
    <row r="9" spans="1:6" s="2" customFormat="1" ht="41.25" customHeight="1" thickTop="1" thickBot="1" x14ac:dyDescent="0.3">
      <c r="A9" s="126"/>
      <c r="B9" s="128"/>
      <c r="C9" s="34" t="s">
        <v>57</v>
      </c>
      <c r="D9" s="34" t="s">
        <v>55</v>
      </c>
      <c r="E9" s="34" t="s">
        <v>56</v>
      </c>
      <c r="F9" s="93" t="s">
        <v>51</v>
      </c>
    </row>
    <row r="10" spans="1:6" ht="15.75" thickTop="1" x14ac:dyDescent="0.25">
      <c r="A10" s="129" t="s">
        <v>24</v>
      </c>
      <c r="B10" s="9" t="s">
        <v>9</v>
      </c>
      <c r="C10" s="49">
        <v>637346.95000000007</v>
      </c>
      <c r="D10" s="32">
        <v>718548.39999999991</v>
      </c>
      <c r="E10" s="33">
        <v>656566.82999999996</v>
      </c>
      <c r="F10" s="75">
        <f>SUM(C10:E10)</f>
        <v>2012462.1800000002</v>
      </c>
    </row>
    <row r="11" spans="1:6" ht="15.75" thickBot="1" x14ac:dyDescent="0.3">
      <c r="A11" s="114"/>
      <c r="B11" s="45" t="s">
        <v>53</v>
      </c>
      <c r="C11" s="50">
        <f>SUM(C10)</f>
        <v>637346.95000000007</v>
      </c>
      <c r="D11" s="50">
        <f t="shared" ref="D11:E11" si="0">SUM(D10)</f>
        <v>718548.39999999991</v>
      </c>
      <c r="E11" s="50">
        <f t="shared" si="0"/>
        <v>656566.82999999996</v>
      </c>
      <c r="F11" s="76">
        <f>SUM(C11:E11)</f>
        <v>2012462.1800000002</v>
      </c>
    </row>
    <row r="12" spans="1:6" x14ac:dyDescent="0.25">
      <c r="A12" s="112" t="s">
        <v>25</v>
      </c>
      <c r="B12" s="10" t="s">
        <v>12</v>
      </c>
      <c r="C12" s="23">
        <v>3651408.73</v>
      </c>
      <c r="D12" s="36">
        <v>3405108.25</v>
      </c>
      <c r="E12" s="23">
        <v>3419956.16</v>
      </c>
      <c r="F12" s="77">
        <f>SUM(C12:E12)</f>
        <v>10476473.140000001</v>
      </c>
    </row>
    <row r="13" spans="1:6" ht="15" customHeight="1" x14ac:dyDescent="0.25">
      <c r="A13" s="113"/>
      <c r="B13" s="11" t="s">
        <v>13</v>
      </c>
      <c r="C13" s="25">
        <v>893229.12000000011</v>
      </c>
      <c r="D13" s="37">
        <v>806984.6399999999</v>
      </c>
      <c r="E13" s="25">
        <v>777608.64899999998</v>
      </c>
      <c r="F13" s="78">
        <f t="shared" ref="F13" si="1">SUM(C13:E13)</f>
        <v>2477822.409</v>
      </c>
    </row>
    <row r="14" spans="1:6" ht="13.5" customHeight="1" x14ac:dyDescent="0.25">
      <c r="A14" s="113"/>
      <c r="B14" s="11" t="s">
        <v>27</v>
      </c>
      <c r="C14" s="25">
        <v>2210309.02</v>
      </c>
      <c r="D14" s="37">
        <v>2212294.5</v>
      </c>
      <c r="E14" s="25">
        <v>2235613.9500000002</v>
      </c>
      <c r="F14" s="79">
        <f>SUM(C14:E14)</f>
        <v>6658217.4699999997</v>
      </c>
    </row>
    <row r="15" spans="1:6" x14ac:dyDescent="0.25">
      <c r="A15" s="113"/>
      <c r="B15" s="47" t="s">
        <v>14</v>
      </c>
      <c r="C15" s="25">
        <v>2063421.32</v>
      </c>
      <c r="D15" s="38">
        <v>1957233.74</v>
      </c>
      <c r="E15" s="25">
        <v>1948454.6</v>
      </c>
      <c r="F15" s="80">
        <f>SUM(C15:E15)</f>
        <v>5969109.6600000001</v>
      </c>
    </row>
    <row r="16" spans="1:6" ht="15.75" thickBot="1" x14ac:dyDescent="0.3">
      <c r="A16" s="114"/>
      <c r="B16" s="46" t="s">
        <v>53</v>
      </c>
      <c r="C16" s="43">
        <f>SUM(C12:C15)</f>
        <v>8818368.1899999995</v>
      </c>
      <c r="D16" s="44">
        <f t="shared" ref="D16:E16" si="2">SUM(D12:D15)</f>
        <v>8381621.1299999999</v>
      </c>
      <c r="E16" s="43">
        <f t="shared" si="2"/>
        <v>8381633.3590000011</v>
      </c>
      <c r="F16" s="81">
        <f>SUM(C16:E16)</f>
        <v>25581622.679000001</v>
      </c>
    </row>
    <row r="17" spans="1:6" x14ac:dyDescent="0.25">
      <c r="A17" s="112" t="s">
        <v>43</v>
      </c>
      <c r="B17" s="61" t="s">
        <v>15</v>
      </c>
      <c r="C17" s="51">
        <v>11109515.760000002</v>
      </c>
      <c r="D17" s="28">
        <v>11295455.760000002</v>
      </c>
      <c r="E17" s="39">
        <v>11249447.760000002</v>
      </c>
      <c r="F17" s="82">
        <f>SUM(C17:E17)</f>
        <v>33654419.280000001</v>
      </c>
    </row>
    <row r="18" spans="1:6" x14ac:dyDescent="0.25">
      <c r="A18" s="113"/>
      <c r="B18" s="47" t="s">
        <v>0</v>
      </c>
      <c r="C18" s="52">
        <v>1434283.2000000002</v>
      </c>
      <c r="D18" s="35">
        <v>1434283.2000000002</v>
      </c>
      <c r="E18" s="40">
        <v>1434283.2000000002</v>
      </c>
      <c r="F18" s="79">
        <f t="shared" ref="F18:F20" si="3">SUM(C18:E18)</f>
        <v>4302849.6000000006</v>
      </c>
    </row>
    <row r="19" spans="1:6" x14ac:dyDescent="0.25">
      <c r="A19" s="113"/>
      <c r="B19" s="47" t="s">
        <v>8</v>
      </c>
      <c r="C19" s="53">
        <v>741528.95</v>
      </c>
      <c r="D19" s="25">
        <v>741095.29</v>
      </c>
      <c r="E19" s="41">
        <v>722136.45000000007</v>
      </c>
      <c r="F19" s="79">
        <f t="shared" si="3"/>
        <v>2204760.69</v>
      </c>
    </row>
    <row r="20" spans="1:6" ht="17.25" customHeight="1" x14ac:dyDescent="0.25">
      <c r="A20" s="113"/>
      <c r="B20" s="47" t="s">
        <v>16</v>
      </c>
      <c r="C20" s="54">
        <v>947329.78</v>
      </c>
      <c r="D20" s="27">
        <v>963343.59</v>
      </c>
      <c r="E20" s="48">
        <v>949766.73</v>
      </c>
      <c r="F20" s="79">
        <f t="shared" si="3"/>
        <v>2860440.1</v>
      </c>
    </row>
    <row r="21" spans="1:6" ht="15.75" thickBot="1" x14ac:dyDescent="0.3">
      <c r="A21" s="114"/>
      <c r="B21" s="62" t="s">
        <v>53</v>
      </c>
      <c r="C21" s="55">
        <f>SUM(C17:C20)</f>
        <v>14232657.689999999</v>
      </c>
      <c r="D21" s="55">
        <f>SUM(D17:D20)</f>
        <v>14434177.84</v>
      </c>
      <c r="E21" s="55">
        <f>SUM(E17:E20)</f>
        <v>14355634.140000001</v>
      </c>
      <c r="F21" s="83">
        <f>SUM(C21:E21)</f>
        <v>43022469.670000002</v>
      </c>
    </row>
    <row r="22" spans="1:6" x14ac:dyDescent="0.25">
      <c r="A22" s="112" t="s">
        <v>44</v>
      </c>
      <c r="B22" s="61" t="s">
        <v>18</v>
      </c>
      <c r="C22" s="56">
        <v>5819715.5980000002</v>
      </c>
      <c r="D22" s="23">
        <v>5835786.8680000007</v>
      </c>
      <c r="E22" s="42">
        <v>5750544.3279999997</v>
      </c>
      <c r="F22" s="82">
        <f>SUM(C22:E22)</f>
        <v>17406046.794</v>
      </c>
    </row>
    <row r="23" spans="1:6" x14ac:dyDescent="0.25">
      <c r="A23" s="113"/>
      <c r="B23" s="47" t="s">
        <v>2</v>
      </c>
      <c r="C23" s="57">
        <v>2182600.0939354836</v>
      </c>
      <c r="D23" s="25">
        <v>2182600.0939354836</v>
      </c>
      <c r="E23" s="65">
        <v>2166184.0939354836</v>
      </c>
      <c r="F23" s="79">
        <f t="shared" ref="F23:F24" si="4">SUM(C23:E23)</f>
        <v>6531384.2818064503</v>
      </c>
    </row>
    <row r="24" spans="1:6" x14ac:dyDescent="0.25">
      <c r="A24" s="113"/>
      <c r="B24" s="63" t="s">
        <v>17</v>
      </c>
      <c r="C24" s="58">
        <v>383517.18599999999</v>
      </c>
      <c r="D24" s="25">
        <v>383517.18599999999</v>
      </c>
      <c r="E24" s="66">
        <v>382363.696</v>
      </c>
      <c r="F24" s="84">
        <f t="shared" si="4"/>
        <v>1149398.068</v>
      </c>
    </row>
    <row r="25" spans="1:6" ht="15.75" thickBot="1" x14ac:dyDescent="0.3">
      <c r="A25" s="114"/>
      <c r="B25" s="45" t="s">
        <v>53</v>
      </c>
      <c r="C25" s="55">
        <f>SUM(C22:C24)</f>
        <v>8385832.8779354831</v>
      </c>
      <c r="D25" s="55">
        <f t="shared" ref="D25:E25" si="5">SUM(D22:D24)</f>
        <v>8401904.1479354855</v>
      </c>
      <c r="E25" s="55">
        <f t="shared" si="5"/>
        <v>8299092.1179354843</v>
      </c>
      <c r="F25" s="81">
        <f>SUM(C25:E25)</f>
        <v>25086829.14380645</v>
      </c>
    </row>
    <row r="26" spans="1:6" x14ac:dyDescent="0.25">
      <c r="A26" s="112" t="s">
        <v>45</v>
      </c>
      <c r="B26" s="64" t="s">
        <v>6</v>
      </c>
      <c r="C26" s="56">
        <v>6474664.7999999989</v>
      </c>
      <c r="D26" s="71">
        <v>6796284.4799999995</v>
      </c>
      <c r="E26" s="67">
        <v>6646358.879999999</v>
      </c>
      <c r="F26" s="82">
        <f>SUM(C26:E26)</f>
        <v>19917308.159999996</v>
      </c>
    </row>
    <row r="27" spans="1:6" x14ac:dyDescent="0.25">
      <c r="A27" s="113"/>
      <c r="B27" s="47" t="s">
        <v>19</v>
      </c>
      <c r="C27" s="57">
        <v>202832.16</v>
      </c>
      <c r="D27" s="48">
        <v>202832.16</v>
      </c>
      <c r="E27" s="68">
        <v>196402.01</v>
      </c>
      <c r="F27" s="79">
        <f t="shared" ref="F27:F28" si="6">SUM(C27:E27)</f>
        <v>602066.33000000007</v>
      </c>
    </row>
    <row r="28" spans="1:6" x14ac:dyDescent="0.25">
      <c r="A28" s="113"/>
      <c r="B28" s="47" t="s">
        <v>20</v>
      </c>
      <c r="C28" s="57">
        <v>801436.37999999989</v>
      </c>
      <c r="D28" s="72">
        <v>801436.37999999989</v>
      </c>
      <c r="E28" s="65">
        <v>794459.57999999984</v>
      </c>
      <c r="F28" s="78">
        <f t="shared" si="6"/>
        <v>2397332.34</v>
      </c>
    </row>
    <row r="29" spans="1:6" ht="14.25" customHeight="1" x14ac:dyDescent="0.25">
      <c r="A29" s="113"/>
      <c r="B29" s="63" t="s">
        <v>21</v>
      </c>
      <c r="C29" s="57">
        <v>459673.84741935483</v>
      </c>
      <c r="D29" s="72">
        <v>459673.84741935483</v>
      </c>
      <c r="E29" s="69">
        <v>450862.82741935481</v>
      </c>
      <c r="F29" s="79">
        <f t="shared" ref="F29:F41" si="7">SUM(C29:E29)</f>
        <v>1370210.5222580645</v>
      </c>
    </row>
    <row r="30" spans="1:6" ht="15.75" thickBot="1" x14ac:dyDescent="0.3">
      <c r="A30" s="114"/>
      <c r="B30" s="45" t="s">
        <v>53</v>
      </c>
      <c r="C30" s="59">
        <f>SUM(C26:C29)</f>
        <v>7938607.187419354</v>
      </c>
      <c r="D30" s="50">
        <f t="shared" ref="D30:E30" si="8">SUM(D26:D29)</f>
        <v>8260226.8674193546</v>
      </c>
      <c r="E30" s="44">
        <f t="shared" si="8"/>
        <v>8088083.2974193534</v>
      </c>
      <c r="F30" s="83">
        <f>SUM(C30:E30)</f>
        <v>24286917.352258064</v>
      </c>
    </row>
    <row r="31" spans="1:6" x14ac:dyDescent="0.25">
      <c r="A31" s="112" t="s">
        <v>46</v>
      </c>
      <c r="B31" s="64" t="s">
        <v>1</v>
      </c>
      <c r="C31" s="60">
        <v>2698828.3499999996</v>
      </c>
      <c r="D31" s="73">
        <v>2698828.3499999996</v>
      </c>
      <c r="E31" s="70">
        <v>2687770.53</v>
      </c>
      <c r="F31" s="85">
        <f t="shared" si="7"/>
        <v>8085427.2299999986</v>
      </c>
    </row>
    <row r="32" spans="1:6" x14ac:dyDescent="0.25">
      <c r="A32" s="113"/>
      <c r="B32" s="47" t="s">
        <v>10</v>
      </c>
      <c r="C32" s="57">
        <v>3647321.6399999992</v>
      </c>
      <c r="D32" s="25">
        <v>3535936.9699999993</v>
      </c>
      <c r="E32" s="68">
        <v>3719636.9999999995</v>
      </c>
      <c r="F32" s="86">
        <f t="shared" si="7"/>
        <v>10902895.609999998</v>
      </c>
    </row>
    <row r="33" spans="1:6" x14ac:dyDescent="0.25">
      <c r="A33" s="113"/>
      <c r="B33" s="63" t="s">
        <v>11</v>
      </c>
      <c r="C33" s="58">
        <v>451694.83</v>
      </c>
      <c r="D33" s="48">
        <v>448078.63999999996</v>
      </c>
      <c r="E33" s="57">
        <v>388645.99000000005</v>
      </c>
      <c r="F33" s="79">
        <f t="shared" si="7"/>
        <v>1288419.46</v>
      </c>
    </row>
    <row r="34" spans="1:6" ht="15.75" thickBot="1" x14ac:dyDescent="0.3">
      <c r="A34" s="114"/>
      <c r="B34" s="45" t="s">
        <v>53</v>
      </c>
      <c r="C34" s="55">
        <f>SUM(C31:C33)</f>
        <v>6797844.8199999984</v>
      </c>
      <c r="D34" s="55">
        <f>SUM(D31:D33)</f>
        <v>6682843.9599999981</v>
      </c>
      <c r="E34" s="55">
        <f>SUM(E31:E33)</f>
        <v>6796053.5199999996</v>
      </c>
      <c r="F34" s="83">
        <f>SUM(C34:E34)</f>
        <v>20276742.299999997</v>
      </c>
    </row>
    <row r="35" spans="1:6" ht="15" customHeight="1" x14ac:dyDescent="0.25">
      <c r="A35" s="112" t="s">
        <v>47</v>
      </c>
      <c r="B35" s="64" t="s">
        <v>22</v>
      </c>
      <c r="C35" s="60">
        <v>882023.03999999992</v>
      </c>
      <c r="D35" s="74">
        <v>882023.03999999992</v>
      </c>
      <c r="E35" s="70">
        <v>864362.88</v>
      </c>
      <c r="F35" s="86">
        <f t="shared" si="7"/>
        <v>2628408.96</v>
      </c>
    </row>
    <row r="36" spans="1:6" ht="15" customHeight="1" x14ac:dyDescent="0.25">
      <c r="A36" s="113"/>
      <c r="B36" s="47" t="s">
        <v>4</v>
      </c>
      <c r="C36" s="58">
        <v>1313011.56</v>
      </c>
      <c r="D36" s="38">
        <v>1370441.6400000001</v>
      </c>
      <c r="E36" s="25">
        <v>1298388.1000000001</v>
      </c>
      <c r="F36" s="79">
        <f t="shared" si="7"/>
        <v>3981841.3000000003</v>
      </c>
    </row>
    <row r="37" spans="1:6" ht="15.75" thickBot="1" x14ac:dyDescent="0.3">
      <c r="A37" s="114"/>
      <c r="B37" s="62" t="s">
        <v>53</v>
      </c>
      <c r="C37" s="55">
        <f>SUM(C35:C36)</f>
        <v>2195034.6</v>
      </c>
      <c r="D37" s="55">
        <f t="shared" ref="D37:E37" si="9">SUM(D35:D36)</f>
        <v>2252464.6800000002</v>
      </c>
      <c r="E37" s="55">
        <f t="shared" si="9"/>
        <v>2162750.98</v>
      </c>
      <c r="F37" s="83">
        <f>SUM(C37:E37)</f>
        <v>6610250.2599999998</v>
      </c>
    </row>
    <row r="38" spans="1:6" ht="18.399999999999999" customHeight="1" x14ac:dyDescent="0.25">
      <c r="A38" s="112" t="s">
        <v>48</v>
      </c>
      <c r="B38" s="64" t="s">
        <v>23</v>
      </c>
      <c r="C38" s="60">
        <v>1116845.3600000001</v>
      </c>
      <c r="D38" s="28">
        <v>1116845.3600000001</v>
      </c>
      <c r="E38" s="24">
        <v>1111157.1299999999</v>
      </c>
      <c r="F38" s="86">
        <f t="shared" si="7"/>
        <v>3344847.85</v>
      </c>
    </row>
    <row r="39" spans="1:6" ht="16.149999999999999" customHeight="1" x14ac:dyDescent="0.25">
      <c r="A39" s="113"/>
      <c r="B39" s="47" t="s">
        <v>5</v>
      </c>
      <c r="C39" s="57">
        <v>454478.22</v>
      </c>
      <c r="D39" s="25">
        <v>454478.22</v>
      </c>
      <c r="E39" s="26">
        <v>450938.52</v>
      </c>
      <c r="F39" s="86">
        <f t="shared" si="7"/>
        <v>1359894.96</v>
      </c>
    </row>
    <row r="40" spans="1:6" x14ac:dyDescent="0.25">
      <c r="A40" s="113"/>
      <c r="B40" s="47" t="s">
        <v>3</v>
      </c>
      <c r="C40" s="57">
        <v>1403361.48</v>
      </c>
      <c r="D40" s="25">
        <v>1403776.1199999999</v>
      </c>
      <c r="E40" s="25">
        <v>1380490.9</v>
      </c>
      <c r="F40" s="86">
        <f t="shared" si="7"/>
        <v>4187628.4999999995</v>
      </c>
    </row>
    <row r="41" spans="1:6" ht="15.75" thickBot="1" x14ac:dyDescent="0.3">
      <c r="A41" s="119"/>
      <c r="B41" s="88" t="s">
        <v>53</v>
      </c>
      <c r="C41" s="89">
        <f>SUM(C38:C40)</f>
        <v>2974685.06</v>
      </c>
      <c r="D41" s="90">
        <f t="shared" ref="D41:E41" si="10">SUM(D38:D40)</f>
        <v>2975099.7</v>
      </c>
      <c r="E41" s="90">
        <f t="shared" si="10"/>
        <v>2942586.55</v>
      </c>
      <c r="F41" s="91">
        <f t="shared" si="7"/>
        <v>8892371.3099999987</v>
      </c>
    </row>
    <row r="42" spans="1:6" ht="16.5" customHeight="1" thickTop="1" thickBot="1" x14ac:dyDescent="0.3">
      <c r="A42" s="117" t="s">
        <v>52</v>
      </c>
      <c r="B42" s="118"/>
      <c r="C42" s="29">
        <f>SUM(C11,C16,C21,C25,C30,C34,C37,C41)</f>
        <v>51980377.375354841</v>
      </c>
      <c r="D42" s="30">
        <f>SUM(D11,D16,D21,D25,D30,D34,D37,D41)</f>
        <v>52106886.725354843</v>
      </c>
      <c r="E42" s="30">
        <f>SUM(E11,E16,E21,E25,E30,E34,E37,E41)</f>
        <v>51682400.794354834</v>
      </c>
      <c r="F42" s="87">
        <f>SUM(F11,F16,F21,F25,F30,F34,F37,F41)</f>
        <v>155769664.89506447</v>
      </c>
    </row>
    <row r="43" spans="1:6" ht="15.75" thickTop="1" x14ac:dyDescent="0.25">
      <c r="C43" s="1"/>
      <c r="D43" s="1"/>
      <c r="E43" s="1"/>
      <c r="F43" s="1"/>
    </row>
    <row r="44" spans="1:6" x14ac:dyDescent="0.25">
      <c r="A44" t="s">
        <v>49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116"/>
      <c r="C47" s="116"/>
      <c r="D47" s="116"/>
      <c r="E47" s="116"/>
      <c r="F47" s="116"/>
    </row>
    <row r="48" spans="1:6" ht="15.75" x14ac:dyDescent="0.25">
      <c r="B48" s="115"/>
      <c r="C48" s="115"/>
      <c r="D48" s="115"/>
      <c r="E48" s="115"/>
      <c r="F48" s="115"/>
    </row>
    <row r="49" spans="1:6" ht="15.75" x14ac:dyDescent="0.25">
      <c r="B49" s="115"/>
      <c r="C49" s="115"/>
      <c r="D49" s="115"/>
      <c r="E49" s="115"/>
      <c r="F49" s="115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6:A30"/>
    <mergeCell ref="B49:F49"/>
    <mergeCell ref="B47:F47"/>
    <mergeCell ref="B48:F48"/>
    <mergeCell ref="A42:B42"/>
    <mergeCell ref="A35:A37"/>
    <mergeCell ref="A38:A41"/>
    <mergeCell ref="A22:A25"/>
    <mergeCell ref="A31:A34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" zoomScale="90" zoomScaleNormal="90" workbookViewId="0">
      <selection activeCell="C38" sqref="C38"/>
    </sheetView>
  </sheetViews>
  <sheetFormatPr baseColWidth="10" defaultColWidth="9.28515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7" ht="15.75" x14ac:dyDescent="0.25">
      <c r="A1" s="115"/>
      <c r="B1" s="115"/>
      <c r="C1" s="115"/>
      <c r="D1" s="115"/>
      <c r="E1" s="115"/>
      <c r="F1" s="115"/>
    </row>
    <row r="2" spans="1:7" ht="15.75" x14ac:dyDescent="0.25">
      <c r="A2" s="115" t="s">
        <v>31</v>
      </c>
      <c r="B2" s="115"/>
      <c r="C2" s="115"/>
      <c r="D2" s="115"/>
      <c r="E2" s="115"/>
      <c r="F2" s="115"/>
    </row>
    <row r="3" spans="1:7" ht="15.75" x14ac:dyDescent="0.25">
      <c r="A3" s="115" t="s">
        <v>28</v>
      </c>
      <c r="B3" s="115"/>
      <c r="C3" s="115"/>
      <c r="D3" s="115"/>
      <c r="E3" s="115"/>
      <c r="F3" s="115"/>
    </row>
    <row r="4" spans="1:7" ht="15.75" x14ac:dyDescent="0.25">
      <c r="A4" s="115" t="s">
        <v>29</v>
      </c>
      <c r="B4" s="115"/>
      <c r="C4" s="115"/>
      <c r="D4" s="115"/>
      <c r="E4" s="115"/>
      <c r="F4" s="115"/>
    </row>
    <row r="5" spans="1:7" ht="15.75" x14ac:dyDescent="0.25">
      <c r="A5" s="115" t="s">
        <v>30</v>
      </c>
      <c r="B5" s="115"/>
      <c r="C5" s="115"/>
      <c r="D5" s="115"/>
      <c r="E5" s="115"/>
      <c r="F5" s="115"/>
    </row>
    <row r="6" spans="1:7" ht="15.75" x14ac:dyDescent="0.25">
      <c r="A6" s="115" t="s">
        <v>62</v>
      </c>
      <c r="B6" s="115"/>
      <c r="C6" s="115"/>
      <c r="D6" s="115"/>
      <c r="E6" s="115"/>
      <c r="F6" s="115"/>
    </row>
    <row r="7" spans="1:7" ht="10.15" customHeight="1" thickBot="1" x14ac:dyDescent="0.3">
      <c r="A7" s="4"/>
      <c r="B7" s="4"/>
      <c r="C7" s="4"/>
      <c r="D7" s="12"/>
      <c r="E7" s="12"/>
      <c r="F7" s="4"/>
    </row>
    <row r="8" spans="1:7" ht="15.75" customHeight="1" thickTop="1" x14ac:dyDescent="0.25">
      <c r="A8" s="137" t="s">
        <v>32</v>
      </c>
      <c r="B8" s="139" t="s">
        <v>33</v>
      </c>
      <c r="C8" s="141" t="s">
        <v>58</v>
      </c>
      <c r="D8" s="141" t="s">
        <v>59</v>
      </c>
      <c r="E8" s="141" t="s">
        <v>60</v>
      </c>
      <c r="F8" s="143" t="s">
        <v>51</v>
      </c>
    </row>
    <row r="9" spans="1:7" s="5" customFormat="1" ht="16.5" customHeight="1" thickBot="1" x14ac:dyDescent="0.3">
      <c r="A9" s="138"/>
      <c r="B9" s="140"/>
      <c r="C9" s="142"/>
      <c r="D9" s="145"/>
      <c r="E9" s="145"/>
      <c r="F9" s="144"/>
      <c r="G9" s="110"/>
    </row>
    <row r="10" spans="1:7" s="5" customFormat="1" ht="16.5" thickTop="1" thickBot="1" x14ac:dyDescent="0.3">
      <c r="A10" s="14" t="s">
        <v>34</v>
      </c>
      <c r="B10" s="15" t="s">
        <v>9</v>
      </c>
      <c r="C10" s="94">
        <v>637346.95000000007</v>
      </c>
      <c r="D10" s="94">
        <v>718548.39999999991</v>
      </c>
      <c r="E10" s="111">
        <v>656566.82999999996</v>
      </c>
      <c r="F10" s="105">
        <f t="shared" ref="F10:F33" si="0">SUM(C10:E10)</f>
        <v>2012462.1800000002</v>
      </c>
      <c r="G10" s="110"/>
    </row>
    <row r="11" spans="1:7" s="5" customFormat="1" x14ac:dyDescent="0.25">
      <c r="A11" s="130" t="s">
        <v>35</v>
      </c>
      <c r="B11" s="16" t="s">
        <v>12</v>
      </c>
      <c r="C11" s="95">
        <v>3651408.73</v>
      </c>
      <c r="D11" s="95">
        <v>3405108.25</v>
      </c>
      <c r="E11" s="96">
        <v>3419956.16</v>
      </c>
      <c r="F11" s="103">
        <f t="shared" si="0"/>
        <v>10476473.140000001</v>
      </c>
      <c r="G11" s="110"/>
    </row>
    <row r="12" spans="1:7" s="5" customFormat="1" x14ac:dyDescent="0.25">
      <c r="A12" s="131"/>
      <c r="B12" s="17" t="s">
        <v>13</v>
      </c>
      <c r="C12" s="97">
        <v>893229.12000000011</v>
      </c>
      <c r="D12" s="97">
        <v>806984.6399999999</v>
      </c>
      <c r="E12" s="98">
        <v>777608.64899999998</v>
      </c>
      <c r="F12" s="104">
        <f t="shared" si="0"/>
        <v>2477822.409</v>
      </c>
      <c r="G12" s="110"/>
    </row>
    <row r="13" spans="1:7" s="5" customFormat="1" x14ac:dyDescent="0.25">
      <c r="A13" s="131"/>
      <c r="B13" s="17" t="s">
        <v>27</v>
      </c>
      <c r="C13" s="97">
        <v>2210309.02</v>
      </c>
      <c r="D13" s="97">
        <v>2212294.5</v>
      </c>
      <c r="E13" s="98">
        <v>2235613.9500000002</v>
      </c>
      <c r="F13" s="104">
        <f t="shared" si="0"/>
        <v>6658217.4699999997</v>
      </c>
      <c r="G13" s="110"/>
    </row>
    <row r="14" spans="1:7" s="5" customFormat="1" ht="15.75" thickBot="1" x14ac:dyDescent="0.3">
      <c r="A14" s="132"/>
      <c r="B14" s="18" t="s">
        <v>14</v>
      </c>
      <c r="C14" s="99">
        <v>2063421.32</v>
      </c>
      <c r="D14" s="99">
        <v>1957233.74</v>
      </c>
      <c r="E14" s="100">
        <v>1948454.6</v>
      </c>
      <c r="F14" s="105">
        <f t="shared" si="0"/>
        <v>5969109.6600000001</v>
      </c>
      <c r="G14" s="110"/>
    </row>
    <row r="15" spans="1:7" s="5" customFormat="1" x14ac:dyDescent="0.25">
      <c r="A15" s="130" t="s">
        <v>36</v>
      </c>
      <c r="B15" s="16" t="s">
        <v>15</v>
      </c>
      <c r="C15" s="95">
        <v>11109515.760000002</v>
      </c>
      <c r="D15" s="95">
        <v>11295455.760000002</v>
      </c>
      <c r="E15" s="96">
        <v>11249447.760000002</v>
      </c>
      <c r="F15" s="106">
        <f t="shared" si="0"/>
        <v>33654419.280000001</v>
      </c>
      <c r="G15" s="110"/>
    </row>
    <row r="16" spans="1:7" s="5" customFormat="1" x14ac:dyDescent="0.25">
      <c r="A16" s="131"/>
      <c r="B16" s="17" t="s">
        <v>0</v>
      </c>
      <c r="C16" s="101">
        <v>1434283.2000000002</v>
      </c>
      <c r="D16" s="101">
        <v>1434283.2000000002</v>
      </c>
      <c r="E16" s="102">
        <v>1434283.2000000002</v>
      </c>
      <c r="F16" s="104">
        <f t="shared" si="0"/>
        <v>4302849.6000000006</v>
      </c>
      <c r="G16" s="110"/>
    </row>
    <row r="17" spans="1:7" s="5" customFormat="1" x14ac:dyDescent="0.25">
      <c r="A17" s="131"/>
      <c r="B17" s="17" t="s">
        <v>8</v>
      </c>
      <c r="C17" s="97">
        <v>741528.95</v>
      </c>
      <c r="D17" s="97">
        <v>741095.29</v>
      </c>
      <c r="E17" s="98">
        <v>722136.45000000007</v>
      </c>
      <c r="F17" s="107">
        <f t="shared" si="0"/>
        <v>2204760.69</v>
      </c>
      <c r="G17" s="110"/>
    </row>
    <row r="18" spans="1:7" s="5" customFormat="1" ht="15.75" thickBot="1" x14ac:dyDescent="0.3">
      <c r="A18" s="132"/>
      <c r="B18" s="18" t="s">
        <v>16</v>
      </c>
      <c r="C18" s="99">
        <v>947329.78</v>
      </c>
      <c r="D18" s="99">
        <v>963343.59</v>
      </c>
      <c r="E18" s="100">
        <v>949766.73</v>
      </c>
      <c r="F18" s="108">
        <f t="shared" si="0"/>
        <v>2860440.1</v>
      </c>
      <c r="G18" s="110"/>
    </row>
    <row r="19" spans="1:7" s="5" customFormat="1" x14ac:dyDescent="0.25">
      <c r="A19" s="130" t="s">
        <v>37</v>
      </c>
      <c r="B19" s="16" t="s">
        <v>18</v>
      </c>
      <c r="C19" s="95">
        <v>5819715.5980000002</v>
      </c>
      <c r="D19" s="95">
        <v>5835786.8680000007</v>
      </c>
      <c r="E19" s="96">
        <v>5750544.3279999997</v>
      </c>
      <c r="F19" s="103">
        <f t="shared" si="0"/>
        <v>17406046.794</v>
      </c>
      <c r="G19" s="110"/>
    </row>
    <row r="20" spans="1:7" s="5" customFormat="1" x14ac:dyDescent="0.25">
      <c r="A20" s="131"/>
      <c r="B20" s="17" t="s">
        <v>2</v>
      </c>
      <c r="C20" s="97">
        <v>2182600.0939354836</v>
      </c>
      <c r="D20" s="97">
        <v>2182600.0939354836</v>
      </c>
      <c r="E20" s="98">
        <v>2166184.0939354836</v>
      </c>
      <c r="F20" s="104">
        <f t="shared" si="0"/>
        <v>6531384.2818064503</v>
      </c>
      <c r="G20" s="110"/>
    </row>
    <row r="21" spans="1:7" s="5" customFormat="1" ht="15.75" thickBot="1" x14ac:dyDescent="0.3">
      <c r="A21" s="132"/>
      <c r="B21" s="18" t="s">
        <v>17</v>
      </c>
      <c r="C21" s="99">
        <v>383517.18599999999</v>
      </c>
      <c r="D21" s="99">
        <v>383517.18599999999</v>
      </c>
      <c r="E21" s="100">
        <v>382363.696</v>
      </c>
      <c r="F21" s="105">
        <f t="shared" si="0"/>
        <v>1149398.068</v>
      </c>
      <c r="G21" s="110"/>
    </row>
    <row r="22" spans="1:7" s="5" customFormat="1" x14ac:dyDescent="0.25">
      <c r="A22" s="130" t="s">
        <v>38</v>
      </c>
      <c r="B22" s="16" t="s">
        <v>6</v>
      </c>
      <c r="C22" s="95">
        <v>6474664.7999999989</v>
      </c>
      <c r="D22" s="95">
        <v>6796284.4799999995</v>
      </c>
      <c r="E22" s="96">
        <v>6646358.879999999</v>
      </c>
      <c r="F22" s="106">
        <f t="shared" si="0"/>
        <v>19917308.159999996</v>
      </c>
      <c r="G22" s="110"/>
    </row>
    <row r="23" spans="1:7" s="5" customFormat="1" x14ac:dyDescent="0.25">
      <c r="A23" s="131"/>
      <c r="B23" s="17" t="s">
        <v>19</v>
      </c>
      <c r="C23" s="97">
        <v>202832.16</v>
      </c>
      <c r="D23" s="97">
        <v>202832.16</v>
      </c>
      <c r="E23" s="98">
        <v>196402.01</v>
      </c>
      <c r="F23" s="107">
        <f t="shared" si="0"/>
        <v>602066.33000000007</v>
      </c>
      <c r="G23" s="110"/>
    </row>
    <row r="24" spans="1:7" s="5" customFormat="1" x14ac:dyDescent="0.25">
      <c r="A24" s="131"/>
      <c r="B24" s="17" t="s">
        <v>20</v>
      </c>
      <c r="C24" s="97">
        <v>801436.37999999989</v>
      </c>
      <c r="D24" s="97">
        <v>801436.37999999989</v>
      </c>
      <c r="E24" s="98">
        <v>794459.57999999984</v>
      </c>
      <c r="F24" s="104">
        <f t="shared" si="0"/>
        <v>2397332.34</v>
      </c>
      <c r="G24" s="110"/>
    </row>
    <row r="25" spans="1:7" s="5" customFormat="1" ht="15.75" thickBot="1" x14ac:dyDescent="0.3">
      <c r="A25" s="132"/>
      <c r="B25" s="18" t="s">
        <v>21</v>
      </c>
      <c r="C25" s="99">
        <v>459673.84741935483</v>
      </c>
      <c r="D25" s="99">
        <v>459673.84741935483</v>
      </c>
      <c r="E25" s="100">
        <v>450862.82741935481</v>
      </c>
      <c r="F25" s="105">
        <f t="shared" si="0"/>
        <v>1370210.5222580645</v>
      </c>
      <c r="G25" s="110"/>
    </row>
    <row r="26" spans="1:7" s="5" customFormat="1" x14ac:dyDescent="0.25">
      <c r="A26" s="130" t="s">
        <v>39</v>
      </c>
      <c r="B26" s="16" t="s">
        <v>1</v>
      </c>
      <c r="C26" s="95">
        <v>2698828.3499999996</v>
      </c>
      <c r="D26" s="95">
        <v>2698828.3499999996</v>
      </c>
      <c r="E26" s="96">
        <v>2687770.53</v>
      </c>
      <c r="F26" s="106">
        <f t="shared" si="0"/>
        <v>8085427.2299999986</v>
      </c>
      <c r="G26" s="110"/>
    </row>
    <row r="27" spans="1:7" s="5" customFormat="1" x14ac:dyDescent="0.25">
      <c r="A27" s="131"/>
      <c r="B27" s="17" t="s">
        <v>10</v>
      </c>
      <c r="C27" s="97">
        <v>3647321.6399999992</v>
      </c>
      <c r="D27" s="97">
        <v>3535936.9699999993</v>
      </c>
      <c r="E27" s="98">
        <v>3719636.9999999995</v>
      </c>
      <c r="F27" s="104">
        <f t="shared" si="0"/>
        <v>10902895.609999998</v>
      </c>
      <c r="G27" s="110"/>
    </row>
    <row r="28" spans="1:7" s="5" customFormat="1" ht="15.75" thickBot="1" x14ac:dyDescent="0.3">
      <c r="A28" s="132"/>
      <c r="B28" s="18" t="s">
        <v>11</v>
      </c>
      <c r="C28" s="99">
        <v>451694.83</v>
      </c>
      <c r="D28" s="99">
        <v>448078.63999999996</v>
      </c>
      <c r="E28" s="100">
        <v>388645.99000000005</v>
      </c>
      <c r="F28" s="105">
        <f t="shared" si="0"/>
        <v>1288419.46</v>
      </c>
      <c r="G28" s="110"/>
    </row>
    <row r="29" spans="1:7" s="5" customFormat="1" x14ac:dyDescent="0.25">
      <c r="A29" s="131" t="s">
        <v>40</v>
      </c>
      <c r="B29" s="19" t="s">
        <v>22</v>
      </c>
      <c r="C29" s="95">
        <v>882023.03999999992</v>
      </c>
      <c r="D29" s="95">
        <v>882023.03999999992</v>
      </c>
      <c r="E29" s="96">
        <v>864362.88</v>
      </c>
      <c r="F29" s="103">
        <f t="shared" si="0"/>
        <v>2628408.96</v>
      </c>
      <c r="G29" s="110"/>
    </row>
    <row r="30" spans="1:7" s="5" customFormat="1" ht="15.75" thickBot="1" x14ac:dyDescent="0.3">
      <c r="A30" s="132"/>
      <c r="B30" s="18" t="s">
        <v>4</v>
      </c>
      <c r="C30" s="99">
        <v>1313011.56</v>
      </c>
      <c r="D30" s="99">
        <v>1370441.6400000001</v>
      </c>
      <c r="E30" s="100">
        <v>1298388.1000000001</v>
      </c>
      <c r="F30" s="108">
        <f t="shared" si="0"/>
        <v>3981841.3000000003</v>
      </c>
      <c r="G30" s="110"/>
    </row>
    <row r="31" spans="1:7" s="5" customFormat="1" x14ac:dyDescent="0.25">
      <c r="A31" s="130" t="s">
        <v>41</v>
      </c>
      <c r="B31" s="16" t="s">
        <v>23</v>
      </c>
      <c r="C31" s="95">
        <v>1116845.3600000001</v>
      </c>
      <c r="D31" s="95">
        <v>1116845.3600000001</v>
      </c>
      <c r="E31" s="96">
        <v>1111157.1299999999</v>
      </c>
      <c r="F31" s="106">
        <f t="shared" si="0"/>
        <v>3344847.85</v>
      </c>
      <c r="G31" s="110"/>
    </row>
    <row r="32" spans="1:7" s="5" customFormat="1" x14ac:dyDescent="0.25">
      <c r="A32" s="131"/>
      <c r="B32" s="18" t="s">
        <v>5</v>
      </c>
      <c r="C32" s="97">
        <v>454478.22</v>
      </c>
      <c r="D32" s="97">
        <v>454478.22</v>
      </c>
      <c r="E32" s="98">
        <v>450938.52</v>
      </c>
      <c r="F32" s="104">
        <f t="shared" si="0"/>
        <v>1359894.96</v>
      </c>
      <c r="G32" s="110"/>
    </row>
    <row r="33" spans="1:7" s="5" customFormat="1" ht="15.75" thickBot="1" x14ac:dyDescent="0.3">
      <c r="A33" s="132"/>
      <c r="B33" s="20" t="s">
        <v>3</v>
      </c>
      <c r="C33" s="99">
        <v>1403361.48</v>
      </c>
      <c r="D33" s="99">
        <v>1403776.1199999999</v>
      </c>
      <c r="E33" s="100">
        <v>1380490.9</v>
      </c>
      <c r="F33" s="109">
        <f t="shared" si="0"/>
        <v>4187628.4999999995</v>
      </c>
      <c r="G33" s="110"/>
    </row>
    <row r="34" spans="1:7" s="5" customFormat="1" ht="17.25" thickTop="1" thickBot="1" x14ac:dyDescent="0.3">
      <c r="A34" s="133" t="s">
        <v>54</v>
      </c>
      <c r="B34" s="134"/>
      <c r="C34" s="21">
        <f>SUM(C10:C33)</f>
        <v>51980377.375354834</v>
      </c>
      <c r="D34" s="21">
        <f>SUM(D10:D33)</f>
        <v>52106886.725354828</v>
      </c>
      <c r="E34" s="21">
        <f>SUM(E10:E33)</f>
        <v>51682400.794354841</v>
      </c>
      <c r="F34" s="31">
        <f>SUM(F10:F33)</f>
        <v>155769664.89506453</v>
      </c>
    </row>
    <row r="35" spans="1:7" ht="15.75" thickTop="1" x14ac:dyDescent="0.25">
      <c r="C35" s="2"/>
      <c r="D35" s="13"/>
      <c r="E35" s="22"/>
      <c r="F35" s="6"/>
    </row>
    <row r="36" spans="1:7" x14ac:dyDescent="0.25">
      <c r="A36" s="7"/>
      <c r="B36" s="7"/>
      <c r="F36" s="8"/>
    </row>
    <row r="37" spans="1:7" x14ac:dyDescent="0.25">
      <c r="A37" s="135"/>
      <c r="B37" s="135"/>
      <c r="F37" s="8"/>
    </row>
    <row r="38" spans="1:7" x14ac:dyDescent="0.25">
      <c r="A38" s="135"/>
      <c r="B38" s="135"/>
      <c r="F38" s="8"/>
    </row>
    <row r="39" spans="1:7" x14ac:dyDescent="0.25">
      <c r="A39" s="7"/>
      <c r="B39" s="7"/>
      <c r="F39" s="8"/>
    </row>
    <row r="40" spans="1:7" x14ac:dyDescent="0.25">
      <c r="A40" s="7"/>
      <c r="B40" s="7"/>
      <c r="F40" s="8"/>
    </row>
    <row r="41" spans="1:7" x14ac:dyDescent="0.25">
      <c r="A41" s="7"/>
      <c r="B41" s="7"/>
      <c r="F41" s="8"/>
    </row>
    <row r="94" spans="1:6" x14ac:dyDescent="0.25">
      <c r="A94" s="136"/>
      <c r="B94" s="136"/>
      <c r="C94" s="136"/>
      <c r="D94" s="136"/>
      <c r="E94" s="136"/>
      <c r="F94" s="136"/>
    </row>
    <row r="95" spans="1:6" ht="15.75" x14ac:dyDescent="0.25">
      <c r="A95" s="115"/>
      <c r="B95" s="115"/>
      <c r="C95" s="115"/>
      <c r="D95" s="115"/>
      <c r="E95" s="115"/>
      <c r="F95" s="115"/>
    </row>
    <row r="96" spans="1:6" ht="15.75" x14ac:dyDescent="0.25">
      <c r="A96" s="116"/>
      <c r="B96" s="116"/>
      <c r="C96" s="116"/>
      <c r="D96" s="116"/>
      <c r="E96" s="116"/>
      <c r="F96" s="116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2025-10-09T17:52:59Z</dcterms:modified>
</cp:coreProperties>
</file>