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667" windowHeight="7133"/>
  </bookViews>
  <sheets>
    <sheet name="LP-Parte 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[2]PRESUPUESTO!#REF!</definedName>
    <definedName name="\p">[2]PRESUPUESTO!#REF!</definedName>
    <definedName name="\q">[2]PRESUPUESTO!#REF!</definedName>
    <definedName name="\S">#REF!</definedName>
    <definedName name="\w">[2]PRESUPUESTO!#REF!</definedName>
    <definedName name="\z">[2]PRESUPUESTO!#REF!</definedName>
    <definedName name="_____________________ZC1">#REF!</definedName>
    <definedName name="_____________________ZE1">#REF!</definedName>
    <definedName name="_____________________ZE2">#REF!</definedName>
    <definedName name="_____________________ZE3">#REF!</definedName>
    <definedName name="_____________________ZE4">#REF!</definedName>
    <definedName name="_____________________ZE5">#REF!</definedName>
    <definedName name="_____________________ZE6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_ZC1">#REF!</definedName>
    <definedName name="___________________ZE1">#REF!</definedName>
    <definedName name="___________________ZE2">#REF!</definedName>
    <definedName name="___________________ZE3">#REF!</definedName>
    <definedName name="___________________ZE4">#REF!</definedName>
    <definedName name="___________________ZE5">#REF!</definedName>
    <definedName name="___________________ZE6">#REF!</definedName>
    <definedName name="__________________qw1">comp [3]custo!$I$997:$J$997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qw1">comp [3]custo!$I$997:$J$997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qw1">comp [3]custo!$I$997:$J$997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F">#REF!</definedName>
    <definedName name="____________qw1">comp [3]custo!$I$997:$J$997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qw1">comp [3]custo!$I$997:$J$997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qw1">comp [3]custo!$I$997:$J$997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PAG1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PAG1">#REF!</definedName>
    <definedName name="_______qw1">comp [3]custo!$I$997:$J$997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PAG1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PAG1">#REF!</definedName>
    <definedName name="_____qw1">comp [3]custo!$I$997:$J$997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[4]Mezcla!$F$37</definedName>
    <definedName name="____PAG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[5]Analisis!$D$63</definedName>
    <definedName name="___PAG1">#REF!</definedName>
    <definedName name="___pu5">[6]Sheet5!$E:$E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[7]A!#REF!</definedName>
    <definedName name="__123Graph_B" hidden="1">[7]A!#REF!</definedName>
    <definedName name="__123Graph_C" hidden="1">[7]A!#REF!</definedName>
    <definedName name="__123Graph_D" hidden="1">[7]A!#REF!</definedName>
    <definedName name="__123Graph_E" hidden="1">[7]A!#REF!</definedName>
    <definedName name="__123Graph_F" hidden="1">[7]A!#REF!</definedName>
    <definedName name="__F">#REF!</definedName>
    <definedName name="__hor210">'[8]anal term'!$G$1512</definedName>
    <definedName name="__IntlFixup" hidden="1">TRUE</definedName>
    <definedName name="__PAG1">#REF!</definedName>
    <definedName name="__pu5">[9]Sheet5!$E:$E</definedName>
    <definedName name="__REALIZADO">[2]PRESUPUESTO!#REF!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00_RESUMEN">#REF!</definedName>
    <definedName name="_01_Guadalupe">#REF!</definedName>
    <definedName name="_02_Amarilla">#REF!</definedName>
    <definedName name="_03_Cocha">#REF!</definedName>
    <definedName name="_04_Minadores">#REF!</definedName>
    <definedName name="_05_Cabeno">#REF!</definedName>
    <definedName name="_06_Recodo">#REF!</definedName>
    <definedName name="_07_Chingual">#REF!</definedName>
    <definedName name="_08_Jordán">#REF!</definedName>
    <definedName name="_09_Sabaleta">#REF!</definedName>
    <definedName name="_1">#N/A</definedName>
    <definedName name="_1_6">NA()</definedName>
    <definedName name="_10_Chongo">#REF!</definedName>
    <definedName name="_11_Mariachi">#REF!</definedName>
    <definedName name="_12_Chispa">#REF!</definedName>
    <definedName name="_13_Bijagual">#REF!</definedName>
    <definedName name="_14_Bicundo">#REF!</definedName>
    <definedName name="_15_Juntas">#REF!</definedName>
    <definedName name="_16_Industria">#REF!</definedName>
    <definedName name="_17_Palmar">#REF!</definedName>
    <definedName name="_18_Sucio">#REF!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[10]insumo!$D$11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xlnm._FilterDatabase" localSheetId="0" hidden="1">'LP-Parte A'!$B$1:$B$1854</definedName>
    <definedName name="_FIN50">#REF!</definedName>
    <definedName name="_hor210">'[8]anal term'!$G$1512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MAAL">[11]MOJornal!$D$31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[10]Mezcla!$G$37</definedName>
    <definedName name="_mz125">[10]Mezcla!#REF!</definedName>
    <definedName name="_MZ13">[10]Mezcla!#REF!</definedName>
    <definedName name="_MZ14">[10]Mezcla!#REF!</definedName>
    <definedName name="_MZ17">[10]Mezcla!#REF!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[12]MOJornal!$D$41</definedName>
    <definedName name="_OP2AL">[11]MOJornal!$D$51</definedName>
    <definedName name="_OP3AL">[12]MOJornal!$D$61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G1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2">[13]analisis!$G$2477</definedName>
    <definedName name="_pl316">[13]analisis!$G$2513</definedName>
    <definedName name="_pl38">[13]analisis!$G$2486</definedName>
    <definedName name="_PTC110">#REF!</definedName>
    <definedName name="_PTC220">#REF!</definedName>
    <definedName name="_pu5">[14]Sheet5!$E:$E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Regression_Int" hidden="1">1</definedName>
    <definedName name="_Sort" hidden="1">#REF!</definedName>
    <definedName name="_tax1">[15]Factura!#REF!</definedName>
    <definedName name="_tax2">[15]Factura!#REF!</definedName>
    <definedName name="_tax3">[15]Factura!#REF!</definedName>
    <definedName name="_tax4">[15]Factura!#REF!</definedName>
    <definedName name="_TC110">#REF!</definedName>
    <definedName name="_TC220">#REF!</definedName>
    <definedName name="_TCAL">[11]MOJornal!$D$63</definedName>
    <definedName name="_VAR38">[16]Precio!$F$11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[17]PVC!#REF!</definedName>
    <definedName name="A.I.US">[18]Resumen!#REF!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[19]M.O.!#REF!</definedName>
    <definedName name="aa_3">"$#REF!.$B$109"</definedName>
    <definedName name="AAG">[16]Precio!$F$20</definedName>
    <definedName name="ab">[20]Boletín!#REF!</definedName>
    <definedName name="AC">[10]insumo!$D$4</definedName>
    <definedName name="AC38G40">'[21]LISTADO INSUMOS DEL 2000'!$I$29</definedName>
    <definedName name="ACA_1">#N/A</definedName>
    <definedName name="ACA_2">#N/A</definedName>
    <definedName name="ACA_6">#N/A</definedName>
    <definedName name="ACA_7">#N/A</definedName>
    <definedName name="acarreo">'[22]Listado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'[23]Detalle Acero'!$H$26</definedName>
    <definedName name="Acero.C1.2doN.Villa">#REF!</definedName>
    <definedName name="Acero.C2.1erN.Villa">'[23]Detalle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'[23]Detalle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'[23]Detalle Acero'!$F$26</definedName>
    <definedName name="Acero_1_2_____Grado_40">[24]Insumos!$B$6:$D$6</definedName>
    <definedName name="Acero_1_4______Grado_40">[24]Insumos!$B$7:$D$7</definedName>
    <definedName name="Acero_2">#N/A</definedName>
    <definedName name="Acero_3">#N/A</definedName>
    <definedName name="Acero_3_4__1_____Grado_40">[24]Insumos!$B$8:$D$8</definedName>
    <definedName name="Acero_3_8______Grado_40">[24]Insumos!$B$9:$D$9</definedName>
    <definedName name="acero_6">#REF!</definedName>
    <definedName name="acero_8">#REF!</definedName>
    <definedName name="Acero_Grado_60">'[25]LISTA DE PRECIO'!$C$6</definedName>
    <definedName name="Acero_MO_Alambre">'[26]ANALISIS PLANTA'!$G$275</definedName>
    <definedName name="Acero_QQ">[27]INSU!$D$9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[28]MATERIALES!$G$7</definedName>
    <definedName name="aceroi">#REF!</definedName>
    <definedName name="aceroii">#REF!</definedName>
    <definedName name="aceromalla">#REF!</definedName>
    <definedName name="ACEROS">#REF!</definedName>
    <definedName name="ACUEDUCTO">[29]INS!#REF!</definedName>
    <definedName name="ACUEDUCTO_8">#REF!</definedName>
    <definedName name="ADA">'[30]CUB-10181-3(Rescision)'!#REF!</definedName>
    <definedName name="ADAMIOSIN">[10]Mezcla!#REF!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'[31]Resumen Precio Equipos'!$C$28</definedName>
    <definedName name="adm.a" hidden="1">'[32]ANALISIS STO DGO'!#REF!</definedName>
    <definedName name="ADMBL" hidden="1">'[32]ANALISIS STO DGO'!#REF!</definedName>
    <definedName name="ADMINISTRATIVOS">#REF!</definedName>
    <definedName name="AG">[16]Precio!$F$21</definedName>
    <definedName name="Agregado_3">#N/A</definedName>
    <definedName name="AGREGADOS">#REF!</definedName>
    <definedName name="agricola">'[22]Listado Equipos a utilizar'!#REF!</definedName>
    <definedName name="Agua">#REF!</definedName>
    <definedName name="Agua.MA">#REF!</definedName>
    <definedName name="Agua.Potable.1erN">[33]Análisis!$F$1816</definedName>
    <definedName name="Agua.Potable.3er.4toy5toN">[33]Análisis!$F$1956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18">[16]Precio!$F$15</definedName>
    <definedName name="alambi">#REF!</definedName>
    <definedName name="alambii">#REF!</definedName>
    <definedName name="alambiii">#REF!</definedName>
    <definedName name="alambiiii">#REF!</definedName>
    <definedName name="ALAMBRE">[10]insumo!#REF!</definedName>
    <definedName name="Alambre_3">#N/A</definedName>
    <definedName name="Alambre_galvanizago__18">'[25]LISTA DE PRECIO'!$C$7</definedName>
    <definedName name="Alambre_No._18">[24]Insumos!$B$20:$D$20</definedName>
    <definedName name="Alambre_No.18_3">#N/A</definedName>
    <definedName name="Alambre_Varilla">[27]INSU!$D$17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[10]insumo!$D$5</definedName>
    <definedName name="ALB_001">#N/A</definedName>
    <definedName name="ALB_003">#N/A</definedName>
    <definedName name="ALB_007">#N/A</definedName>
    <definedName name="ALBANIL">#REF!</definedName>
    <definedName name="ALBANIL2">[34]M.O.!$C$12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q._Madera_P_Rampa_____Incl._M_O">[24]Insumos!$B$127:$D$127</definedName>
    <definedName name="Alq._Madera_P_Viga_____Incl._M_O">[24]Insumos!$B$128:$D$128</definedName>
    <definedName name="Alq._Madera_P_Vigas_y_Columnas_Amarre____Incl._M_O">[24]Insumos!$B$129:$D$129</definedName>
    <definedName name="ALQ_416">'[26]ANALISIS PLANTA'!$F$772</definedName>
    <definedName name="alq_MAQUITO">'[26]ANALISIS PLANTA'!$F$835</definedName>
    <definedName name="ALTATENSION">#REF!</definedName>
    <definedName name="altura">[35]presupuesto!#REF!</definedName>
    <definedName name="ana">#REF!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[34]M.O.!#REF!</definedName>
    <definedName name="analisis">#REF!</definedName>
    <definedName name="analisis2">#REF!</definedName>
    <definedName name="analisisI">#REF!</definedName>
    <definedName name="ANALISSSSS">NA()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HOS">#REF!</definedName>
    <definedName name="Anclaje_de_Pilotes_3">#N/A</definedName>
    <definedName name="Andamio">#REF!</definedName>
    <definedName name="Andamio.Goteros">#REF!</definedName>
    <definedName name="Andamio.Panete">#REF!</definedName>
    <definedName name="Andamio.Pañete.pared.Exterior">[33]Insumos!$E$155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[10]Mezcla!$G$158</definedName>
    <definedName name="Anf.LosasYvuelos">[36]Análisis!#REF!</definedName>
    <definedName name="Anfi.Zap.Col">[36]Análisis!#REF!</definedName>
    <definedName name="Anfit.Col.C1">[36]Análisis!#REF!</definedName>
    <definedName name="Anfit.Col.CA">[36]Análisis!#REF!</definedName>
    <definedName name="ANFITEATRO">#REF!</definedName>
    <definedName name="ANGULAR">#REF!</definedName>
    <definedName name="ANGULAR_3">"$#REF!.$B$246"</definedName>
    <definedName name="ANGULAR_8">#REF!</definedName>
    <definedName name="ANIMACION">#REF!</definedName>
    <definedName name="Antepecho">[33]Análisis!$D$1212</definedName>
    <definedName name="Antepecho..superior.incluye.losa">[33]Análisis!$D$658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[35]presupuesto!#REF!</definedName>
    <definedName name="_xlnm.Extract">#REF!</definedName>
    <definedName name="_xlnm.Print_Area" localSheetId="0">'LP-Parte A'!$A$1:$F$1838</definedName>
    <definedName name="_xlnm.Print_Area">#REF!</definedName>
    <definedName name="ARENA">#REF!</definedName>
    <definedName name="Arena.Horm.Visto">[23]Insumos!$E$16</definedName>
    <definedName name="Arena_Gruesa_Lavada">[24]Insumos!$B$16:$D$16</definedName>
    <definedName name="ARENA_LAV_CLASIF">'[37]MATERIALES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bca">#REF!</definedName>
    <definedName name="ARENAF">[10]insumo!#REF!</definedName>
    <definedName name="ARENAFINA">[10]insumo!$D$6</definedName>
    <definedName name="ARENAG">[10]insumo!#REF!</definedName>
    <definedName name="ARENAGRUESA">[10]insumo!$D$7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lavada">[28]MATERIALES!$G$13</definedName>
    <definedName name="ARENAMINA">#REF!</definedName>
    <definedName name="ArenaOchoa.MA">[38]Insumos!$C$14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'[22]Listado Equipos a utilizar'!#REF!</definedName>
    <definedName name="as">[39]M.O.!#REF!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ugusto">#REF!</definedName>
    <definedName name="AUMENTO_OCB">#REF!</definedName>
    <definedName name="AY">#REF!</definedName>
    <definedName name="AYAL">[12]MOJornal!$D$20</definedName>
    <definedName name="AYCARP">[29]INS!#REF!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[28]OBRAMANO!$F$67</definedName>
    <definedName name="b">[40]ADDENDA!#REF!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[41]Insumos!$E$90</definedName>
    <definedName name="Baldosines.GraniMármol">[33]Insumos!$E$71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ANDILLA_3">#N/A</definedName>
    <definedName name="barra12">[13]analisis!$G$2860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[33]Análisis!$D$471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">#REF!</definedName>
    <definedName name="BBBBBBBBBBBBBBBB">#REF!</definedName>
    <definedName name="be">#REF!</definedName>
    <definedName name="BENEFICIOS">'[25]LISTA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[10]insumo!$D$8</definedName>
    <definedName name="BLOCK0.15M">[10]insumo!$D$9</definedName>
    <definedName name="BLOCK0.20M">[10]insumo!$D$10</definedName>
    <definedName name="BLOCK12">#REF!</definedName>
    <definedName name="block4">[10]insumo!#REF!</definedName>
    <definedName name="BLOCK5">#REF!</definedName>
    <definedName name="BLOCK6">[10]insumo!#REF!</definedName>
    <definedName name="BLOCK640">#REF!</definedName>
    <definedName name="BLOCK6VIO2">#REF!</definedName>
    <definedName name="block8">[10]insumo!#REF!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[10]insumo!#REF!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[33]Análisis!$D$1112</definedName>
    <definedName name="Bloque.4.Barpis">[36]Análisis!#REF!</definedName>
    <definedName name="Bloque.4.MA">#REF!</definedName>
    <definedName name="Bloque.4.SNP.Mezc.Antillana">[36]Análisis!#REF!</definedName>
    <definedName name="Bloque.4.SNP.Villas">[33]Análisis!$D$915</definedName>
    <definedName name="Bloque.4BNP.Mezc.Antillana">[36]Análisis!#REF!</definedName>
    <definedName name="Bloque.6.BNP.Mezc.Antillana">[36]Análisis!#REF!</definedName>
    <definedName name="Bloque.6.BNP.Villas">#REF!</definedName>
    <definedName name="Bloque.6.MA">#REF!</definedName>
    <definedName name="Bloque.6.SNP.Mezc.Antillana">[36]Análisis!#REF!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[33]Insumos!#REF!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[36]Análisis!#REF!</definedName>
    <definedName name="Bloques.8.SNP.Mezc.Antillana">[36]Análisis!#REF!</definedName>
    <definedName name="Bloques.8.SNPT">[33]Análisis!$D$306</definedName>
    <definedName name="bloques.calados">#REF!</definedName>
    <definedName name="Bloques_de_6">[24]Insumos!$B$22:$D$22</definedName>
    <definedName name="Bloques_de_8">[24]Insumos!$B$23:$D$23</definedName>
    <definedName name="bloques4">[28]MATERIALES!#REF!</definedName>
    <definedName name="bloques6">[28]MATERIALES!#REF!</definedName>
    <definedName name="bloques8">[28]MATERIALES!#REF!</definedName>
    <definedName name="BLOQUESVID">#REF!</definedName>
    <definedName name="BOMBA">#REF!</definedName>
    <definedName name="Bomba.Arrastre">[33]Insumos!$E$142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[42]INSU!$B$42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[33]Insumos!#REF!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rrar_Esc.">[43]Escalera!$J$9:$M$9,[43]Escalera!$J$10:$R$10,[43]Escalera!$AL$14:$AM$14,[43]Escalera!$AL$16:$AM$16,[43]Escalera!$I$16:$M$16,[43]Escalera!$B$19:$AE$32,[43]Escalera!$AN$19:$AQ$32</definedName>
    <definedName name="Borrar_Muros">[43]Muros!$W$15:$Z$15,[43]Muros!$AA$15:$AD$15,[43]Muros!$AF$13,[43]Muros!$K$20:$L$20,[43]Muros!$O$26:$P$26</definedName>
    <definedName name="Borrar_Precio">'[44]Cotz.'!$F$23:$F$800,'[44]Cotz.'!$K$280:$K$800</definedName>
    <definedName name="Borrar_V.C1">[45]qqVgas!$J$9:$M$9,[45]qqVgas!$J$10:$R$10,[45]qqVgas!$AJ$11:$AK$11,[45]qqVgas!$AR$11:$AS$11,[45]qqVgas!$AG$13:$AH$13,[45]qqVgas!$AP$13:$AQ$13,[45]qqVgas!$D$16:$AC$195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[15]Factura!#REF!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[34]M.O.!$C$9</definedName>
    <definedName name="BRIGADATOPOGRAFICA_6">#REF!</definedName>
    <definedName name="Brillado.Marmol">[33]Insumos!$E$134</definedName>
    <definedName name="Brillado_pisos">#REF!</definedName>
    <definedName name="brochas">#REF!</definedName>
    <definedName name="button_area_1">#REF!</definedName>
    <definedName name="BVNBVNBV">NA()</definedName>
    <definedName name="BVNBVNBV_6">#REF!</definedName>
    <definedName name="Ç">#REF!</definedName>
    <definedName name="C._ADICIONAL">#N/A</definedName>
    <definedName name="C._ADICIONAL_6">NA()</definedName>
    <definedName name="C.Piscina.C1">[36]Análisis!#REF!</definedName>
    <definedName name="C.Piscina.C2">[36]Análisis!#REF!</definedName>
    <definedName name="C.Piscina.C3">[36]Análisis!#REF!</definedName>
    <definedName name="C.Piscina.C4">[36]Análisis!#REF!</definedName>
    <definedName name="C.Piscina.C5">[36]Análisis!#REF!</definedName>
    <definedName name="C.Piscina.Cc">[36]Análisis!#REF!</definedName>
    <definedName name="C.Piscina.Losa">[36]Análisis!#REF!</definedName>
    <definedName name="C.Piscina.V1">[36]Análisis!#REF!</definedName>
    <definedName name="C.Piscina.V2">[36]Análisis!#REF!</definedName>
    <definedName name="C.Piscina.V3">[36]Análisis!#REF!</definedName>
    <definedName name="C.Piscina.V4">[36]Análisis!#REF!</definedName>
    <definedName name="C.Piscina.V5">[36]Análisis!#REF!</definedName>
    <definedName name="C.Piscina.V6">[36]Análisis!#REF!</definedName>
    <definedName name="C.Piscina.ZC1">[36]Análisis!#REF!</definedName>
    <definedName name="C.Piscina.ZC2">[36]Análisis!#REF!</definedName>
    <definedName name="C.Piscina.ZC3">[36]Análisis!#REF!</definedName>
    <definedName name="C.Piscina.ZC4">[36]Análisis!#REF!</definedName>
    <definedName name="C.Piscina.ZC5">[36]Análisis!#REF!</definedName>
    <definedName name="C.Piscina.ZCc">[36]Análisis!#REF!</definedName>
    <definedName name="C.Tennis.C1">[36]Análisis!#REF!</definedName>
    <definedName name="C.Tennis.C2yC5">[36]Análisis!#REF!</definedName>
    <definedName name="C.Tennis.C4">[36]Análisis!#REF!</definedName>
    <definedName name="C.Tennis.V1">[36]Análisis!#REF!</definedName>
    <definedName name="C.Tennis.V10">[36]Análisis!#REF!</definedName>
    <definedName name="C.Tennis.V2">[36]Análisis!#REF!</definedName>
    <definedName name="C.Tennis.V3">[36]Análisis!#REF!</definedName>
    <definedName name="C.Tennis.V4">[36]Análisis!#REF!</definedName>
    <definedName name="C.Tennis.V5">[36]Análisis!#REF!</definedName>
    <definedName name="C.Tennis.V6">[36]Análisis!#REF!</definedName>
    <definedName name="C.Tennis.V7">[36]Análisis!#REF!</definedName>
    <definedName name="C.Tennis.V8">[36]Análisis!#REF!</definedName>
    <definedName name="C.Tennis.V9">[36]Análisis!#REF!</definedName>
    <definedName name="C.Tennis.ZC1">[36]Análisis!#REF!</definedName>
    <definedName name="C.Tennis.Zc2">[36]Análisis!#REF!</definedName>
    <definedName name="C.Tennis.ZC3">[36]Análisis!#REF!</definedName>
    <definedName name="C.Tennis.ZC4">[36]Análisis!#REF!</definedName>
    <definedName name="C.Tennis.ZC5">[36]Análisis!#REF!</definedName>
    <definedName name="C1.1erN.Villa">[33]Análisis!#REF!</definedName>
    <definedName name="C1.2doN.Villas">[33]Análisis!#REF!</definedName>
    <definedName name="C2.1erN.Villa">[33]Análisis!#REF!</definedName>
    <definedName name="C3.2do.N.Villa">[33]Análisis!#REF!</definedName>
    <definedName name="Caareteo.2do.N">#REF!</definedName>
    <definedName name="caballete.tejas.hispaniola">#REF!</definedName>
    <definedName name="caballeteasbecto">[46]precios!#REF!</definedName>
    <definedName name="caballeteasbecto_8">#REF!</definedName>
    <definedName name="caballeteasbeto">[46]precios!#REF!</definedName>
    <definedName name="caballeteasbeto_8">#REF!</definedName>
    <definedName name="CABALLETEBARRO">#REF!</definedName>
    <definedName name="CABALLETEZ29">#REF!</definedName>
    <definedName name="Cabañas.Ejecutivas">'[33]Cabañas Ejecutivas'!$G$109</definedName>
    <definedName name="Cabañas.Presidenciales">'[33]Cabañas Presidenciales '!$G$161</definedName>
    <definedName name="cabañas.simpleI">'[33]Cabañas simple Tipo I'!$G$106</definedName>
    <definedName name="cabañas.simpleII">'[33]Cabañas simple Tipo 2'!$G$106</definedName>
    <definedName name="cabañas.simpleIII">'[33]Cabañas simple Tipo 3'!$G$107</definedName>
    <definedName name="Cabañas.Vice.Presidenciales">'[33]Cabañas Vice Presidenciales'!$G$157</definedName>
    <definedName name="Cable_de_Postensado_3">#N/A</definedName>
    <definedName name="CABTEJAASFINST">#REF!</definedName>
    <definedName name="CACERO">#REF!</definedName>
    <definedName name="cadeneros">'[31]O.M.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[33]Insumos!$E$21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[10]insumo!$D$12</definedName>
    <definedName name="Calles.Acera.ycontenes">'[33]Calles,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'[22]Listado Equipos a utilizar'!#REF!</definedName>
    <definedName name="camioneta">'[22]Listado Equipos a utilizar'!#REF!</definedName>
    <definedName name="CAMIONVOLTEO">[28]EQUIPOS!$I$19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_3">"$#REF!.$D$1:$D$65534"</definedName>
    <definedName name="CANT1_3">"$#REF!.$D$1:$D$65534"</definedName>
    <definedName name="cant5">[6]Sheet5!$C:$C</definedName>
    <definedName name="CANT6_3">"$#REF!.$C$1:$C$65534"</definedName>
    <definedName name="canta_3">"$#REF!.$H$1:$H$65534"</definedName>
    <definedName name="CANTIDADPRESUPUESTO_3">"$#REF!.$C$1:$C$65534"</definedName>
    <definedName name="CANTO">#REF!</definedName>
    <definedName name="Canto.Antillano">[36]Análisis!#REF!</definedName>
    <definedName name="Cantos">[47]Análisis!$N$957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rodadura">#REF!</definedName>
    <definedName name="Capatazequipo">[28]OBRAMANO!$F$81</definedName>
    <definedName name="CAR.SOC">'[48]Cargas Sociales'!$G$23</definedName>
    <definedName name="CARACOL">[34]M.O.!#REF!</definedName>
    <definedName name="CARANTEPECHO">[34]M.O.!#REF!</definedName>
    <definedName name="CARANTEPECHO_6">#REF!</definedName>
    <definedName name="CARANTEPECHO_8">#REF!</definedName>
    <definedName name="CARCOL30">[34]M.O.!#REF!</definedName>
    <definedName name="CARCOL30_6">#REF!</definedName>
    <definedName name="CARCOL30_8">#REF!</definedName>
    <definedName name="CARCOL50">[34]M.O.!#REF!</definedName>
    <definedName name="CARCOL50_6">#REF!</definedName>
    <definedName name="CARCOL50_8">#REF!</definedName>
    <definedName name="CARCOL51">[34]M.O.!#REF!</definedName>
    <definedName name="CARCOLAMARRE">[34]M.O.!#REF!</definedName>
    <definedName name="CARCOLAMARRE_6">#REF!</definedName>
    <definedName name="CARCOLAMARRE_8">#REF!</definedName>
    <definedName name="Careteo">[47]Análisis!$N$890</definedName>
    <definedName name="careteo.3erN">#REF!</definedName>
    <definedName name="careteo.4to.N">#REF!</definedName>
    <definedName name="Careteo.Antillano">[36]Análisis!#REF!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'[22]Listado Equipos a utilizar'!#REF!</definedName>
    <definedName name="CARGADORB">[49]EQUIPOS!$D$13</definedName>
    <definedName name="CARLOSAPLA">[34]M.O.!#REF!</definedName>
    <definedName name="CARLOSAPLA_6">#REF!</definedName>
    <definedName name="CARLOSAPLA_8">#REF!</definedName>
    <definedName name="CARLOSAVARIASAGUAS">[34]M.O.!#REF!</definedName>
    <definedName name="CARLOSAVARIASAGUAS_6">#REF!</definedName>
    <definedName name="CARLOSAVARIASAGUAS_8">#REF!</definedName>
    <definedName name="CARMURO">[34]M.O.!#REF!</definedName>
    <definedName name="CARMURO_6">#REF!</definedName>
    <definedName name="CARMURO_8">#REF!</definedName>
    <definedName name="Caro.viga.25x50">[41]Insumos!$E$225</definedName>
    <definedName name="Carp.Atc.Vigas.25x50">#REF!</definedName>
    <definedName name="Carp.Col.25x25">[41]Insumos!$E$199</definedName>
    <definedName name="Carp.Col.30x30">[41]Insumos!$E$200</definedName>
    <definedName name="Carp.Col.35x35">[41]Insumos!$E$201</definedName>
    <definedName name="Carp.Col.45x45">[41]Insumos!$E$203</definedName>
    <definedName name="Carp.Col.50x50">[41]Insumos!$E$204</definedName>
    <definedName name="Carp.Col.55x55">[41]Insumos!$E$205</definedName>
    <definedName name="Carp.Col.60x60">[41]Insumos!$E$206</definedName>
    <definedName name="Carp.Col.Ø25cm">[41]Insumos!$E$208</definedName>
    <definedName name="Carp.Col.Ø30">[41]Insumos!$E$209</definedName>
    <definedName name="Carp.Col.Ø35">#REF!</definedName>
    <definedName name="Carp.Col.Ø40">[41]Insumos!$E$211</definedName>
    <definedName name="Carp.Col.Ø45">[41]Insumos!$E$212</definedName>
    <definedName name="Carp.Col.Ø65">#REF!</definedName>
    <definedName name="Carp.Col.Ø90">[41]Insumos!$E$217</definedName>
    <definedName name="Carp.col.tapaytapa">[41]Insumos!$E$198</definedName>
    <definedName name="carp.Col40x40">[41]Insumos!$E$202</definedName>
    <definedName name="Carp.Colm.Redonda.30cm">[33]Insumos!#REF!</definedName>
    <definedName name="Carp.ColØ60">[41]Insumos!$E$213</definedName>
    <definedName name="Carp.ColØ70">[41]Insumos!$E$215</definedName>
    <definedName name="Carp.ColØ80">[41]Insumos!$E$216</definedName>
    <definedName name="Carp.colum.Redon.60cm">[33]Insumos!#REF!</definedName>
    <definedName name="Carp.Column.atc">#REF!</definedName>
    <definedName name="Carp.Dintel">[41]Insumos!$E$235</definedName>
    <definedName name="Carp.Escal.atc">#REF!</definedName>
    <definedName name="Carp.Losa.Aligeradas.atc">[33]Insumos!$E$164</definedName>
    <definedName name="Carp.losa.Horm.Visto">[33]Insumos!$E$162</definedName>
    <definedName name="Carp.Losa.Horz.atc">#REF!</definedName>
    <definedName name="Carp.Losa.Incl.atc">#REF!</definedName>
    <definedName name="Carp.Muros.atc">[33]Insumos!$E$167</definedName>
    <definedName name="Carp.Platea.Zap.atc">[33]Insumos!$E$168</definedName>
    <definedName name="Carp.Viga.20x30">[41]Insumos!$E$218</definedName>
    <definedName name="Carp.Viga.20x40">[41]Insumos!$E$219</definedName>
    <definedName name="Carp.viga.20x50">#REF!</definedName>
    <definedName name="Carp.Viga.25x35">[41]Insumos!$E$222</definedName>
    <definedName name="Carp.Viga.25x40">[41]Insumos!$E$223</definedName>
    <definedName name="CArp.Viga.25x45">#REF!</definedName>
    <definedName name="Carp.viga.25x50">#REF!</definedName>
    <definedName name="CArp.Viga.25x60">[41]Insumos!$E$226</definedName>
    <definedName name="Carp.Viga.25x65">[41]Insumos!$E$227</definedName>
    <definedName name="Carp.Viga.25x70">[41]Insumos!$E$230</definedName>
    <definedName name="Carp.Viga.25x80">[41]Insumos!$E$231</definedName>
    <definedName name="Carp.viga.30x50">#REF!</definedName>
    <definedName name="Carp.Viga.30x60atc">#REF!</definedName>
    <definedName name="Carp.Viga.30x80">[41]Insumos!$E$229</definedName>
    <definedName name="Carp.viga.amarre">#REF!</definedName>
    <definedName name="Carp.Viga.Curva.20x50">[41]Insumos!$E$232</definedName>
    <definedName name="Carp.Vigas.atc">#REF!</definedName>
    <definedName name="Carp.Vigas.Curvas.30x70">[41]Insumos!$E$233</definedName>
    <definedName name="CARP1">[29]INS!#REF!</definedName>
    <definedName name="CARP1_6">#REF!</definedName>
    <definedName name="CARP1_8">#REF!</definedName>
    <definedName name="CARP2">[29]INS!#REF!</definedName>
    <definedName name="CARP2_6">#REF!</definedName>
    <definedName name="CARP2_8">#REF!</definedName>
    <definedName name="CARPDINTEL">[34]M.O.!#REF!</definedName>
    <definedName name="CARPDINTEL_6">#REF!</definedName>
    <definedName name="CARPDINTEL_8">#REF!</definedName>
    <definedName name="Carpin.Colum.redon.40">[33]Insumos!#REF!</definedName>
    <definedName name="Carpint.Columna.Redon.50cm">[33]Insumos!#REF!</definedName>
    <definedName name="Carpintería.vigas.20x32">[33]Insumos!$E$172</definedName>
    <definedName name="Carpintería__Puntales_y_M.O.">'[25]LISTA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[33]Insumos!$E$170</definedName>
    <definedName name="Carpintería_de_Vigas_15x40">[33]Insumos!$E$171</definedName>
    <definedName name="Carpintería_de_Vigas_20x130">[33]Insumos!$E$177</definedName>
    <definedName name="Carpintería_de_Vigas_20x20">[33]Insumos!$E$173</definedName>
    <definedName name="Carpintería_de_Vigas_20x30">[33]Insumos!$E$175</definedName>
    <definedName name="Carpintería_de_Vigas_20x40">[33]Insumos!$E$174</definedName>
    <definedName name="Carpintería_de_Vigas_20x60">[33]Insumos!$E$176</definedName>
    <definedName name="Carpintería_de_Vigas_40x40">[33]Insumos!$E$178</definedName>
    <definedName name="Carpintería_de_Vigas_40x50">[33]Insumos!$E$179</definedName>
    <definedName name="Carpintería_de_Vigas_40x70">[33]Insumos!$E$180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[34]M.O.!#REF!</definedName>
    <definedName name="CARPVIGA2040_6">#REF!</definedName>
    <definedName name="CARPVIGA2040_8">#REF!</definedName>
    <definedName name="CARPVIGA3050">[34]M.O.!#REF!</definedName>
    <definedName name="CARPVIGA3050_6">#REF!</definedName>
    <definedName name="CARPVIGA3050_8">#REF!</definedName>
    <definedName name="CARPVIGA3060">[34]M.O.!#REF!</definedName>
    <definedName name="CARPVIGA3060_6">#REF!</definedName>
    <definedName name="CARPVIGA3060_8">#REF!</definedName>
    <definedName name="CARPVIGA4080">[34]M.O.!#REF!</definedName>
    <definedName name="CARPVIGA4080_6">#REF!</definedName>
    <definedName name="CARPVIGA4080_8">#REF!</definedName>
    <definedName name="CARRAMPA">[34]M.O.!#REF!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[34]M.O.!#REF!</definedName>
    <definedName name="CASABE_8">#REF!</definedName>
    <definedName name="CASBESTO">[34]M.O.!#REF!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[33]Resumen!$D$26</definedName>
    <definedName name="Caseta.Playa">#REF!</definedName>
    <definedName name="CASETA_DE_PLANTA_ELECTRICA">'[33]Caseta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[36]Análisis!#REF!</definedName>
    <definedName name="Casino.Col.C1">[36]Análisis!#REF!</definedName>
    <definedName name="Casino.Col.C2">[36]Análisis!#REF!</definedName>
    <definedName name="Casino.Col.C3">[36]Análisis!#REF!</definedName>
    <definedName name="Casino.Col.C4">[36]Análisis!#REF!</definedName>
    <definedName name="Casino.Col.C5">[36]Análisis!#REF!</definedName>
    <definedName name="Casino.Losa">[36]Análisis!#REF!</definedName>
    <definedName name="Casino.V1">[36]Análisis!#REF!</definedName>
    <definedName name="Casino.V2">[36]Análisis!#REF!</definedName>
    <definedName name="Casino.V3">[36]Análisis!#REF!</definedName>
    <definedName name="Casino.V4">[36]Análisis!#REF!</definedName>
    <definedName name="Casino.V5">[36]Análisis!#REF!</definedName>
    <definedName name="Casino.V6">[36]Análisis!#REF!</definedName>
    <definedName name="Casino.Vp">[36]Análisis!#REF!</definedName>
    <definedName name="Casino.Zap.C2">[36]Análisis!#REF!</definedName>
    <definedName name="Casino.Zap.Z3">[36]Análisis!#REF!</definedName>
    <definedName name="Casino.Zap.Z4">[36]Análisis!#REF!</definedName>
    <definedName name="Casino.Zap.Zc1">[36]Análisis!#REF!</definedName>
    <definedName name="Casting_Bed_3">#N/A</definedName>
    <definedName name="CAT214BFT">[28]EQUIPOS!$I$15</definedName>
    <definedName name="Cat950B">[28]EQUIPOS!$I$14</definedName>
    <definedName name="CAVOSC">[10]insumo!#REF!</definedName>
    <definedName name="CB">#REF!</definedName>
    <definedName name="CBLOCK10">[29]INS!#REF!</definedName>
    <definedName name="CBLOCK10_6">#REF!</definedName>
    <definedName name="CBLOCK10_8">#REF!</definedName>
    <definedName name="CBLOCKORN">[50]M.O.!$C$26</definedName>
    <definedName name="cbxc">#REF!</definedName>
    <definedName name="CC">[15]Personalizar!$G$22:$G$25</definedName>
    <definedName name="CCT">[15]Factura!#REF!</definedName>
    <definedName name="CEDRO">#REF!</definedName>
    <definedName name="cell">'[51]LISTADO INSUMOS DEL 2000'!$I$29</definedName>
    <definedName name="celltips_area">#REF!</definedName>
    <definedName name="cem">[16]Precio!$F$9</definedName>
    <definedName name="Cem.Bco.Cisne.90Lb">#REF!</definedName>
    <definedName name="Cem.Bco.Rigas.88lb">[33]Insumos!$E$25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[33]Insumos!#REF!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obra">'[26]ANALISIS PLANTA'!$F$14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[28]MATERIALES!#REF!</definedName>
    <definedName name="CEMENTOG">[10]insumo!#REF!</definedName>
    <definedName name="cementogris">[28]MATERIALES!$G$17</definedName>
    <definedName name="CEMENTOP">[10]insumo!$D$13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[33]Insumos!$E$66</definedName>
    <definedName name="Ceram.Etrusco.30x30">[33]Insumos!$E$63</definedName>
    <definedName name="Ceram.Gres.piso">[41]Insumos!$E$78</definedName>
    <definedName name="ceram.imp.pared">#REF!</definedName>
    <definedName name="Ceram.Imperial.45x45">[33]Insumos!$E$60</definedName>
    <definedName name="Ceram.Import.">#REF!</definedName>
    <definedName name="Ceram.Ines.Gris30x30">[33]Insumos!$E$61</definedName>
    <definedName name="Ceram.Nevada.33x33">[33]Insumos!$E$64</definedName>
    <definedName name="Ceram.Ultra.Blanco.33x33">[33]Insumos!$E$62</definedName>
    <definedName name="ceramcr33">[28]MATERIALES!#REF!</definedName>
    <definedName name="ceramcriolla">[28]MATERIALES!#REF!</definedName>
    <definedName name="CERAMICA">#REF!</definedName>
    <definedName name="Cerámica.para.Piso">[41]Insumos!$E$79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[28]MATERIALES!#REF!</definedName>
    <definedName name="ceramicaitaliapared">[28]MATERIALES!#REF!</definedName>
    <definedName name="ceramicaitalipared">[28]MATERIALES!#REF!</definedName>
    <definedName name="CERAMICAPAREDP">[10]insumo!$D$16</definedName>
    <definedName name="CERAMICAPAREDS">[10]insumo!$D$17</definedName>
    <definedName name="CERAMICAPISOP">[10]insumo!$D$14</definedName>
    <definedName name="CERAMICAPISOS">[10]insumo!$D$15</definedName>
    <definedName name="ceramicapp">[10]insumo!#REF!</definedName>
    <definedName name="CERAMICAS">#REF!</definedName>
    <definedName name="cerm15x15pared">#REF!</definedName>
    <definedName name="CERRAJERIA">#REF!</definedName>
    <definedName name="CERRAR">#REF!</definedName>
    <definedName name="CESCHCH">[50]M.O.!$C$126</definedName>
    <definedName name="cfrontal">'[31]Resumen Precio Equipos'!$I$16</definedName>
    <definedName name="CG">#REF!</definedName>
    <definedName name="CHAZO">[42]INSU!$B$104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[28]OBRAMANO!$F$79</definedName>
    <definedName name="cinta.sheetrock">[52]Insumos!$L$41</definedName>
    <definedName name="CINTAPELIGRO">#REF!</definedName>
    <definedName name="cisterna">'[22]Listado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[27]INSU!$D$130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[27]INSU!$D$131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[52]Insumos!$L$36</definedName>
    <definedName name="Clavos_3">#N/A</definedName>
    <definedName name="clavos_6">#REF!</definedName>
    <definedName name="clavos_8">#REF!</definedName>
    <definedName name="CLAVOSAC">[10]insumo!#REF!</definedName>
    <definedName name="CLAVOSACERO">[10]insumo!$D$18</definedName>
    <definedName name="CLAVOSCORRIENTES">[10]insumo!$D$19</definedName>
    <definedName name="CLAVOZINC">[53]INS!$D$767</definedName>
    <definedName name="Clear">[33]Insumos!$E$70</definedName>
    <definedName name="Cloro">[33]Insumos!#REF!</definedName>
    <definedName name="Clu.Ejec.Viga.V6T">[36]Análisis!#REF!</definedName>
    <definedName name="Club.de.Playa">#REF!</definedName>
    <definedName name="CLUB.DE.TENNIS">#REF!</definedName>
    <definedName name="Club.Ejec.Col.C">[36]Análisis!#REF!</definedName>
    <definedName name="Club.Ejec.Col.Cc1">[36]Análisis!#REF!</definedName>
    <definedName name="Club.Ejec.Losa.2do.Entrepiso">[36]Análisis!#REF!</definedName>
    <definedName name="Club.Ejec.V10E">[36]Análisis!#REF!</definedName>
    <definedName name="Club.Ejec.V12E">[36]Análisis!#REF!</definedName>
    <definedName name="Club.Ejec.V13E">[36]Análisis!#REF!</definedName>
    <definedName name="Club.Ejec.V1E">[36]Análisis!#REF!</definedName>
    <definedName name="Club.Ejec.V2E">[36]Análisis!#REF!</definedName>
    <definedName name="Club.Ejec.V3E">[36]Análisis!#REF!</definedName>
    <definedName name="Club.Ejec.V3T">[36]Análisis!#REF!</definedName>
    <definedName name="Club.Ejec.V4E">[36]Análisis!#REF!</definedName>
    <definedName name="Club.Ejec.V6E">[36]Análisis!#REF!</definedName>
    <definedName name="Club.Ejec.V7E">[36]Análisis!#REF!</definedName>
    <definedName name="Club.Ejec.V9E">[36]Análisis!#REF!</definedName>
    <definedName name="Club.Ejec.Viga.V10T">[36]Análisis!#REF!</definedName>
    <definedName name="Club.Ejec.Viga.V11T">[36]Análisis!#REF!</definedName>
    <definedName name="Club.Ejec.Viga.V1T">[36]Análisis!#REF!</definedName>
    <definedName name="Club.Ejec.Viga.V2T">[36]Análisis!#REF!</definedName>
    <definedName name="Club.Ejec.Viga.V4T">[36]Análisis!#REF!</definedName>
    <definedName name="Club.Ejec.Viga.V5T">[36]Análisis!#REF!</definedName>
    <definedName name="Club.Ejec.Viga.V7T">[36]Análisis!#REF!</definedName>
    <definedName name="Club.Ejec.Viga.V8T">[36]Análisis!#REF!</definedName>
    <definedName name="Club.Ejec.Viga.V9T">[36]Análisis!#REF!</definedName>
    <definedName name="Club.Ejec.Zc.">[36]Análisis!#REF!</definedName>
    <definedName name="Club.Ejec.Zcc">[36]Análisis!#REF!</definedName>
    <definedName name="Club.Ejec.ZCc1">[36]Análisis!#REF!</definedName>
    <definedName name="CLUB.EJECUTIVO">#REF!</definedName>
    <definedName name="Club.Ejecutivo.Losa.1er.entrepiso">[36]Análisis!#REF!</definedName>
    <definedName name="CLUB.PISCINA">#REF!</definedName>
    <definedName name="Club.pla.Zap.ZC">[36]Análisis!#REF!</definedName>
    <definedName name="Club.play.Col.C1">[36]Análisis!#REF!</definedName>
    <definedName name="Club.playa.Col.C2">[36]Análisis!#REF!</definedName>
    <definedName name="Club.playa.Col.C3">[36]Análisis!#REF!</definedName>
    <definedName name="Club.playa.Viga.VH">[36]Análisis!#REF!</definedName>
    <definedName name="Club.playa.Viga.Vh2">[36]Análisis!#REF!</definedName>
    <definedName name="Club.playa.Zap.ZC3">[36]Análisis!#REF!</definedName>
    <definedName name="ClubPla.zap.Zc1">[36]Análisis!#REF!</definedName>
    <definedName name="Clubplaya.Col.C">[36]Análisis!#REF!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[54]Análisis!$D$261</definedName>
    <definedName name="Col.20X20">#REF!</definedName>
    <definedName name="col.20x20.area.noble">#REF!</definedName>
    <definedName name="col.20x20.plastbau">#REF!</definedName>
    <definedName name="col.25cm.diam.">[55]Análisis!$D$324</definedName>
    <definedName name="col.30x30.lobby">#REF!</definedName>
    <definedName name="col.50cm">[55]Análisis!$D$345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[33]Análisis!$D$775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[33]Análisis!#REF!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[33]Análisis!$D$765</definedName>
    <definedName name="Col.Camarre.4toN.Mod.II">#REF!</definedName>
    <definedName name="col.GFRC.red.25">[55]Insumos!$C$65</definedName>
    <definedName name="col.red.30cm">#REF!</definedName>
    <definedName name="Col.Redon.30cm.BNP.Administración">[33]Análisis!#REF!</definedName>
    <definedName name="Col.Redon.30cmSNP.Administración">[33]Análisis!#REF!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[33]Insumos!$E$84</definedName>
    <definedName name="Colc.Hormigón.Grua">[33]Análisis!$D$49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Ceramica.Pisos">'[56]Costos Mano de Obra'!$O$46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[33]Insumos!$E$69</definedName>
    <definedName name="Colum.60cm.Espectaculos">[33]Análisis!$D$1004</definedName>
    <definedName name="Colum.C.1">#REF!</definedName>
    <definedName name="Colum.C.3">#REF!</definedName>
    <definedName name="Colum.Cuad.Edif.Oficinas">[33]Análisis!$D$755</definedName>
    <definedName name="Colum.Horm.Convenc.Espectaculos">[33]Análisis!$D$1018</definedName>
    <definedName name="Colum.Ø45.Edif.Oficina">[33]Análisis!$D$785</definedName>
    <definedName name="Colum.Red40.Discot">#REF!</definedName>
    <definedName name="Colum.Red50.Casino">#REF!</definedName>
    <definedName name="Colum.redon.40.Area.Novle">[33]Análisis!#REF!</definedName>
    <definedName name="Colum.redonda.40.Comedor">[33]Análisis!#REF!</definedName>
    <definedName name="Column.horm.Administracion">[33]Análisis!#REF!</definedName>
    <definedName name="Columna.C1.15x20">[33]Análisis!$D$148</definedName>
    <definedName name="Columna.Cc.20x20">[33]Análisis!$D$156</definedName>
    <definedName name="Columna.Cocina">[33]Análisis!#REF!</definedName>
    <definedName name="Columna.Convenc.Villas">#REF!</definedName>
    <definedName name="Columna.Cr">[33]Análisis!$D$182</definedName>
    <definedName name="Columna.Horm.Area.Noble">[33]Análisis!#REF!</definedName>
    <definedName name="Columna.Lavanderia">[33]Análisis!$D$933</definedName>
    <definedName name="columna.pergolado">[57]Análisis!$D$1625</definedName>
    <definedName name="Columna.Redon.50.Area.Noble">[33]Análisis!#REF!</definedName>
    <definedName name="Columna.redonda.30.villas">#REF!</definedName>
    <definedName name="Columna30x30">#REF!</definedName>
    <definedName name="Columnas.C1s.C2s">[33]Análisis!$D$164</definedName>
    <definedName name="Columnas.Redonda.30cm">[33]Análisis!$D$173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[28]EQUIPOS!$I$28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[36]Análisis!#REF!</definedName>
    <definedName name="concreto.nivelacion">[55]Análisis!$D$207</definedName>
    <definedName name="concreto.pobre">#REF!</definedName>
    <definedName name="Concreto.pobre.bajo.zapata">[33]Análisis!#REF!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ATO2">#REF!</definedName>
    <definedName name="CONTROL">#REF!</definedName>
    <definedName name="control_3">"$#REF!.$#REF!$#REF!:#REF!#REF!"</definedName>
    <definedName name="CONTROLADM">#REF!</definedName>
    <definedName name="CONTROLCOC">#REF!</definedName>
    <definedName name="CONTROLCOME">#REF!</definedName>
    <definedName name="CONTROLLAV">#REF!</definedName>
    <definedName name="Conv.Col.C1">[36]Análisis!#REF!</definedName>
    <definedName name="Conv.Col.C5">[36]Análisis!#REF!</definedName>
    <definedName name="Conv.Col.C6">[36]Análisis!#REF!</definedName>
    <definedName name="Conv.Col.C7">[36]Análisis!#REF!</definedName>
    <definedName name="Conv.Col.C8">[36]Análisis!#REF!</definedName>
    <definedName name="Conv.Losa">[36]Análisis!#REF!</definedName>
    <definedName name="Conv.V2">[36]Análisis!#REF!</definedName>
    <definedName name="Conv.V3">[36]Análisis!#REF!</definedName>
    <definedName name="Conv.V4">[36]Análisis!#REF!</definedName>
    <definedName name="Conv.V5">[36]Análisis!#REF!</definedName>
    <definedName name="Conv.V7">[36]Análisis!#REF!</definedName>
    <definedName name="Conv.V8">[36]Análisis!#REF!</definedName>
    <definedName name="Conv.Viga.V1">[36]Análisis!#REF!</definedName>
    <definedName name="Conv.Zap.ZC1">[36]Análisis!#REF!</definedName>
    <definedName name="Conv.Zap.ZC2">[36]Análisis!#REF!</definedName>
    <definedName name="Conv.Zap.Zc3">[36]Análisis!#REF!</definedName>
    <definedName name="Conv.Zap.Zc4">[36]Análisis!#REF!</definedName>
    <definedName name="Conv.Zap.ZC6">[36]Análisis!#REF!</definedName>
    <definedName name="Conv.Zap.ZC7">[36]Análisis!#REF!</definedName>
    <definedName name="Conv.Zap.ZC8">[36]Análisis!#REF!</definedName>
    <definedName name="COPIA">[29]INS!#REF!</definedName>
    <definedName name="COPIA_8">#REF!</definedName>
    <definedName name="corniza.2.62pies">'[58]Cornisa de 2.62 pie'!$E$60</definedName>
    <definedName name="corniza.2pies">'[58]Cornisa de 2 pie'!$E$60</definedName>
    <definedName name="Corte.Chazos">#REF!</definedName>
    <definedName name="costocapataz">'[48]Analisis Unit. '!$G$3</definedName>
    <definedName name="costoobrero">'[48]Analisis Unit. '!$G$5</definedName>
    <definedName name="costotecesp">'[48]Analisis Unit. '!$G$4</definedName>
    <definedName name="COT_302">#N/A</definedName>
    <definedName name="COT_360">#N/A</definedName>
    <definedName name="COT_361">#N/A</definedName>
    <definedName name="COT_364">#N/A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restamo">[49]EQUIPOS!$D$27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[33]Insumos!$E$136</definedName>
    <definedName name="CRONOGRAMA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[40]ADDENDA!#REF!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[33]Insumos!$E$137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[34]M.O.!#REF!</definedName>
    <definedName name="CZINC_6">#REF!</definedName>
    <definedName name="CZINC_8">#REF!</definedName>
    <definedName name="D">#REF!</definedName>
    <definedName name="D_3">#N/A</definedName>
    <definedName name="D7H">[28]EQUIPOS!$I$9</definedName>
    <definedName name="D8K">[28]EQUIPOS!$I$8</definedName>
    <definedName name="d8r">'[22]Listado Equipos a utilizar'!#REF!</definedName>
    <definedName name="D8T">'[31]Resumen Precio Equipos'!$I$13</definedName>
    <definedName name="data14">[15]Factura!#REF!</definedName>
    <definedName name="data15">[15]Factura!#REF!</definedName>
    <definedName name="data16">[15]Factura!#REF!</definedName>
    <definedName name="data17">[15]Factura!#REF!</definedName>
    <definedName name="data18">[15]Factura!#REF!</definedName>
    <definedName name="data19">[15]Factura!#REF!</definedName>
    <definedName name="data20">[15]Factura!#REF!</definedName>
    <definedName name="data21">[15]Factura!#REF!</definedName>
    <definedName name="data22">[15]Factura!#REF!</definedName>
    <definedName name="data23">[15]Factura!#REF!</definedName>
    <definedName name="data24">[15]Factura!#REF!</definedName>
    <definedName name="data25">[15]Factura!#REF!</definedName>
    <definedName name="data26">[15]Factura!#REF!</definedName>
    <definedName name="data27">[15]Factura!#REF!</definedName>
    <definedName name="data28">[15]Factura!#REF!</definedName>
    <definedName name="data29">[15]Factura!#REF!</definedName>
    <definedName name="data30">[15]Factura!#REF!</definedName>
    <definedName name="data31">[15]Factura!#REF!</definedName>
    <definedName name="data32">[15]Factura!#REF!</definedName>
    <definedName name="data33">[15]Factura!#REF!</definedName>
    <definedName name="data34">[15]Factura!#REF!</definedName>
    <definedName name="data35">[15]Factura!#REF!</definedName>
    <definedName name="data36">[15]Factura!#REF!</definedName>
    <definedName name="data37">[15]Factura!#REF!</definedName>
    <definedName name="data38">[15]Factura!#REF!</definedName>
    <definedName name="data39">[15]Factura!#REF!</definedName>
    <definedName name="data40">[15]Factura!#REF!</definedName>
    <definedName name="data41">[15]Factura!#REF!</definedName>
    <definedName name="data42">[15]Factura!#REF!</definedName>
    <definedName name="data43">[15]Factura!#REF!</definedName>
    <definedName name="data44">[15]Factura!#REF!</definedName>
    <definedName name="data45">[15]Factura!#REF!</definedName>
    <definedName name="data46">[15]Factura!#REF!</definedName>
    <definedName name="data48">[15]Factura!#REF!</definedName>
    <definedName name="data50">[15]Factura!#REF!</definedName>
    <definedName name="data51">[15]Factura!#REF!</definedName>
    <definedName name="data52">[15]Factura!#REF!</definedName>
    <definedName name="data62">[15]Factura!#REF!</definedName>
    <definedName name="data63">[15]Factura!#REF!</definedName>
    <definedName name="data64">[15]Factura!#REF!</definedName>
    <definedName name="data65">[15]Factura!#REF!</definedName>
    <definedName name="data66">[15]Factura!#REF!</definedName>
    <definedName name="data67">[15]Factura!#REF!</definedName>
    <definedName name="data68">[15]Factura!#REF!</definedName>
    <definedName name="data69">[15]Factura!#REF!</definedName>
    <definedName name="data70">[15]Factura!#REF!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[39]M.O.!#REF!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[10]insumo!#REF!</definedName>
    <definedName name="DERRCEMGRIS">[10]insumo!#REF!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[10]insumo!$D$20</definedName>
    <definedName name="derretidocrema">[10]insumo!#REF!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[27]MO!$B$256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p">[59]Variables!$B$2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ff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ames">[60]Variables!$B$5</definedName>
    <definedName name="Dinte.20x15">#REF!</definedName>
    <definedName name="Dintel.Casino">#REF!</definedName>
    <definedName name="Dintel.Cocina">[33]Análisis!#REF!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[36]Análisis!#REF!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[36]Análisis!#REF!</definedName>
    <definedName name="Dintel.D2.15x40">[36]Análisis!#REF!</definedName>
    <definedName name="Dintel.D2.1erN">#REF!</definedName>
    <definedName name="Dintel.D2.20x40">[36]Análisis!#REF!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[36]Análisis!#REF!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[55]Análisis!$D$557</definedName>
    <definedName name="Dintel20x40">[33]Análisis!$D$230</definedName>
    <definedName name="DIOS">#REF!</definedName>
    <definedName name="Disc.Co.Cc2">[36]Análisis!#REF!</definedName>
    <definedName name="Disc.Col.C">[36]Análisis!#REF!</definedName>
    <definedName name="Disc.Col.C1">[36]Análisis!#REF!</definedName>
    <definedName name="Disc.Col.C2.45x45">[36]Análisis!#REF!</definedName>
    <definedName name="Disc.Col.CA">[36]Análisis!#REF!</definedName>
    <definedName name="Disc.Col.Cc1">[36]Análisis!#REF!</definedName>
    <definedName name="Disc.Losa.techo">[36]Análisis!#REF!</definedName>
    <definedName name="Disc.Muro.MH">[36]Análisis!#REF!</definedName>
    <definedName name="Disc.V3">[36]Análisis!#REF!</definedName>
    <definedName name="Disc.Viga.Curva.30x70">[36]Análisis!#REF!</definedName>
    <definedName name="Disc.Viga.Curva.Vcc1">[36]Análisis!#REF!</definedName>
    <definedName name="Disc.Viga.V1">[36]Análisis!#REF!</definedName>
    <definedName name="Disc.Viga.V10">[36]Análisis!#REF!</definedName>
    <definedName name="Disc.Viga.V2">[36]Análisis!#REF!</definedName>
    <definedName name="Disc.Viga.V4">[36]Análisis!#REF!</definedName>
    <definedName name="Disc.Viga.V5">[36]Análisis!#REF!</definedName>
    <definedName name="Disc.Viga.V6">[36]Análisis!#REF!</definedName>
    <definedName name="Disc.Viga.V7">[36]Análisis!#REF!</definedName>
    <definedName name="Disc.Viga.V7B">[36]Análisis!#REF!</definedName>
    <definedName name="Disc.Viga.V8">[36]Análisis!#REF!</definedName>
    <definedName name="Disc.Viga.V9">[36]Análisis!#REF!</definedName>
    <definedName name="Disc.Zap.Muro.HA">[36]Análisis!#REF!</definedName>
    <definedName name="Disc.Zap.ZC">[36]Análisis!#REF!</definedName>
    <definedName name="Disc.ZC1">[36]Análisis!#REF!</definedName>
    <definedName name="Disc.ZC2">[36]Análisis!#REF!</definedName>
    <definedName name="Disc.ZCA">[36]Análisis!#REF!</definedName>
    <definedName name="Disc.ZCc1">[36]Análisis!#REF!</definedName>
    <definedName name="Disc.ZCc2">[36]Análisis!#REF!</definedName>
    <definedName name="Disco.Col.Cc">[36]Análisis!#REF!</definedName>
    <definedName name="Discoteca">#REF!</definedName>
    <definedName name="DISTRIBUCION_DE_AREAS_POR_NIVEL">#REF!</definedName>
    <definedName name="DISTRIBUCION_DE_AREAS_POR_NIVEL_8">#REF!</definedName>
    <definedName name="distribuidor">'[22]Listado Equipos a utilizar'!$I$12</definedName>
    <definedName name="DIVISAS">#REF!</definedName>
    <definedName name="dolar">#REF!</definedName>
    <definedName name="donatelo">[61]INS!#REF!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'[31]Resumen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dulce">#REF!</definedName>
    <definedName name="DYNACA25">[28]EQUIPOS!$I$13</definedName>
    <definedName name="e">#REF!</definedName>
    <definedName name="e214bft">'[22]Listado Equipos a utilizar'!#REF!</definedName>
    <definedName name="e320b">'[22]Listado Equipos a utilizar'!#REF!</definedName>
    <definedName name="EBANISTERIA">#REF!</definedName>
    <definedName name="Edi.Hab.Viga.V6">[36]Análisis!#REF!</definedName>
    <definedName name="Edif.Direc.">#REF!</definedName>
    <definedName name="Edif.Ejec.Losa.Techo">[36]Análisis!#REF!</definedName>
    <definedName name="Edif.Hab.Col.C1">[36]Análisis!#REF!</definedName>
    <definedName name="Edif.Hab.Col.C1.2doN">[36]Análisis!#REF!</definedName>
    <definedName name="Edif.Hab.Col.C1.3erN">[36]Análisis!#REF!</definedName>
    <definedName name="Edif.Hab.Col.C2">[36]Análisis!#REF!</definedName>
    <definedName name="Edif.Hab.Col.C2.2doN">[36]Análisis!#REF!</definedName>
    <definedName name="Edif.Hab.Col.C2.3erN">[36]Análisis!#REF!</definedName>
    <definedName name="Edif.Hab.Col.C3.1erN">[36]Análisis!#REF!</definedName>
    <definedName name="Edif.Hab.Col.C3.2doN">[36]Análisis!#REF!</definedName>
    <definedName name="Edif.Hab.Col.C4.2doN">[36]Análisis!#REF!</definedName>
    <definedName name="Edif.Hab.Col.CF">[36]Análisis!#REF!</definedName>
    <definedName name="Edif.Hab.Col4.1eN">[36]Análisis!#REF!</definedName>
    <definedName name="Edif.Hab.Losa.Entrepiso">[36]Análisis!#REF!</definedName>
    <definedName name="Edif.Hab.Losa.Techo">[36]Análisis!#REF!</definedName>
    <definedName name="Edif.Hab.Platea">[36]Análisis!#REF!</definedName>
    <definedName name="Edif.Hab.Viga.V1">[36]Análisis!#REF!</definedName>
    <definedName name="Edif.Hab.Viga.V10">[36]Análisis!#REF!</definedName>
    <definedName name="Edif.Hab.Viga.V3">[36]Análisis!#REF!</definedName>
    <definedName name="Edif.Hab.Viga.V4">[36]Análisis!#REF!</definedName>
    <definedName name="Edif.Hab.Viga.V5">[36]Análisis!#REF!</definedName>
    <definedName name="Edif.Hab.Viga.V5b">[36]Análisis!#REF!</definedName>
    <definedName name="Edif.Hab.Viga.V8">[36]Análisis!#REF!</definedName>
    <definedName name="Edif.Hab.VigaV2">[36]Análisis!#REF!</definedName>
    <definedName name="Edif.Hab.VigaV9">[36]Análisis!#REF!</definedName>
    <definedName name="Edif.Hab.Zap.Col.CF">[36]Análisis!#REF!</definedName>
    <definedName name="Edif.Hab.Zap.Escalera">[36]Análisis!#REF!</definedName>
    <definedName name="Edif.Hab.Zap.Zc3">[36]Análisis!#REF!</definedName>
    <definedName name="Edif.Hab.Zap.Zc4">[36]Análisis!#REF!</definedName>
    <definedName name="EDIF.HABIT.PLATEA">#REF!</definedName>
    <definedName name="EDIF.HABITACIONES">#REF!</definedName>
    <definedName name="Edif.Personal">#REF!</definedName>
    <definedName name="Edif.Serv.Col.C">[36]Análisis!#REF!</definedName>
    <definedName name="Edif.Serv.Col.C1">[36]Análisis!#REF!</definedName>
    <definedName name="Edif.Serv.Losa.Entrepiso">[36]Análisis!#REF!</definedName>
    <definedName name="Edif.Serv.Losa.Techo">[36]Análisis!#REF!</definedName>
    <definedName name="Edif.Serv.V1">[36]Análisis!#REF!</definedName>
    <definedName name="Edif.Serv.V10">[36]Análisis!#REF!</definedName>
    <definedName name="Edif.Serv.V11">[36]Análisis!#REF!</definedName>
    <definedName name="Edif.Serv.V12">[36]Análisis!#REF!</definedName>
    <definedName name="Edif.Serv.V13">[36]Análisis!#REF!</definedName>
    <definedName name="Edif.Serv.V14">[36]Análisis!#REF!</definedName>
    <definedName name="Edif.Serv.V15">[36]Análisis!#REF!</definedName>
    <definedName name="Edif.Serv.V2">[36]Análisis!#REF!</definedName>
    <definedName name="Edif.Serv.V3">[36]Análisis!#REF!</definedName>
    <definedName name="Edif.Serv.V4">[36]Análisis!#REF!</definedName>
    <definedName name="Edif.Serv.V5">[36]Análisis!#REF!</definedName>
    <definedName name="Edif.Serv.V6">[36]Análisis!#REF!</definedName>
    <definedName name="Edif.Serv.V7">[36]Análisis!#REF!</definedName>
    <definedName name="Edif.Serv.V8">[36]Análisis!#REF!</definedName>
    <definedName name="Edif.Serv.V9">[36]Análisis!#REF!</definedName>
    <definedName name="Edif.Serv.VA">[36]Análisis!#REF!</definedName>
    <definedName name="Edif.Serv.Zap.ZC">[36]Análisis!#REF!</definedName>
    <definedName name="Edif.Serv.Zap.ZC1">[36]Análisis!#REF!</definedName>
    <definedName name="Edificio.Administracion">'[33]Edificio Administracion'!$G$112</definedName>
    <definedName name="Edificio.de.Entrada">'[33]Edificio de Entrada'!$G$77</definedName>
    <definedName name="EDIFICIO.DE.SERVICIOS">#REF!</definedName>
    <definedName name="EEEEEEEEEEEEEEEEEEEE">#REF!</definedName>
    <definedName name="el_mano_obra">'[62]Los Ángeles (Fase II)'!$A$749:$F$802</definedName>
    <definedName name="el_no_al_printer">'[62]Los Ángeles (Fase II)'!$A$2171</definedName>
    <definedName name="ELECTRICAS">#REF!</definedName>
    <definedName name="ELECTRICIDAD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ERGE" hidden="1">'[32]ANALISIS STO DGO'!#REF!</definedName>
    <definedName name="EMERGENCY" hidden="1">'[32]ANALISIS STO DGO'!#REF!</definedName>
    <definedName name="Empalme_de_Pilotes_3">#N/A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_COLS_1">[27]MO!$B$247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NVV20">[63]Precio!$F$81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'[22]Listado Equipos a utilizar'!#REF!</definedName>
    <definedName name="EQU_12">#N/A</definedName>
    <definedName name="EQU_18">#N/A</definedName>
    <definedName name="EQU_25">#N/A</definedName>
    <definedName name="EQU_27">#N/A</definedName>
    <definedName name="EQU_36">#N/A</definedName>
    <definedName name="EQU_38">#N/A</definedName>
    <definedName name="EQU_49">#N/A</definedName>
    <definedName name="EQU_5">#N/A</definedName>
    <definedName name="EQU_53">#N/A</definedName>
    <definedName name="EQUIPOS">#REF!</definedName>
    <definedName name="Escalera">#REF!</definedName>
    <definedName name="ESCALERAS">#REF!</definedName>
    <definedName name="ESCALERAS_AN">#REF!</definedName>
    <definedName name="escalon">[64]Volumenes!#REF!</definedName>
    <definedName name="escalon.Ceramica">#REF!</definedName>
    <definedName name="Escalón.Ceramica">#REF!</definedName>
    <definedName name="escalon.de1.0">[57]Análisis!$D$1354</definedName>
    <definedName name="escalon.de1.2">[57]Análisis!$D$1344</definedName>
    <definedName name="escalon.de1.6">[57]Análisis!$D$1334</definedName>
    <definedName name="escalon.de1.8">[57]Análisis!$D$1324</definedName>
    <definedName name="escalon.de2.0">[57]Análisis!$D$1314</definedName>
    <definedName name="escalon.de30">[57]Análisis!$D$1293</definedName>
    <definedName name="escalon.de60">[57]Análisis!$D$1304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2">[64]Volumenes!#REF!</definedName>
    <definedName name="escalone.antideslizante">#REF!</definedName>
    <definedName name="ESCALONES">#REF!</definedName>
    <definedName name="escalones.ant.60cm">[57]Análisis!$D$1278</definedName>
    <definedName name="escalones.ceramica">[55]Análisis!$D$1340</definedName>
    <definedName name="Escalones.Hormigon">#REF!</definedName>
    <definedName name="Escalones_Granito_Fondo_Blanco____Incl._H_y_C_H">[6]Insumos!#REF!</definedName>
    <definedName name="escari">#REF!</definedName>
    <definedName name="escarificacion">[65]GONZALO!#REF!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>[66]UASD!$F$3512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'[22]Listado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[67]Insumos!#REF!</definedName>
    <definedName name="Eslingas_2">#N/A</definedName>
    <definedName name="Eslingas_3">#N/A</definedName>
    <definedName name="espejo.cristaluz">#REF!</definedName>
    <definedName name="espejo.pulido">#REF!</definedName>
    <definedName name="esquineros">[52]Insumos!$L$43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320b">'[22]Listado Equipos a utilizar'!#REF!</definedName>
    <definedName name="exc.">#REF!</definedName>
    <definedName name="Exc.Arena.Densa">#REF!</definedName>
    <definedName name="exc.car.equipo.3m">#REF!</definedName>
    <definedName name="exc.carguio.equipo.45m">#REF!</definedName>
    <definedName name="exc.equipo.4.5m">#REF!</definedName>
    <definedName name="exc.motoniveladora">#REF!</definedName>
    <definedName name="ExC_003">#REF!</definedName>
    <definedName name="ExC_004">#REF!</definedName>
    <definedName name="EXC_100">[68]MOV!$A$143:$E$143</definedName>
    <definedName name="EXC_101">[68]MOV!$A$149:$E$149</definedName>
    <definedName name="EXC_102">[68]MOV!$A$153:$E$153</definedName>
    <definedName name="EXC_103">[68]MOV!$A$157:$E$157</definedName>
    <definedName name="EXC_104">[68]MOV!$A$164:$E$164</definedName>
    <definedName name="EXC_105">[68]MOV!$A$169:$E$169</definedName>
    <definedName name="EXC_106">[68]MOV!$A$174:$E$174</definedName>
    <definedName name="EXC_107">[68]MOV!$A$189:$E$189</definedName>
    <definedName name="EXC_108">[68]MOV!$A$204:$E$204</definedName>
    <definedName name="EXC_83">[68]MOV!$A$61:$E$61</definedName>
    <definedName name="EXC_84">[68]MOV!$A$65:$E$65</definedName>
    <definedName name="EXC_85">[68]MOV!$A$69:$E$69</definedName>
    <definedName name="EXC_86">[68]MOV!$A$73:$E$73</definedName>
    <definedName name="EXC_87">[68]MOV!$A$76:$E$76</definedName>
    <definedName name="EXC_88">[68]MOV!$A$82:$E$82</definedName>
    <definedName name="EXC_89">[68]MOV!$A$86:$E$86</definedName>
    <definedName name="EXC_90">[68]MOV!$A$90:$E$90</definedName>
    <definedName name="EXC_91">[68]MOV!$A$96:$E$96</definedName>
    <definedName name="EXC_92">[68]MOV!$A$100:$E$100</definedName>
    <definedName name="EXC_93">[68]MOV!$A$104:$E$104</definedName>
    <definedName name="EXC_94">[68]MOV!$A$108:$E$108</definedName>
    <definedName name="EXC_95">[68]MOV!$A$114:$E$114</definedName>
    <definedName name="EXC_96">[68]MOV!$A$119:$E$119</definedName>
    <definedName name="EXC_97">[68]MOV!$A$125:$E$125</definedName>
    <definedName name="EXC_98">[68]MOV!$A$130:$E$130</definedName>
    <definedName name="EXC_99">[68]MOV!$A$136:$E$136</definedName>
    <definedName name="EXC_NO_CLASIF">#REF!</definedName>
    <definedName name="EXC_RETRO">[69]Analisis!$F$68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avación_Tierra___AM">[24]Insumos!$B$134:$D$134</definedName>
    <definedName name="excavadora">'[22]Listado Equipos a utilizar'!#REF!</definedName>
    <definedName name="excavadora235">[28]EQUIPOS!$I$16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3A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OCA">'[64]M. O. exc.'!#REF!</definedName>
    <definedName name="EXCROCK">'[64]M. O. exc.'!#REF!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ansiones.3.8">[52]Insumos!$L$35</definedName>
    <definedName name="expl">[40]ADDENDA!#REF!</definedName>
    <definedName name="expl_6">#REF!</definedName>
    <definedName name="expl_8">#REF!</definedName>
    <definedName name="exroca">#REF!</definedName>
    <definedName name="Exteriores">[33]Resumen!$F$32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_10">#REF!</definedName>
    <definedName name="FAB_35">#REF!</definedName>
    <definedName name="Fabricacion.Horm.Ind.">#REF!</definedName>
    <definedName name="fac.esp.gra">#REF!</definedName>
    <definedName name="Fac.optimi.asfalto">#REF!</definedName>
    <definedName name="Fac.optimi.mov.tierr">#REF!</definedName>
    <definedName name="Fac.optimi.obras.arte">'[70]ANALISIS A USAR'!$J$17</definedName>
    <definedName name="fachada.madera">#REF!</definedName>
    <definedName name="FACT">#REF!</definedName>
    <definedName name="factacero">'[71]Incremento Precios'!#REF!</definedName>
    <definedName name="factgov">#REF!</definedName>
    <definedName name="factor">#REF!</definedName>
    <definedName name="fae">'[71]PARTIDAS NUEVAS'!#REF!</definedName>
    <definedName name="faire">#REF!</definedName>
    <definedName name="FALLEBA10">#REF!</definedName>
    <definedName name="FALLEBA6">#REF!</definedName>
    <definedName name="fcs">#REF!</definedName>
    <definedName name="fdcementogris">#REF!</definedName>
    <definedName name="fdollar">#REF!</definedName>
    <definedName name="FE">'[72]med.mov.de tierras2'!$D$12</definedName>
    <definedName name="fe.">#REF!</definedName>
    <definedName name="FEa">'[73]V.Tierras A'!$D$16</definedName>
    <definedName name="FECHA">#REF!</definedName>
    <definedName name="FECHACREACION">#REF!</definedName>
    <definedName name="FELEC">#REF!</definedName>
    <definedName name="felect">#REF!</definedName>
    <definedName name="fequipo">#REF!</definedName>
    <definedName name="FER_353">#REF!</definedName>
    <definedName name="FER_354">#REF!</definedName>
    <definedName name="FER_355">#REF!</definedName>
    <definedName name="FF" hidden="1">#REF!</definedName>
    <definedName name="FFFFF">#REF!</definedName>
    <definedName name="FFFFFFFFFFFFFFFFFFFF">#REF!</definedName>
    <definedName name="fgerg">'[74]Ana-Basic'!$M$356</definedName>
    <definedName name="fgrth">'[74]Ana-Basic'!$M$377</definedName>
    <definedName name="FI">#REF!</definedName>
    <definedName name="FIBVID">#REF!</definedName>
    <definedName name="FIN">#REF!</definedName>
    <definedName name="fino">[33]Insumos!$E$108</definedName>
    <definedName name="Fino.Inclinado">#REF!</definedName>
    <definedName name="Fino.Normal">#REF!</definedName>
    <definedName name="Fino.Techo.bermuda">[33]Análisis!$D$1202</definedName>
    <definedName name="fino.tipo.bermuda">#REF!</definedName>
    <definedName name="FINO_PLATEA">[69]Analisis!$F$615</definedName>
    <definedName name="fino1">#REF!</definedName>
    <definedName name="FINOINC">'[66]anal term'!$F$1794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B">#REF!</definedName>
    <definedName name="FORMALETA">#REF!</definedName>
    <definedName name="FR">[7]A!#REF!</definedName>
    <definedName name="frablo2">[64]Volumenes!#REF!</definedName>
    <definedName name="frablo3">[64]Volumenes!#REF!</definedName>
    <definedName name="FRAGU1">[64]Volumenes!#REF!</definedName>
    <definedName name="FRAGUA">#REF!</definedName>
    <definedName name="fraguach">#REF!</definedName>
    <definedName name="fraguache">[55]Análisis!$D$1042</definedName>
    <definedName name="fred">#REF!</definedName>
    <definedName name="frefg">[75]GONZALO!#REF!</definedName>
    <definedName name="FREG1HG">#REF!</definedName>
    <definedName name="FREG1PVCCPVC">#REF!</definedName>
    <definedName name="FREG2HG">#REF!</definedName>
    <definedName name="FREG2PVCCPVC">#REF!</definedName>
    <definedName name="FREGADERO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[10]insumo!#REF!</definedName>
    <definedName name="FREGRADERODOBLE">[10]insumo!$D$21</definedName>
    <definedName name="Fridel">#REF!</definedName>
    <definedName name="FSDFS">NA()</definedName>
    <definedName name="FSDFS_6">#REF!</definedName>
    <definedName name="fuente.entrada">[33]Resumen!$D$21</definedName>
    <definedName name="FUNCION">[76]FUNCION!$C$16</definedName>
    <definedName name="FZ">#REF!</definedName>
    <definedName name="g">#REF!</definedName>
    <definedName name="G1006ceramica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[77]INSUMOS!$F$303</definedName>
    <definedName name="Gabipared">#REF!</definedName>
    <definedName name="Gabipiso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[66]Mat!$D$99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[10]insumo!#REF!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il_reg">'[26]ANALISIS PLANTA'!$F$32</definedName>
    <definedName name="GASOLINA">[29]INS!$D$561</definedName>
    <definedName name="GASOLINA_6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agua">#REF!</definedName>
    <definedName name="glpintura">'[48]Analisis Unit. '!$F$49</definedName>
    <definedName name="Gotero.Colgante">#REF!</definedName>
    <definedName name="GOTEROCOL">#REF!</definedName>
    <definedName name="GOTERORAN">#REF!</definedName>
    <definedName name="GRAA_LAV_CLASIF">'[78]MATERIALES LISTADO'!$D$10</definedName>
    <definedName name="GRADER12G">[28]EQUIPOS!$I$11</definedName>
    <definedName name="graderm">'[22]Listado Equipos a utilizar'!#REF!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_de_1_2__3_4__Clasificada">[6]Insumos!#REF!</definedName>
    <definedName name="GRAVA38">#REF!</definedName>
    <definedName name="GRAVACOM">[79]Mat!$D$30</definedName>
    <definedName name="GRAVAL">[10]insumo!$D$22</definedName>
    <definedName name="Gravilla">#REF!</definedName>
    <definedName name="Gravilla_1_2__3_16__Clasificada">[6]Insumos!#REF!</definedName>
    <definedName name="Gravilla_de_3_4__3_8__Clasificada">[6]Insumos!#REF!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">[67]Insumos!#REF!</definedName>
    <definedName name="Grúa_Manitowoc_2900_2">#N/A</definedName>
    <definedName name="Grúa_Manitowoc_2900_3">#N/A</definedName>
    <definedName name="GT">#REF!</definedName>
    <definedName name="H">[19]M.O.!#REF!</definedName>
    <definedName name="H140KG">#REF!</definedName>
    <definedName name="H240KG">'[80]anal term'!$G$1520</definedName>
    <definedName name="ha">'[81]Anal. horm.'!$F$1058</definedName>
    <definedName name="haa">'[81]Anal. horm.'!$F$1100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ARLOS">'[64]Anal. horm.'!#REF!</definedName>
    <definedName name="HAASC1">[64]Volumenes!#REF!</definedName>
    <definedName name="HAC40X30">'[64]Anal. horm.'!#REF!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10">[64]Volumenes!#REF!</definedName>
    <definedName name="HACO11">[64]Volumenes!#REF!</definedName>
    <definedName name="HACO12">[64]Volumenes!#REF!</definedName>
    <definedName name="haco2.7">'[64]Anal. horm.'!#REF!</definedName>
    <definedName name="HACO3">'[64]Anal. horm.'!#REF!</definedName>
    <definedName name="haco3.1">[64]Volumenes!#REF!</definedName>
    <definedName name="haco3.10">[64]Volumenes!#REF!</definedName>
    <definedName name="haco3.11">[64]Volumenes!#REF!</definedName>
    <definedName name="haco3.12">[64]Volumenes!#REF!</definedName>
    <definedName name="haco3.2">[64]Volumenes!#REF!</definedName>
    <definedName name="haco3.3">[64]Volumenes!#REF!</definedName>
    <definedName name="haco3.4">[64]Volumenes!#REF!</definedName>
    <definedName name="haco3.5">[64]Volumenes!#REF!</definedName>
    <definedName name="haco3.6">[64]Volumenes!#REF!</definedName>
    <definedName name="haco3.7">[64]Volumenes!#REF!</definedName>
    <definedName name="haco3.8">[64]Volumenes!#REF!</definedName>
    <definedName name="haco3.9">[64]Volumenes!#REF!</definedName>
    <definedName name="HACO30X30">'[64]Anal. horm.'!#REF!</definedName>
    <definedName name="HACO40X30">'[64]Anal. horm.'!#REF!</definedName>
    <definedName name="HACO40X60">'[64]Anal. horm.'!#REF!</definedName>
    <definedName name="HACO5">[64]Volumenes!#REF!</definedName>
    <definedName name="HACO6">[64]Volumenes!#REF!</definedName>
    <definedName name="HACO7">[64]Volumenes!#REF!</definedName>
    <definedName name="HACO8">[64]Volumenes!#REF!</definedName>
    <definedName name="HACO9">[64]Volumenes!#REF!</definedName>
    <definedName name="HACOAMAR">'[64]Anal. horm.'!#REF!</definedName>
    <definedName name="HACOC2">'[64]Anal. horm.'!#REF!</definedName>
    <definedName name="HACOL1">'[64]Anal. horm.'!#REF!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2DO">'[64]Anal. horm.'!#REF!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40X40">'[64]Anal. horm.'!#REF!</definedName>
    <definedName name="HACOL40X602DO">'[64]Anal. horm.'!#REF!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COLAM">'[64]Anal. horm.'!#REF!</definedName>
    <definedName name="HACOLC3">'[64]Anal. horm.'!#REF!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esc2">[64]Volumenes!#REF!</definedName>
    <definedName name="hai">#REF!</definedName>
    <definedName name="haii">#REF!</definedName>
    <definedName name="haiii">#REF!</definedName>
    <definedName name="haiiii">#REF!</definedName>
    <definedName name="HALOINC">'[64]Anal. horm.'!#REF!</definedName>
    <definedName name="HALOPLA">'[79]Anal. horm.'!$F$450</definedName>
    <definedName name="HALOPLATE">'[64]Anal. horm.'!$F$451</definedName>
    <definedName name="HALOPLATE12">'[64]Anal. horm.'!#REF!</definedName>
    <definedName name="HALOS1">[64]Volumenes!#REF!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">[81]Volumenes!$D$1839</definedName>
    <definedName name="HAMRAMPACONTRA">#REF!</definedName>
    <definedName name="HAMU1">[64]Volumenes!#REF!</definedName>
    <definedName name="hamu2">[64]Volumenes!#REF!</definedName>
    <definedName name="HAMUESC">'[64]Anal. horm.'!#REF!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">'[64]Anal. horm.'!#REF!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AD">'[79]Anal. horm.'!$F$391</definedName>
    <definedName name="HAVI20X50">'[64]Anal. horm.'!#REF!</definedName>
    <definedName name="HAVI25X50">'[64]Anal. horm.'!#REF!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IVAR25A65">'[64]Anal. horm.'!#REF!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A12">'[64]Anal. horm.'!#REF!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FEC">'[82]COSTO INDIRECTO'!$D$35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GON100">[83]Mezcla!$G$81</definedName>
    <definedName name="HGON140">[83]Mezcla!$G$106</definedName>
    <definedName name="HGON180">[83]Mezcla!$G$131</definedName>
    <definedName name="HGON210">[83]Mezcla!$G$156</definedName>
    <definedName name="hi140kc">#REF!</definedName>
    <definedName name="hi160kc">#REF!</definedName>
    <definedName name="hi180kc">'[84]materiales (2)'!$G$65</definedName>
    <definedName name="hi210kc">#REF!</definedName>
    <definedName name="hi240kc">#REF!</definedName>
    <definedName name="hi280kc">#REF!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lo_de_Nylon">[24]Insumos!$B$69:$D$69</definedName>
    <definedName name="HINCA">#REF!</definedName>
    <definedName name="HINCA_2">"$#REF!.$#REF!$#REF!"</definedName>
    <definedName name="HINCA_3">"$#REF!.$#REF!$#REF!"</definedName>
    <definedName name="Hinca_de_Pilotes">[67]Insumos!#REF!</definedName>
    <definedName name="Hinca_de_Pilotes_2">#N/A</definedName>
    <definedName name="Hinca_de_Pilotes_3">#N/A</definedName>
    <definedName name="HINCADEPILOTES">[85]Análisis!#REF!</definedName>
    <definedName name="HINCADEPILOTES_2">#N/A</definedName>
    <definedName name="HINCADEPILOTES_3">#N/A</definedName>
    <definedName name="HINDUSTRIAL100">[10]insumo!$D$33</definedName>
    <definedName name="HINDUSTRIAL140">#REF!</definedName>
    <definedName name="HINDUSTRIAL180">[86]insumo!$D$35</definedName>
    <definedName name="HINDUSTRIAL210">[10]insumo!$D$36</definedName>
    <definedName name="hligadora">#REF!</definedName>
    <definedName name="HOJA_RESUMEN">#REF!</definedName>
    <definedName name="HOJASEGUETA">#REF!</definedName>
    <definedName name="HOM240KC">'[64]anal term'!#REF!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[10]insumo!#REF!</definedName>
    <definedName name="horind140">[10]insumo!#REF!</definedName>
    <definedName name="horind180">[10]insumo!#REF!</definedName>
    <definedName name="horind210">[10]insumo!#REF!</definedName>
    <definedName name="horm">#REF!</definedName>
    <definedName name="horm.1.2">'[87]Ana. Horm mexc mort'!$D$70</definedName>
    <definedName name="horm.1.3">'[48]Analisis Unit. '!$F$74</definedName>
    <definedName name="horm.1.3.5">'[48]Analisis Unit. '!$F$64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[33]Insumos!$E$35</definedName>
    <definedName name="Horm.Ind.160">#REF!</definedName>
    <definedName name="Horm.Ind.180">#REF!</definedName>
    <definedName name="Horm.Ind.180.Sin.Bomba">[33]Insumos!$E$37</definedName>
    <definedName name="Horm.Ind.210">#REF!</definedName>
    <definedName name="Horm.Ind.210.Sin.Bomba">[33]Insumos!$E$39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'[53]HORM. Y MORTEROS.'!$H$212</definedName>
    <definedName name="HORM135LIGADORA">#REF!</definedName>
    <definedName name="HORM135LIGAWINCHE">#REF!</definedName>
    <definedName name="HORM140">#REF!</definedName>
    <definedName name="HORM140LI">[79]UASD!$F$3141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[88]Ana!#REF!</definedName>
    <definedName name="HORM350">#REF!</definedName>
    <definedName name="HORM400">#REF!</definedName>
    <definedName name="HORMFROT">#REF!</definedName>
    <definedName name="Hormigon">#REF!</definedName>
    <definedName name="Hormigón_210_kg_cm2_con_aditivos">'[25]LISTA DE PRECIO'!$C$10</definedName>
    <definedName name="HORMIGON_AN">#REF!</definedName>
    <definedName name="Hormigón_Industrial_180_Kg_cm2">[24]Insumos!$B$70:$D$70</definedName>
    <definedName name="Hormigón_Industrial_210_Kg_cm2">[89]Insumos!$B$71:$D$71</definedName>
    <definedName name="Hormigón_Industrial_210_Kg_cm2_1">[89]Insumos!$B$71:$D$71</definedName>
    <definedName name="Hormigón_Industrial_210_Kg_cm2_2">[89]Insumos!$B$71:$D$71</definedName>
    <definedName name="Hormigón_Industrial_210_Kg_cm2_3">[89]Insumos!$B$71:$D$71</definedName>
    <definedName name="Hormigón_Industrial_240_Kg_cm2">[6]Insumos!#REF!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240">#REF!</definedName>
    <definedName name="Hormigon240i">[28]MATERIALES!#REF!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[85]Análisis!#REF!</definedName>
    <definedName name="HORMIGONARMADOGUARDARRUEDASYDEFENSASLATERALES_2">#N/A</definedName>
    <definedName name="HORMIGONARMADOGUARDARRUEDASYDEFENSASLATERALES_3">#N/A</definedName>
    <definedName name="HORMIGONARMADOLOSADEAPROCHE">[85]Análisis!#REF!</definedName>
    <definedName name="HORMIGONARMADOLOSADEAPROCHE_2">#N/A</definedName>
    <definedName name="HORMIGONARMADOLOSADEAPROCHE_3">#N/A</definedName>
    <definedName name="HORMIGONARMADOLOSADETABLERO">[85]Análisis!#REF!</definedName>
    <definedName name="HORMIGONARMADOLOSADETABLERO_2">#N/A</definedName>
    <definedName name="HORMIGONARMADOLOSADETABLERO_3">#N/A</definedName>
    <definedName name="HORMIGONARMADOVIGUETAS">[85]Análisis!#REF!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ORMINDUS">#REF!</definedName>
    <definedName name="Hormsimple">#REF!</definedName>
    <definedName name="hr.grader.cat.140h">'[90]Tarifas de Alquiler de Equipo'!$I$29</definedName>
    <definedName name="hr.pala.cat.966c">'[90]Tarifas de Alquiler de Equipo'!$I$54</definedName>
    <definedName name="hr.retro.cat.225">'[90]Tarifas de Alquiler de Equipo'!$I$41</definedName>
    <definedName name="hr.retro.cat.416">'[90]Tarifas de Alquiler de Equipo'!$I$46</definedName>
    <definedName name="hr.RodDin.dinapac.ca25">'[90]Tarifas de Alquiler de Equipo'!$I$80</definedName>
    <definedName name="HS210_Manual">'[26]ANALISIS PLANTA'!$G$111</definedName>
    <definedName name="Hs280_Manual">'[26]ANALISIS PLANTA'!$G$1484</definedName>
    <definedName name="HuellaMarmol">#REF!</definedName>
    <definedName name="HUO">[91]Cubicacion!#REF!</definedName>
    <definedName name="hupu2">[64]Volumenes!#REF!</definedName>
    <definedName name="hupu3">[64]Volumenes!#REF!</definedName>
    <definedName name="hupu3y">[64]Volumenes!#REF!</definedName>
    <definedName name="huve3">[64]Volumenes!#REF!</definedName>
    <definedName name="hwinche">#REF!</definedName>
    <definedName name="i">[29]INS!#REF!</definedName>
    <definedName name="ilma">[34]M.O.!#REF!</definedName>
    <definedName name="ILO">#REF!</definedName>
    <definedName name="imocolocjuntas">[77]INSUMOS!$F$261</definedName>
    <definedName name="impempla">[64]Volumenes!#REF!</definedName>
    <definedName name="IMPERM.">#REF!</definedName>
    <definedName name="Impermeabilizante">[33]Insumos!$E$48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[92]Directos!#REF!</definedName>
    <definedName name="IMPREV">#REF!</definedName>
    <definedName name="IMPREV.">#REF!</definedName>
    <definedName name="IMPREVISTO">#REF!</definedName>
    <definedName name="IMPREVISTO1">#REF!</definedName>
    <definedName name="IMPRIMACION">[93]ANALISIS!$H$441</definedName>
    <definedName name="Imprimir_área_IM">#REF!</definedName>
    <definedName name="Imprimir_área_IM_6">#REF!</definedName>
    <definedName name="IMTEPLA">'[66]anal term'!$G$1279</definedName>
    <definedName name="IN.AG.AG.nl">[94]Insumos!$G$33</definedName>
    <definedName name="IN.C.CE.gr">[94]Insumos!$G$54</definedName>
    <definedName name="IN.MI.AGUA">[94]Insumos!$G$111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.var.pre">#REF!</definedName>
    <definedName name="indir">[59]Variables!$B$1</definedName>
    <definedName name="INDIRECTOS">#REF!</definedName>
    <definedName name="ingeniera">[39]M.O.!$C$10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ENIERIA">[93]ingenieria!$K$21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blanco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C">'[64]Ana-Sanit.'!$F$237</definedName>
    <definedName name="Inodoroe">#REF!</definedName>
    <definedName name="Inodorom">#REF!</definedName>
    <definedName name="inodorosimplex">[10]insumo!#REF!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HORMIGON_124">[95]HORM_MOR!$A$7:$D$7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eemmu">'[64]Ana-elect.'!#REF!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[33]Resumen!$D$23</definedName>
    <definedName name="Instalacion.sanitaria.Entrepiso">#REF!</definedName>
    <definedName name="INSTVENT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3W">'[64]Ana-elect.'!#REF!</definedName>
    <definedName name="INT4W">'[64]Ana-elect.'!#REF!</definedName>
    <definedName name="INTDOB">'[64]Ana-elect.'!#REF!</definedName>
    <definedName name="intercom">'[64]Ana-elect.'!#REF!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NTSEN">'[64]Ana-elect.'!#REF!</definedName>
    <definedName name="itabo">#REF!</definedName>
    <definedName name="itbi">[59]Variables!$B$4</definedName>
    <definedName name="ITBIS">[96]Insumos!$G$2</definedName>
    <definedName name="ITBS">#REF!</definedName>
    <definedName name="Item2">#N/A</definedName>
    <definedName name="iu">#REF!</definedName>
    <definedName name="Izado_de_Tabletas">[67]Insumos!#REF!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[67]Insumos!#REF!</definedName>
    <definedName name="Izaje_de_Vigas_Postensadas_2">#N/A</definedName>
    <definedName name="Izaje_de_Vigas_Postensadas_3">#N/A</definedName>
    <definedName name="J">#REF!</definedName>
    <definedName name="JAGS">#REF!</definedName>
    <definedName name="Jamba.caoba">#REF!</definedName>
    <definedName name="jjjjp">'[74]Ana-Basic'!$M$356</definedName>
    <definedName name="jminimo">#REF!</definedName>
    <definedName name="JOEL">#REF!</definedName>
    <definedName name="Jornal">#REF!</definedName>
    <definedName name="junta.water.stop">[57]Análisis!$D$1570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jy">[34]M.O.!#REF!</definedName>
    <definedName name="k">[34]M.O.!#REF!</definedName>
    <definedName name="kerosene">#REF!</definedName>
    <definedName name="kglb">0.453592</definedName>
    <definedName name="khvf">#REF!</definedName>
    <definedName name="kijop">#REF!</definedName>
    <definedName name="Kilometro">[28]EQUIPOS!$I$25</definedName>
    <definedName name="kl">#REF!</definedName>
    <definedName name="komatsu">'[22]Listado Equipos a utilizar'!#REF!</definedName>
    <definedName name="Kurt">#REF!</definedName>
    <definedName name="L">#REF!</definedName>
    <definedName name="L_1">#REF!</definedName>
    <definedName name="L_2">#REF!</definedName>
    <definedName name="L_5">#REF!</definedName>
    <definedName name="LABORATORIO">#REF!</definedName>
    <definedName name="Ladrillos.2x4x8pulg.">[33]Insumos!$E$112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[42]INSU!$B$41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RRASTRE4SDR41MCONTRA">#REF!</definedName>
    <definedName name="LARRASTRE6SDR41MCONTRA">#REF!</definedName>
    <definedName name="LATEX">#REF!</definedName>
    <definedName name="Lav.American.Standar.Saona">#REF!</definedName>
    <definedName name="Lavac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[10]insumo!#REF!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AMANOC">'[64]Ana-Sanit.'!$F$265</definedName>
    <definedName name="Lavame">#REF!</definedName>
    <definedName name="Lavape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#REF!</definedName>
    <definedName name="lbkg">#REF!</definedName>
    <definedName name="Liga_y_Vac_manual">#REF!</definedName>
    <definedName name="Liga_y_Vac_Trompo">#REF!</definedName>
    <definedName name="ligado_vaciado">'[26]ANALISIS PLANTA'!$G$92</definedName>
    <definedName name="Ligado_y_vaciado">[67]Insumos!#REF!</definedName>
    <definedName name="Ligado_y_vaciado_2">#N/A</definedName>
    <definedName name="Ligado_y_vaciado_3">#N/A</definedName>
    <definedName name="Ligado_y_Vaciado_a_Mano">[24]Insumos!$B$136:$D$136</definedName>
    <definedName name="Ligado_y_Vaciado_con_ligadora_y_Winche">[6]Insumos!#REF!</definedName>
    <definedName name="Ligado_y_Vaciado_Hormigón_Industrial_____20_M3">[6]Insumos!#REF!</definedName>
    <definedName name="Ligado_y_Vaciado_Hormigón_Industrial_____4_M3">[6]Insumos!#REF!</definedName>
    <definedName name="Ligado_y_Vaciado_Hormigón_Industrial___10__20_M3">[6]Insumos!#REF!</definedName>
    <definedName name="Ligado_y_Vaciado_Hormigón_Industrial___4__10_M3">[6]Insumos!#REF!</definedName>
    <definedName name="ligadohormigon">[28]OBRAMANO!#REF!</definedName>
    <definedName name="ligadora">'[22]Listado Equipos a utilizar'!#REF!</definedName>
    <definedName name="Ligadora_de_1_funda">[67]Insumos!#REF!</definedName>
    <definedName name="Ligadora_de_1_funda_2">#N/A</definedName>
    <definedName name="Ligadora_de_1_funda_3">#N/A</definedName>
    <definedName name="Ligadora_de_2_funda">[67]Insumos!#REF!</definedName>
    <definedName name="Ligadora_de_2_funda_2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.des.destronque">#REF!</definedName>
    <definedName name="LIMPESC">#REF!</definedName>
    <definedName name="limpi">#REF!</definedName>
    <definedName name="Limpieza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'[32]ANALISIS STO DGO'!#REF!</definedName>
    <definedName name="Linea.Conex.Acueducto">#REF!</definedName>
    <definedName name="linea.impulsion.drenaje.sanitario">[33]Resumen!$D$29</definedName>
    <definedName name="LINEA_DE_CONDUC">#N/A</definedName>
    <definedName name="LINEA_DE_CONDUC_6">NA()</definedName>
    <definedName name="lineout" hidden="1">'[32]ANALISIS STO DGO'!#REF!</definedName>
    <definedName name="lista">#REF!</definedName>
    <definedName name="LISTADO">#REF!</definedName>
    <definedName name="Listelos_de_20_Cms_en_Baños">[24]Insumos!$B$44:$D$44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ero">#REF!</definedName>
    <definedName name="llaveacondicionamientohinca">[85]Análisis!#REF!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[85]Análisis!#REF!</definedName>
    <definedName name="llaveizajevigaspostensadas_2">#N/A</definedName>
    <definedName name="llaveizajevigaspostensadas_3">#N/A</definedName>
    <definedName name="llaveligadoyvaciado">[85]Análisis!#REF!</definedName>
    <definedName name="llaveligadoyvaciado_2">#N/A</definedName>
    <definedName name="llaveligadoyvaciado_3">#N/A</definedName>
    <definedName name="llavemadera">[85]Análisis!#REF!</definedName>
    <definedName name="llavemadera_2">#N/A</definedName>
    <definedName name="llavemadera_3">#N/A</definedName>
    <definedName name="llavemanejocemento">[85]Análisis!#REF!</definedName>
    <definedName name="llavemanejocemento_2">#N/A</definedName>
    <definedName name="llavemanejocemento_3">#N/A</definedName>
    <definedName name="llavemanejopilotes">[85]Análisis!#REF!</definedName>
    <definedName name="llavemanejopilotes_2">#N/A</definedName>
    <definedName name="llavemanejopilotes_3">#N/A</definedName>
    <definedName name="llavemoacero">[85]Análisis!#REF!</definedName>
    <definedName name="llavemoacero_2">#N/A</definedName>
    <definedName name="llavemoacero_3">#N/A</definedName>
    <definedName name="llavemomadera">[85]Análisis!#REF!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[85]Análisis!#REF!</definedName>
    <definedName name="llavetratamientomoldes_2">#N/A</definedName>
    <definedName name="llavetratamientomoldes_3">#N/A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[10]insumo!#REF!</definedName>
    <definedName name="LOBBY">#REF!</definedName>
    <definedName name="Lobby.Col.C1">[36]Análisis!#REF!</definedName>
    <definedName name="Lobby.Col.C2">[36]Análisis!#REF!</definedName>
    <definedName name="Lobby.Col.C3">[36]Análisis!#REF!</definedName>
    <definedName name="Lobby.Col.C4">[36]Análisis!#REF!</definedName>
    <definedName name="Lobby.losa.estrepiso">[36]Análisis!#REF!</definedName>
    <definedName name="Lobby.Viga.V1">[36]Análisis!#REF!</definedName>
    <definedName name="Lobby.Viga.V10">[36]Análisis!#REF!</definedName>
    <definedName name="Lobby.Viga.V11">[36]Análisis!#REF!</definedName>
    <definedName name="Lobby.Viga.V1A">[36]Análisis!#REF!</definedName>
    <definedName name="Lobby.Viga.V2.">[36]Análisis!#REF!</definedName>
    <definedName name="Lobby.Viga.V3">[36]Análisis!#REF!</definedName>
    <definedName name="Lobby.viga.V4">[36]Análisis!#REF!</definedName>
    <definedName name="Lobby.Viga.V4A">[36]Análisis!#REF!</definedName>
    <definedName name="Lobby.Viga.V6">[36]Análisis!#REF!</definedName>
    <definedName name="Lobby.Viga.V7">[36]Análisis!#REF!</definedName>
    <definedName name="Lobby.Viga.V8">[36]Análisis!#REF!</definedName>
    <definedName name="Lobby.Viga.V9">[36]Análisis!#REF!</definedName>
    <definedName name="Lobby.Viga.V9A">[36]Análisis!#REF!</definedName>
    <definedName name="Lobby.Zap.Zc1">[36]Análisis!#REF!</definedName>
    <definedName name="Lobby.Zap.Zc2">[36]Análisis!#REF!</definedName>
    <definedName name="Lobby.Zap.Zc3">[36]Análisis!#REF!</definedName>
    <definedName name="Lobby.Zap.Zc4">[36]Análisis!#REF!</definedName>
    <definedName name="Lobby.Zap.Zc9">[36]Análisis!#REF!</definedName>
    <definedName name="LOENTREPISO">#REF!</definedName>
    <definedName name="lomaba1">[64]Volumenes!#REF!</definedName>
    <definedName name="lomaba2">[64]Volumenes!#REF!</definedName>
    <definedName name="lomaba3">[64]Volumenes!#REF!</definedName>
    <definedName name="lomabacaset">[64]Volumenes!#REF!</definedName>
    <definedName name="lomaciz3">[64]Volumenes!#REF!</definedName>
    <definedName name="LOMACIZA">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[55]Análisis!$D$242</definedName>
    <definedName name="losa.edif.Oficinas">#REF!</definedName>
    <definedName name="losa.edif.parqueo">#REF!</definedName>
    <definedName name="losa.entrepiso.villas">#REF!</definedName>
    <definedName name="Losa.Fondo">[33]Análisis!$D$241</definedName>
    <definedName name="losa.fundacion.15cm">#REF!</definedName>
    <definedName name="losa.fundacion.20cm">[55]Análisis!$D$503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[33]Análisis!$D$274</definedName>
    <definedName name="Losa.Piso.10cm">#REF!</definedName>
    <definedName name="Losa.Piso.15cm.Cocina">#REF!</definedName>
    <definedName name="Losa.piso.8cm">[47]Análisis!$N$439</definedName>
    <definedName name="Losa.plana.12cm">[36]Análisis!#REF!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[33]Análisis!$D$256</definedName>
    <definedName name="losa.techo.Villa">#REF!</definedName>
    <definedName name="Losa.Techo.Villas">#REF!</definedName>
    <definedName name="losa.vuelo">#REF!</definedName>
    <definedName name="LOSA0.05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osetacriolla">#REF!</definedName>
    <definedName name="Losetas_30x30_Italianas___S_350">[6]Insumos!#REF!</definedName>
    <definedName name="Losetas_33x33_Italianas____Granito_Rosa">[6]Insumos!#REF!</definedName>
    <definedName name="Losetas_de_Barro_exagonal_Grande_C_Transp.">[6]Insumos!#REF!</definedName>
    <definedName name="Losetas_de_Barro_Feria_Grande_C_Transp.">[6]Insumos!#REF!</definedName>
    <definedName name="LUBRICANTE">#REF!</definedName>
    <definedName name="lubricantes">[97]Materiales!$K$15</definedName>
    <definedName name="Luces.Camino">#REF!</definedName>
    <definedName name="LUZCENITAL">#REF!</definedName>
    <definedName name="LUZPARQEMT">#REF!</definedName>
    <definedName name="m">#REF!</definedName>
    <definedName name="M.O._acero">'[25]LISTA DE PRECIO'!$C$12</definedName>
    <definedName name="M.O._acero_malla">'[25]LISTA DE PRECIO'!$C$13</definedName>
    <definedName name="M.O._Colocación_Cables_Postensados">[67]Insumos!#REF!</definedName>
    <definedName name="M.O._Colocación_Cables_Postensados_2">#N/A</definedName>
    <definedName name="M.O._Colocación_Cables_Postensados_3">#N/A</definedName>
    <definedName name="M.O._Colocación_Tabletas_Prefabricados">[67]Insumos!#REF!</definedName>
    <definedName name="M.O._Colocación_Tabletas_Prefabricados_2">#N/A</definedName>
    <definedName name="M.O._Colocación_Tabletas_Prefabricados_3">#N/A</definedName>
    <definedName name="M.O._Confección_Moldes">[67]Insumos!#REF!</definedName>
    <definedName name="M.O._Confección_Moldes_2">#N/A</definedName>
    <definedName name="M.O._Confección_Moldes_3">#N/A</definedName>
    <definedName name="M.O._Vigas_Postensadas__Incl._Cast.">[67]Insumos!#REF!</definedName>
    <definedName name="M.O._Vigas_Postensadas__Incl._Cast._2">#N/A</definedName>
    <definedName name="M.O._Vigas_Postensadas__Incl._Cast._3">#N/A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'[25]LISTA DE PRECIO'!$C$14</definedName>
    <definedName name="M.O.Estrias">#REF!</definedName>
    <definedName name="M.O.Excavación.en.cal.">#REF!</definedName>
    <definedName name="M.o.granito.en.piso">[33]Insumos!$E$91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Pintura.Int.">'[56]Costos Mano de Obra'!$O$52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_O_Armadura_Columna">[24]Insumos!$B$78:$D$78</definedName>
    <definedName name="M_O_Armadura_Dintel_y_Viga">[24]Insumos!$B$79:$D$79</definedName>
    <definedName name="M_O_Cantos">[24]Insumos!$B$99:$D$99</definedName>
    <definedName name="M_O_Carpintero_2da._Categoría">[24]Insumos!$B$96:$D$96</definedName>
    <definedName name="M_O_Cerámica_Italiana_en_Pared">[24]Insumos!$B$102:$D$102</definedName>
    <definedName name="M_O_Colocación_Adoquines">[24]Insumos!$B$104:$D$104</definedName>
    <definedName name="M_O_Colocación_de_Bloques_de_4">[24]Insumos!$B$105:$D$105</definedName>
    <definedName name="M_O_Colocación_de_Bloques_de_6">[24]Insumos!$B$106:$D$106</definedName>
    <definedName name="M_O_Colocación_de_Bloques_de_8">[24]Insumos!$B$107:$D$107</definedName>
    <definedName name="M_O_Colocación_Listelos">[24]Insumos!$B$114:$D$114</definedName>
    <definedName name="M_O_Colocación_Piso_Cerámica_Criolla">[24]Insumos!$B$108:$D$108</definedName>
    <definedName name="M_O_Colocación_Piso_de_Granito_40_X_40">[24]Insumos!$B$111:$D$111</definedName>
    <definedName name="M_O_Colocación_Zócalos_de_Cerámica">[24]Insumos!$B$113:$D$113</definedName>
    <definedName name="M_O_Confección_de_Andamios">[24]Insumos!$B$115:$D$115</definedName>
    <definedName name="M_O_Construcción_Acera_Frotada_y_Violinada">[24]Insumos!$B$116:$D$116</definedName>
    <definedName name="M_O_Corte_y_Amarre_de_Varilla">[24]Insumos!$B$119:$D$119</definedName>
    <definedName name="M_O_Elaboración__Vaciado_y_Frotado_Losa_de_Piso">[6]Insumos!#REF!</definedName>
    <definedName name="M_O_Elaboración_Cámara_Inspección">[24]Insumos!$B$120:$D$120</definedName>
    <definedName name="M_O_Elaboración_Trampa_de_Grasa">[24]Insumos!$B$121:$D$121</definedName>
    <definedName name="M_O_Encofrado_y_Desenc._Muros_Cara">[6]Insumos!#REF!</definedName>
    <definedName name="M_O_Envarillado_de_Escalera">[24]Insumos!$B$81:$D$81</definedName>
    <definedName name="M_O_Fino_de_Techo_Inclinado">[24]Insumos!$B$83:$D$83</definedName>
    <definedName name="M_O_Fino_de_Techo_Plano">[24]Insumos!$B$84:$D$84</definedName>
    <definedName name="M_O_Fraguache">[6]Insumos!#REF!</definedName>
    <definedName name="M_O_Goteros_Colgantes">[24]Insumos!$B$85:$D$85</definedName>
    <definedName name="M_O_Llenado_de_huecos">[24]Insumos!$B$86:$D$86</definedName>
    <definedName name="M_O_Maestro">[24]Insumos!$B$87:$D$87</definedName>
    <definedName name="M_O_Malla_Eléctro_Soldada">[6]Insumos!#REF!</definedName>
    <definedName name="M_O_Obrero_Ligado">[24]Insumos!$B$88:$D$88</definedName>
    <definedName name="M_O_Pañete_Maestreado_Exterior">[24]Insumos!$B$91:$D$91</definedName>
    <definedName name="M_O_Pañete_Maestreado_Interior">[24]Insumos!$B$92:$D$92</definedName>
    <definedName name="M_O_Preparación_del_Terreno">[24]Insumos!$B$94:$D$94</definedName>
    <definedName name="M_O_Quintal_Trabajado">[24]Insumos!$B$77:$D$77</definedName>
    <definedName name="M_O_Regado__Compactación__Mojado__Trasl.Mat.__A_M">[24]Insumos!$B$132:$D$132</definedName>
    <definedName name="M_O_Regado_Mojado_y_Apisonado____Material_Granular_y_Arena">[6]Insumos!#REF!</definedName>
    <definedName name="M_O_Repello">[6]Insumos!#REF!</definedName>
    <definedName name="M_O_Subida_de_Acero_para_Losa">[24]Insumos!$B$82:$D$82</definedName>
    <definedName name="M_O_Subida_de_Materiales">[24]Insumos!$B$95:$D$95</definedName>
    <definedName name="M_O_Técnico_Calificado">[24]Insumos!$B$149:$D$149</definedName>
    <definedName name="M_O_Zabaletas">[24]Insumos!$B$98:$D$98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2ceramica">'[48]Analisis Unit. '!$F$47</definedName>
    <definedName name="m3arena">'[48]Analisis Unit. '!$F$41</definedName>
    <definedName name="m3arepanete">'[48]Analisis Unit. '!$F$44</definedName>
    <definedName name="m3grava">'[48]Analisis Unit. '!$F$42</definedName>
    <definedName name="MA">[34]M.O.!$C$10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[12]MOJornal!$D$31</definedName>
    <definedName name="MACA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COL20X20">[64]Jornal!$D$116</definedName>
    <definedName name="MADCOL30X30">#REF!</definedName>
    <definedName name="MADCOL30X40">#REF!</definedName>
    <definedName name="MADCOL30X50">#REF!</definedName>
    <definedName name="MADCOL30X70">#REF!</definedName>
    <definedName name="MADCOL40X40">#REF!</definedName>
    <definedName name="MADCOL45X45">#REF!</definedName>
    <definedName name="MADCOL45X50">#REF!</definedName>
    <definedName name="MADCOL45X51">#REF!</definedName>
    <definedName name="MADCOL45X75">#REF!</definedName>
    <definedName name="MADCOLRED30">#REF!</definedName>
    <definedName name="MADE">#REF!</definedName>
    <definedName name="MADEMTECHOHAMALLA">#REF!</definedName>
    <definedName name="MADEMTECHOHAVAR">#REF!</definedName>
    <definedName name="MADERA">[10]insumo!#REF!</definedName>
    <definedName name="Madera_2">#N/A</definedName>
    <definedName name="Madera_3">#N/A</definedName>
    <definedName name="Madera_P2">[27]INSU!$D$132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[10]insumo!$D$28</definedName>
    <definedName name="MADERAS">#REF!</definedName>
    <definedName name="MADINT15X20">#REF!</definedName>
    <definedName name="MADLO3Y4AG">#REF!</definedName>
    <definedName name="MADLOPLA">#REF!</definedName>
    <definedName name="MADMU">[80]Jornal!$D$134</definedName>
    <definedName name="MADRAMESC">#REF!</definedName>
    <definedName name="MADRAMESC2">#REF!</definedName>
    <definedName name="MADVI25X40">#REF!</definedName>
    <definedName name="MADVI25X50">#REF!</definedName>
    <definedName name="MADVIAM20A40">#REF!</definedName>
    <definedName name="MADVIVAR25X40A65">#REF!</definedName>
    <definedName name="madvizap">#REF!</definedName>
    <definedName name="MAEL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[29]INS!#REF!</definedName>
    <definedName name="MAESTROCARP_6">#REF!</definedName>
    <definedName name="MAESTROCARP_8">#REF!</definedName>
    <definedName name="MAEX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'[25]LISTA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[67]Insumos!#REF!</definedName>
    <definedName name="Mano_de_Obra_Acero_2">#N/A</definedName>
    <definedName name="Mano_de_Obra_Acero_3">#N/A</definedName>
    <definedName name="Mano_de_Obra_Madera">[67]Insumos!#REF!</definedName>
    <definedName name="Mano_de_Obra_Madera_2">#N/A</definedName>
    <definedName name="Mano_de_Obra_Madera_3">#N/A</definedName>
    <definedName name="MANOBRA">#REF!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[98]MANT.TRANSITO!$H$27</definedName>
    <definedName name="MAPI">#REF!</definedName>
    <definedName name="MAPL">#REF!</definedName>
    <definedName name="maquito">'[22]Listado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cos_de_Pino_Americano">[6]Insumos!#REF!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[10]insumo!#REF!</definedName>
    <definedName name="martillo">#REF!</definedName>
    <definedName name="masilla.sheetrock">[52]Insumos!$L$40</definedName>
    <definedName name="Material_Base">[6]Insumos!#REF!</definedName>
    <definedName name="Material_Granular____Cascajo_T_Yubazo">[6]Insumos!#REF!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ERIALES">#REF!</definedName>
    <definedName name="MATINST">#REF!</definedName>
    <definedName name="MATOCO">#REF!</definedName>
    <definedName name="MAVA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EX">#REF!</definedName>
    <definedName name="MBR">#REF!</definedName>
    <definedName name="MCEX">#REF!</definedName>
    <definedName name="MDEX">#REF!</definedName>
    <definedName name="MEDESFB23">[66]Mat!$D$62</definedName>
    <definedName name="Ménsula.2doN">#REF!</definedName>
    <definedName name="Ménsula.3er.nivel">#REF!</definedName>
    <definedName name="Ménsula.piso">#REF!</definedName>
    <definedName name="MES">'[82]OPERADORES EQUIPOS'!$I$3</definedName>
    <definedName name="mes.camion.transp">#REF!</definedName>
    <definedName name="mes.camioneta">#REF!</definedName>
    <definedName name="mes.contable">#REF!</definedName>
    <definedName name="mes.equipo.topo">#REF!</definedName>
    <definedName name="mes.guarda.al">#REF!</definedName>
    <definedName name="mes.ing.fre">#REF!</definedName>
    <definedName name="mes.ing.res">#REF!</definedName>
    <definedName name="mes.secretaria">#REF!</definedName>
    <definedName name="mes.sereno">#REF!</definedName>
    <definedName name="meses.proyect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[41]Insumos!$E$30</definedName>
    <definedName name="Mez.Antillana.Pañete">[41]Insumos!$E$31</definedName>
    <definedName name="Mez.Antillana.Pisos">[41]Insumos!$E$32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[10]Mezcla!$G$45</definedName>
    <definedName name="MEZCLA13">[10]Mezcla!$G$10</definedName>
    <definedName name="MEZCLA14">[10]Mezcla!$G$17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[10]Mezcla!$G$29</definedName>
    <definedName name="MEZCLAV">#REF!</definedName>
    <definedName name="MEZEMP">#REF!</definedName>
    <definedName name="MEZLI">#REF!</definedName>
    <definedName name="mgf">#REF!</definedName>
    <definedName name="miscelaneos">#REF!</definedName>
    <definedName name="MKLLL">#REF!</definedName>
    <definedName name="mlzocalo">#REF!</definedName>
    <definedName name="MM">#REF!</definedName>
    <definedName name="MmExcelLinker_1BE3E522_E4EF_4F83_8B09_7C9149A66141">comp [3]custo!$I$997:$J$997</definedName>
    <definedName name="mmmm">#REF!</definedName>
    <definedName name="mmmmmmmmmmmmmmmmmmmmmmmmmmmmmmmmmmmmmm">#REF!</definedName>
    <definedName name="MN">#REF!</definedName>
    <definedName name="mo">[59]Variables!$B$6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.pared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O.TC.1">[94]M.O.!$I$49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ACERO60">[74]MOCuadrillas!$D$1199</definedName>
    <definedName name="MO_BASECON">[74]MOCuadrillas!$D$19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[27]MO!$B$612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MPAÑETEPULSCOL">[74]MOCuadrillas!$D$67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">[80]Jornal!$D$178</definedName>
    <definedName name="MOACERA">#REF!</definedName>
    <definedName name="moacero">#REF!</definedName>
    <definedName name="moacero_8">#REF!</definedName>
    <definedName name="moaceroaltaresitencia">#REF!</definedName>
    <definedName name="moaceromalla">#REF!</definedName>
    <definedName name="moaceromalla_8">#REF!</definedName>
    <definedName name="moacerorampa">#REF!</definedName>
    <definedName name="moacerorampa_8">#REF!</definedName>
    <definedName name="MOADO">#REF!</definedName>
    <definedName name="MOAIRE2HP">#REF!</definedName>
    <definedName name="MOALBA">#REF!</definedName>
    <definedName name="MOBADEN">#REF!</definedName>
    <definedName name="MOBADENES">#REF!</definedName>
    <definedName name="MOBASECON">[50]M.O.!$C$203</definedName>
    <definedName name="MOBL4">#REF!</definedName>
    <definedName name="MOBL5">#REF!</definedName>
    <definedName name="MOBL6">[64]Jornal!$D$55</definedName>
    <definedName name="MOBL8">#REF!</definedName>
    <definedName name="MOBLCA">#REF!</definedName>
    <definedName name="MOBLOQUES">#REF!</definedName>
    <definedName name="MOBOTI">#REF!</definedName>
    <definedName name="MOBRAK">#REF!</definedName>
    <definedName name="MOCAL110">#REF!</definedName>
    <definedName name="MOCAL220">#REF!</definedName>
    <definedName name="MOCANTOS">#REF!</definedName>
    <definedName name="MOCAPATER">#REF!</definedName>
    <definedName name="MOCARETEO">#REF!</definedName>
    <definedName name="MOCARLLA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interia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">#REF!</definedName>
    <definedName name="MOCER15A20">#REF!</definedName>
    <definedName name="MOCeram.Paredes">#REF!</definedName>
    <definedName name="MOCERCRI1520PARED">#REF!</definedName>
    <definedName name="MOCERIMP1520PARED">#REF!</definedName>
    <definedName name="MOCERPLU">#REF!</definedName>
    <definedName name="Mocheta">#REF!</definedName>
    <definedName name="Mocheta.95x.65.h.a">#REF!</definedName>
    <definedName name="Mocheta.caoba">#REF!</definedName>
    <definedName name="Mocheta.Mezcla.Antillana">[36]Análisis!#REF!</definedName>
    <definedName name="mochetas">#REF!</definedName>
    <definedName name="mochetas.8cm.h.a">#REF!</definedName>
    <definedName name="MOCOL20X60">#REF!</definedName>
    <definedName name="MOCOLOCADIC">#REF!</definedName>
    <definedName name="MOCOLTEJ">#REF!</definedName>
    <definedName name="MOCONTEN553015">[50]M.O.!$C$216</definedName>
    <definedName name="MOCONTENES">#REF!</definedName>
    <definedName name="MOCOVI">#REF!</definedName>
    <definedName name="MOCU">#REF!</definedName>
    <definedName name="MODEHABL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DIMMER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CGRA">#REF!</definedName>
    <definedName name="MOESTRIAS">#REF!</definedName>
    <definedName name="MOESTUFA">#REF!</definedName>
    <definedName name="MOEXCAVAR">#REF!</definedName>
    <definedName name="MOEXCCAL">#REF!</definedName>
    <definedName name="MOEXCROMA">#REF!</definedName>
    <definedName name="MOEXT110">#REF!</definedName>
    <definedName name="MOFINOBER">#REF!</definedName>
    <definedName name="MOFINOHOR">#REF!</definedName>
    <definedName name="MOFINOINC">#REF!</definedName>
    <definedName name="MOFINOINCL">#REF!</definedName>
    <definedName name="MOFINOPLANO">#REF!</definedName>
    <definedName name="MOFRAGUACHE">#REF!</definedName>
    <definedName name="MOGOTERO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3VIA">#REF!</definedName>
    <definedName name="MOIN4VIA">#REF!</definedName>
    <definedName name="MOINDO">#REF!</definedName>
    <definedName name="MOINPI">#REF!</definedName>
    <definedName name="MOINSEG100A">#REF!</definedName>
    <definedName name="MOINSEG30A">#REF!</definedName>
    <definedName name="MOINSEG60A">#REF!</definedName>
    <definedName name="MOINSEN">#REF!</definedName>
    <definedName name="MOINSTACCES">#REF!</definedName>
    <definedName name="MOINSTVENTANAS">#REF!</definedName>
    <definedName name="MOINTRI">#REF!</definedName>
    <definedName name="Mojado_en_Compactación_con_equipo">[6]Insumos!#REF!</definedName>
    <definedName name="MOJO">[99]MOJornal!$A$7</definedName>
    <definedName name="MOLABVARIAS">#REF!</definedName>
    <definedName name="MOLAD">#REF!</definedName>
    <definedName name="MOLADRILLOS">#REF!</definedName>
    <definedName name="MOLAVADEROS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LOBA">#REF!</definedName>
    <definedName name="MOLOSETATERRAZA">#REF!</definedName>
    <definedName name="MOLUCES">#REF!</definedName>
    <definedName name="MOMALLACICL">#REF!</definedName>
    <definedName name="MOMARMOL">#REF!</definedName>
    <definedName name="MOMODES110">#REF!</definedName>
    <definedName name="MOMOROJ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ADIS">#REF!</definedName>
    <definedName name="MOPAMAEXT">#REF!</definedName>
    <definedName name="MOPAMAINT">#REF!</definedName>
    <definedName name="MOPAMATEVI">#REF!</definedName>
    <definedName name="MOPAPU">#REF!</definedName>
    <definedName name="MOPAPULLA">#REF!</definedName>
    <definedName name="MOPIEDRA">#REF!</definedName>
    <definedName name="MOPIEDRAS">#REF!</definedName>
    <definedName name="MOPIEPI">#REF!</definedName>
    <definedName name="MOPIFROVI">#REF!</definedName>
    <definedName name="MOPIGRA">#REF!</definedName>
    <definedName name="MOPIGRAPLU">#REF!</definedName>
    <definedName name="MOPIN1RA">#REF!</definedName>
    <definedName name="MOPIN2DA">#REF!</definedName>
    <definedName name="MOPINTURA">#REF!</definedName>
    <definedName name="MOPINTURAAGUA">#REF!</definedName>
    <definedName name="MOPINTURAMANT">#REF!</definedName>
    <definedName name="MOPIPIS1RA">#REF!</definedName>
    <definedName name="MOPIPIS2DA">#REF!</definedName>
    <definedName name="MOPIPORC">#REF!</definedName>
    <definedName name="MOPISOCERAMICA">[29]INS!#REF!</definedName>
    <definedName name="MOPISOCERAMICA_6">#REF!</definedName>
    <definedName name="MOPISOCERAMICA_8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QUIGRA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rfraguache">#REF!</definedName>
    <definedName name="morpanete">'[48]Analisis Unit. '!$F$85</definedName>
    <definedName name="Mortero.1.2.Impermeabilizante">#REF!</definedName>
    <definedName name="mortero.1.4.pañete">'[56]Ana. Horm mexc mort'!$D$85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2PUL">'[74]Ana-Basic'!$M$423</definedName>
    <definedName name="MORTERO13">#REF!</definedName>
    <definedName name="MORTERO14">#REF!</definedName>
    <definedName name="MORTEROBL">[79]UASD!$F$3185</definedName>
    <definedName name="MORTEROPI">[79]UASD!$F$3215</definedName>
    <definedName name="Mosaico_Fondo_Blanco_30x30____Corriente">[6]Insumos!#REF!</definedName>
    <definedName name="mosbotichinorojo">[10]insumo!#REF!</definedName>
    <definedName name="MOSUBIRMAT">#REF!</definedName>
    <definedName name="MOTC110V">#REF!</definedName>
    <definedName name="MOTC220V">#REF!</definedName>
    <definedName name="MOTELE">#REF!</definedName>
    <definedName name="MOTERMTECHOS">#REF!</definedName>
    <definedName name="MOTICAMP">#REF!</definedName>
    <definedName name="MOTIMCO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TRAMPA">#REF!</definedName>
    <definedName name="MOV_1">[68]MOV!$A$9:$E$9</definedName>
    <definedName name="MOV_2">[68]MOV!$A$15:$E$15</definedName>
    <definedName name="MOV_3">[68]MOV!$A$21:$E$21</definedName>
    <definedName name="MOV_4">[68]MOV!$A$27:$E$27</definedName>
    <definedName name="MOV_5">[68]MOV!$A$33:$E$33</definedName>
    <definedName name="MOV_6">[68]MOV!$A$39:$E$39</definedName>
    <definedName name="MOV_7">'[100]mov. de tierra'!#REF!</definedName>
    <definedName name="MOV_8">[68]MOV!$A$51:$E$51</definedName>
    <definedName name="MOV_9">#N/A</definedName>
    <definedName name="MOVACIADOS">#REF!</definedName>
    <definedName name="MOVARILLEROS">#REF!</definedName>
    <definedName name="MOVARIOS">#REF!</definedName>
    <definedName name="movtierra">#REF!</definedName>
    <definedName name="MOYESO">#REF!</definedName>
    <definedName name="MOZABALETA">#REF!</definedName>
    <definedName name="MOZABALETAPISO">#REF!</definedName>
    <definedName name="MOZABALETATECHO">#REF!</definedName>
    <definedName name="mozaicoFG">[10]insumo!#REF!</definedName>
    <definedName name="MOZOCER">#REF!</definedName>
    <definedName name="MOZOGRA">#REF!</definedName>
    <definedName name="MOZOGRAES">#REF!</definedName>
    <definedName name="MOZOMOROJ">#REF!</definedName>
    <definedName name="MOZOPORC">#REF!</definedName>
    <definedName name="MOZOPORCES">#REF!</definedName>
    <definedName name="mpie">0.3048</definedName>
    <definedName name="MTG">'[101]m.t C'!$I$18</definedName>
    <definedName name="MUAN1">#REF!</definedName>
    <definedName name="MUAN2">#REF!</definedName>
    <definedName name="MUAN3">#REF!</definedName>
    <definedName name="MUBN1">#REF!</definedName>
    <definedName name="MUCN1">#REF!</definedName>
    <definedName name="MUCN2">#REF!</definedName>
    <definedName name="MUDN1">#REF!</definedName>
    <definedName name="MUDN2">#REF!</definedName>
    <definedName name="muha">'[81]Anal. horm.'!$F$1511</definedName>
    <definedName name="MULTI">[7]A!#REF!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[47]Análisis!$N$845</definedName>
    <definedName name="Muro.Bloque.6cm.BNP">[47]Análisis!$N$821</definedName>
    <definedName name="Muro.Bloque.6cm.SNPT">[47]Análisis!$N$808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[57]Análisis!$D$729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[33]Análisis!$D$286</definedName>
    <definedName name="Muro.Hormigón.Estanque">#REF!</definedName>
    <definedName name="Muro.protector.parqueo">#REF!</definedName>
    <definedName name="muro.shee.ambas.caras">'[58]Muros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HAASC">'[64]Anal. horm.'!#REF!</definedName>
    <definedName name="MUROS">#REF!</definedName>
    <definedName name="muros.plycem.ambas.caras">'[58]MurosInt.h=2.8 m Plycem 2 lados'!$E$64</definedName>
    <definedName name="muros.una.cshee.plycem">'[58]MurosInt.h=2.8 m U C con plycem'!$E$64</definedName>
    <definedName name="MUROS_AN">#REF!</definedName>
    <definedName name="MV">[102]Presup.!#REF!</definedName>
    <definedName name="MZNATILLA">[86]Mezcla!$F$50</definedName>
    <definedName name="n">#REF!</definedName>
    <definedName name="NADA">[103]Insumos!#REF!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eopreno">#REF!</definedName>
    <definedName name="nh">#REF!</definedName>
    <definedName name="NINGUNA">[103]Insumos!#REF!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'[22]Listado Equipos a utilizar'!#REF!</definedName>
    <definedName name="no">#REF!</definedName>
    <definedName name="No_al_Printer">#REF!</definedName>
    <definedName name="NUEVA">#REF!</definedName>
    <definedName name="num.meses">#REF!</definedName>
    <definedName name="num_linhas">#REF!</definedName>
    <definedName name="numadic">#REF!</definedName>
    <definedName name="NumPar">[104]Cubicacion!$A$9:$A$120</definedName>
    <definedName name="o">[29]INS!#REF!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bra___Puente_Sobre_el_Matayaya__Carretera_Las_Matas_Elias_Pina">"proyecto"</definedName>
    <definedName name="Obrero_Dia">[105]MO!$C$11</definedName>
    <definedName name="Obrero_Hr">[106]MO!$D$11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k">[107]INS!$D$567</definedName>
    <definedName name="omencofrado">'[31]O.M. y Salarios'!#REF!</definedName>
    <definedName name="OP">[7]A!#REF!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ala">[97]Salarios!$D$16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[28]OBRAMANO!$F$74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[53]SALARIOS!$C$10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[10]insumo!#REF!</definedName>
    <definedName name="ORIPEQBCO">#REF!</definedName>
    <definedName name="ORIPEQBCOPVC">#REF!</definedName>
    <definedName name="orte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[97]Salarios!$D$14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[108]peso!#REF!</definedName>
    <definedName name="p.acera.horm">'[90]Analisis Unitarios'!$E$1580</definedName>
    <definedName name="p.acometida.agua.media">'[90]Analisis Unitarios'!$E$1182</definedName>
    <definedName name="p.bord.conten">'[90]Analisis Unitarios'!$E$1564</definedName>
    <definedName name="p.camp">'[90]Analisis Unitarios'!$E$237</definedName>
    <definedName name="p.cap.horm.2.5pulg">'[90]Analisis Unitarios'!$E$1764</definedName>
    <definedName name="p.cap.horm.2pulg">'[90]Analisis Unitarios'!$E$1765</definedName>
    <definedName name="p.demoli.acera">'[90]Analisis Unitarios'!$E$1632</definedName>
    <definedName name="p.demoli.conten">'[90]Analisis Unitarios'!$E$1645</definedName>
    <definedName name="p.demolicion.registro">'[90]Analisis Unitarios'!$E$1659</definedName>
    <definedName name="p.des.mov">'[90]Analisis Unitarios'!$F$222</definedName>
    <definedName name="p.desvio.provi">'[90]Analisis Unitarios'!$E$255</definedName>
    <definedName name="p.esc.superficie">#REF!</definedName>
    <definedName name="p.exc.car.equipo.3m">#REF!</definedName>
    <definedName name="p.exc.equipo.3m">#REF!</definedName>
    <definedName name="p.exc.mano.carguio.bote.1erkm">#REF!</definedName>
    <definedName name="p.imbornal.3parrillas">'[90]Analisis Unitarios'!$E$1248</definedName>
    <definedName name="p.ing">'[90]Analisis Unitarios'!$E$195</definedName>
    <definedName name="p.limpieza.ml.alc">#REF!</definedName>
    <definedName name="p.mant.tran">'[90]Analisis Unitarios'!$E$275</definedName>
    <definedName name="p.obra.entrega">'[90]Analisis Unitarios'!$E$1470</definedName>
    <definedName name="p.registro.3.4X3.4">'[90]Analisis Unitarios'!$E$1329</definedName>
    <definedName name="p.registro.4.3.5X3.5">#REF!</definedName>
    <definedName name="p.registro.de.3.6a3.4X3.0">'[90]Analisis Unitarios'!$E$1548</definedName>
    <definedName name="p.rem.tub.24">'[90]Analisis Unitarios'!$E$1600</definedName>
    <definedName name="p.rem.tub.8">'[90]Analisis Unitarios'!$E$1618</definedName>
    <definedName name="p.riego.adherencia">'[90]Analisis Unitarios'!$E$1750</definedName>
    <definedName name="p.riego.imp">'[90]Analisis Unitarios'!$E$1739</definedName>
    <definedName name="p.sum.coloc.arena">#REF!</definedName>
    <definedName name="p.sum.reg.niv.base">'[90]Analisis Unitarios'!$E$625</definedName>
    <definedName name="p.sum.reg.niv.subbase">'[90]Analisis Unitarios'!$E$636</definedName>
    <definedName name="p.term.sub.rasante">#REF!</definedName>
    <definedName name="P.U.">#REF!</definedName>
    <definedName name="P.U.Amercoat_385ASA">[109]Insumos!$E$15</definedName>
    <definedName name="P.U.Amercoat_385ASA_2">#N/A</definedName>
    <definedName name="P.U.Amercoat_385ASA_3">#N/A</definedName>
    <definedName name="P.U.Dimecote9">[110]Insumos!$E$13</definedName>
    <definedName name="P.U.Dimecote9_2">#N/A</definedName>
    <definedName name="P.U.Dimecote9_3">#N/A</definedName>
    <definedName name="P.U.Thinner1000">[110]Insumos!$E$12</definedName>
    <definedName name="P.U.Thinner1000_2">#N/A</definedName>
    <definedName name="P.U.Thinner1000_3">#N/A</definedName>
    <definedName name="P.U.Urethane_Acrilico">[110]Insumos!$E$17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_CAL">[11]Ins!$E$337</definedName>
    <definedName name="P_CLAVO">[11]Ins!$E$909</definedName>
    <definedName name="P_GRAVA3412">[74]Ins!$E$87</definedName>
    <definedName name="P_HILO">[11]Herram!$E$24</definedName>
    <definedName name="P_PINO1x4x12BR">[11]Ins!$E$917</definedName>
    <definedName name="P01ago96">[20]Boletín!#REF!</definedName>
    <definedName name="P02sep96">[20]Boletín!#REF!</definedName>
    <definedName name="P03oct96">[20]Boletín!#REF!</definedName>
    <definedName name="P04nov96">[20]Boletín!#REF!</definedName>
    <definedName name="P05dic96">[20]Boletín!#REF!</definedName>
    <definedName name="P06ene97">[20]Boletín!#REF!</definedName>
    <definedName name="P07feb97">[20]Boletín!#REF!</definedName>
    <definedName name="P08mar97">[20]Boletín!#REF!</definedName>
    <definedName name="P09abr97">[20]Boletín!#REF!</definedName>
    <definedName name="P10may97">[20]Boletín!#REF!</definedName>
    <definedName name="P11jun97">[20]Boletín!#REF!</definedName>
    <definedName name="P12BLOCK12">#REF!</definedName>
    <definedName name="P12BLOCK6">#REF!</definedName>
    <definedName name="P12BLOCK8">#REF!</definedName>
    <definedName name="P12jul97">[20]Boletín!#REF!</definedName>
    <definedName name="P13ago97">[20]Boletín!#REF!</definedName>
    <definedName name="P14sep96">[20]Boletín!#REF!</definedName>
    <definedName name="P15oct97">[20]Boletín!#REF!</definedName>
    <definedName name="P16nov97">[20]Boletín!#REF!</definedName>
    <definedName name="P17dic97">[20]Boletín!#REF!</definedName>
    <definedName name="P18ene98">[20]Boletín!#REF!</definedName>
    <definedName name="P19feb98">[20]Boletín!#REF!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0mar98">[20]Boletín!#REF!</definedName>
    <definedName name="P21abr98">[20]Boletín!#REF!</definedName>
    <definedName name="P22may98">[20]Boletín!#REF!</definedName>
    <definedName name="P23jun98">[20]Boletín!#REF!</definedName>
    <definedName name="P24jul98">[20]Boletín!#REF!</definedName>
    <definedName name="P25ago98">[20]Boletín!#REF!</definedName>
    <definedName name="P26sep98">[20]Boletín!#REF!</definedName>
    <definedName name="P27oct98">[20]Boletín!#REF!</definedName>
    <definedName name="P28nov98">[20]Boletín!#REF!</definedName>
    <definedName name="P29dic98">[20]Boletín!#REF!</definedName>
    <definedName name="p2m2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ASC1">[64]Volumenes!#REF!</definedName>
    <definedName name="pablo2">[64]Volumenes!#REF!</definedName>
    <definedName name="pablo3">[64]Volumenes!#REF!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COL1">[64]Volumenes!#REF!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e">[111]Análisis!$G$44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a_Tramotina">[6]Insumos!#REF!</definedName>
    <definedName name="PALM">#REF!</definedName>
    <definedName name="PALPUA14">#REF!</definedName>
    <definedName name="PALPUA16">#REF!</definedName>
    <definedName name="PAMAEXT">[66]UASD!$F$3329</definedName>
    <definedName name="PAMAINT">[66]UASD!$F$3320</definedName>
    <definedName name="PAMU1">[64]Volumenes!#REF!</definedName>
    <definedName name="pamufac2">[64]Volumenes!#REF!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'[25]LISTA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[36]Análisis!#REF!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[36]Análisis!#REF!</definedName>
    <definedName name="Pañete.Paredes">[47]Análisis!$N$906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[36]Análisis!#REF!</definedName>
    <definedName name="Pañete.Techo.Horizontal">#REF!</definedName>
    <definedName name="PAÑETE_PARED">[112]Análisis!$G$44</definedName>
    <definedName name="papu2">[64]Volumenes!#REF!</definedName>
    <definedName name="papuer2">[64]Volumenes!#REF!</definedName>
    <definedName name="PARAGOMASCONTRA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QUEO">#REF!</definedName>
    <definedName name="parte.electrica">#REF!</definedName>
    <definedName name="PARTIDA">#REF!</definedName>
    <definedName name="PARTIDANUEVA">#REF!</definedName>
    <definedName name="Partidas">[104]Cubicacion!$A$9:$B$120</definedName>
    <definedName name="partinuevas">#REF!</definedName>
    <definedName name="PASAJES">#REF!</definedName>
    <definedName name="PASBLAMACANOR14X40X6">#REF!</definedName>
    <definedName name="PASC8">#REF!</definedName>
    <definedName name="pave2">[64]Volumenes!#REF!</definedName>
    <definedName name="pavent2">[64]Volumenes!#REF!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INTEL8X8X8">#REF!</definedName>
    <definedName name="PBLOCALPER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'[73]V.Tierras A'!$D$14</definedName>
    <definedName name="pdiesel">#REF!</definedName>
    <definedName name="PDUCHA">#REF!</definedName>
    <definedName name="PE">#REF!</definedName>
    <definedName name="Pedestal.H.V.">#REF!</definedName>
    <definedName name="pedri">#REF!</definedName>
    <definedName name="PEON">#REF!</definedName>
    <definedName name="Peon.dia">#REF!</definedName>
    <definedName name="Peon_1">[27]MO!$B$11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[42]MO!$B$11</definedName>
    <definedName name="PEON1">#REF!</definedName>
    <definedName name="PEONCARP">[29]INS!#REF!</definedName>
    <definedName name="PEONCARP_6">#REF!</definedName>
    <definedName name="PEONCARP_8">#REF!</definedName>
    <definedName name="Peones">[67]Insumos!#REF!</definedName>
    <definedName name="Peones_2">#N/A</definedName>
    <definedName name="Peones_3">#N/A</definedName>
    <definedName name="PERFIL_CUADRADO_34">[42]INSU!$B$91</definedName>
    <definedName name="Pergolado.9pies">[36]Análisis!#REF!</definedName>
    <definedName name="pergolado.area.piscina">[57]Análisis!$D$1633</definedName>
    <definedName name="Pergolado.Madera">[36]Análisis!#REF!</definedName>
    <definedName name="periche">#REF!</definedName>
    <definedName name="Pernos">#REF!</definedName>
    <definedName name="Pernos_2">"$#REF!.$B$68"</definedName>
    <definedName name="Pernos_3">"$#REF!.$B$68"</definedName>
    <definedName name="Pernos_6">#REF!</definedName>
    <definedName name="Pernos_8">#REF!</definedName>
    <definedName name="PESCOBAPLASTICA">#REF!</definedName>
    <definedName name="peseuro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GRAMAR">#REF!</definedName>
    <definedName name="PHCHMARAGLPR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BCA">[79]Mat!$D$77</definedName>
    <definedName name="PIACRINT">[66]UASD!$F$3554</definedName>
    <definedName name="PIASC1">[64]Volumenes!#REF!</definedName>
    <definedName name="piblo3">[64]Volumenes!#REF!</definedName>
    <definedName name="PICER">[66]UASD!$F$3459</definedName>
    <definedName name="PICER33X33">[79]Mat!$D$66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">#REF!</definedName>
    <definedName name="PIECON">[79]Mat!$D$81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de_Río">[6]Insumos!#REF!</definedName>
    <definedName name="PIEDRA_GAVIONE_M3">'[78]MATERIALES LISTADO'!$D$12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_para_Encache">[6]Insumos!#REF!</definedName>
    <definedName name="PIEDRAS">#REF!</definedName>
    <definedName name="piem">#REF!</definedName>
    <definedName name="piext1">[64]Volumenes!#REF!</definedName>
    <definedName name="piext2">[64]Volumenes!#REF!</definedName>
    <definedName name="pilote">#REF!</definedName>
    <definedName name="pilotes">#REF!</definedName>
    <definedName name="pimufac2">[64]Volumenes!#REF!</definedName>
    <definedName name="pinacrext2">'[66]anal term'!$G$1219</definedName>
    <definedName name="pinblo2">[64]Volumenes!#REF!</definedName>
    <definedName name="PINCOL1">[64]Volumenes!#REF!</definedName>
    <definedName name="PINMU1">[64]Volumenes!#REF!</definedName>
    <definedName name="PINO">[53]INS!$D$770</definedName>
    <definedName name="Pino.Americano">#REF!</definedName>
    <definedName name="pino.tratado">[113]Insumos!$C$35</definedName>
    <definedName name="Pino_Bruto_Americano">[24]Insumos!$B$75:$D$75</definedName>
    <definedName name="pino1x10bruto">#REF!</definedName>
    <definedName name="pino1x12bruto">#REF!</definedName>
    <definedName name="PINO1X12BRUTOTRAT">#REF!</definedName>
    <definedName name="PINO1X4X12">#REF!</definedName>
    <definedName name="PINO1X4X12TRAT">#REF!</definedName>
    <definedName name="PINO2X12BRUTO">#REF!</definedName>
    <definedName name="PINO4X4BRUTO">#REF!</definedName>
    <definedName name="PINOAME">[80]Mat!$D$46</definedName>
    <definedName name="pinobruto">[28]MATERIALES!$G$33</definedName>
    <definedName name="PINOBRUTO1x4x10">'[114]Ins 2'!#REF!</definedName>
    <definedName name="PINOBRUTO4x4x12">#REF!</definedName>
    <definedName name="PINOBRUTOTRAT">#REF!</definedName>
    <definedName name="PINOBRUTOTRAT1x2x12">'[114]Ins 2'!#REF!</definedName>
    <definedName name="PINOBRUTOTRAT1x4x10">#REF!</definedName>
    <definedName name="PINOBRUTOTRAT2x4x12">'[114]Ins 2'!#REF!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SATIN">#REF!</definedName>
    <definedName name="PINTU1">[64]Volumenes!#REF!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[57]Análisis!$D$1562</definedName>
    <definedName name="Pintura.Epoxica.Popular.MA">#REF!</definedName>
    <definedName name="pintura.man.puertas">[55]Análisis!$D$1549</definedName>
    <definedName name="pintura.mant.puertas">[54]Análisis!$D$1164</definedName>
    <definedName name="Pintura.Pared.Exteriores">#REF!</definedName>
    <definedName name="Pintura.pared.Interior">#REF!</definedName>
    <definedName name="pintura.sobre.clavot">[55]Análisis!$D$1556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ACRILICA_NOPAÑETE">[69]Analisis!$F$621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">[67]Insumos!#REF!</definedName>
    <definedName name="Pintura_Epóxica_Popular_2">#N/A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nturat">#REF!</definedName>
    <definedName name="PIPORC30X30">[79]Mat!$D$65</definedName>
    <definedName name="pipu2">[64]Volumenes!#REF!</definedName>
    <definedName name="pipu3">[64]Volumenes!#REF!</definedName>
    <definedName name="pipu3y">[64]Volumenes!#REF!</definedName>
    <definedName name="pipue2">[64]Volumenes!#REF!</definedName>
    <definedName name="Piscina">#REF!</definedName>
    <definedName name="Piscina.Crhist">[36]Análisis!#REF!</definedName>
    <definedName name="Piscina.Losa.Fondo">[36]Análisis!#REF!</definedName>
    <definedName name="Piscina.Muro">[36]Análisis!#REF!</definedName>
    <definedName name="PiscinaKurt">[36]Análisis!#REF!</definedName>
    <definedName name="Pisntura.Piscina">[36]Análisis!#REF!</definedName>
    <definedName name="Piso.Baldosin30x60">[36]Análisis!#REF!</definedName>
    <definedName name="Piso.Ceram">#REF!</definedName>
    <definedName name="Piso.Ceram.Blanca.20x20">#REF!</definedName>
    <definedName name="Piso.Ceram.Boston">[115]Análisis!#REF!</definedName>
    <definedName name="Piso.Ceram.Etrusco.30x30">#REF!</definedName>
    <definedName name="Piso.Ceram.Gres.Piso.Mezc.Antillana">[36]Análisis!#REF!</definedName>
    <definedName name="Piso.Ceram.Imperial.Gris">#REF!</definedName>
    <definedName name="Piso.Ceram.Ines.Gris">#REF!</definedName>
    <definedName name="Piso.Ceram.Nevada.33x33">#REF!</definedName>
    <definedName name="Piso.Ceram.Serv.">[33]Análisis!$D$580</definedName>
    <definedName name="Piso.Ceram.Ultra.Bco.">#REF!</definedName>
    <definedName name="Piso.Cerámica">[36]Análisis!#REF!</definedName>
    <definedName name="Piso.Ceramica.A">[33]Análisis!$D$522</definedName>
    <definedName name="piso.ceramica.antideslizante">#REF!</definedName>
    <definedName name="Piso.Ceramica.B">[33]Análisis!$D$541</definedName>
    <definedName name="Piso.Ceramica.C">[33]Análisis!$D$560</definedName>
    <definedName name="Piso.Cerámica.Importada">#REF!</definedName>
    <definedName name="Piso.Cerámica.Mezc.Antillana">[36]Análisis!#REF!</definedName>
    <definedName name="piso.de.marmol">#REF!</definedName>
    <definedName name="Piso.Granimarmol">#REF!</definedName>
    <definedName name="Piso.Granito.Blanco">#REF!</definedName>
    <definedName name="piso.granito.ext.crema">[33]Análisis!$D$415</definedName>
    <definedName name="piso.granito.ext.rosado">[33]Análisis!$D$427</definedName>
    <definedName name="piso.granito.ext.rozado">[33]Análisis!$D$427</definedName>
    <definedName name="Piso.granito.fondo.blanco">[33]Análisis!$D$449</definedName>
    <definedName name="Piso.granito.fondo.gris">[33]Análisis!$D$460</definedName>
    <definedName name="piso.granito.p.exterior.rojo">[33]Análisis!$D$438</definedName>
    <definedName name="piso.granito.p.exterior.rosado">[33]Análisis!$D$438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[36]Análisis!#REF!</definedName>
    <definedName name="Piso.marmol.Tipo.B">#REF!</definedName>
    <definedName name="piso.mosaico.25x25">[55]Análisis!$D$1256</definedName>
    <definedName name="piso.porcelanato.40x40">[33]Análisis!$D$491</definedName>
    <definedName name="Piso.Quary.Tile">#REF!</definedName>
    <definedName name="Piso.Vibrazo.Blanco30x30">#REF!</definedName>
    <definedName name="piso_asept">#REF!</definedName>
    <definedName name="PISO_GRANITO_FONDO_BCO">[42]INSU!$B$103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[10]insumo!#REF!</definedName>
    <definedName name="PITECONOMICA">[10]insumo!#REF!</definedName>
    <definedName name="pitesmalte">[10]insumo!#REF!</definedName>
    <definedName name="PITMANTENIMIENTO">[10]insumo!#REF!</definedName>
    <definedName name="pitoxidoverde">[10]insumo!#REF!</definedName>
    <definedName name="PITSATINADA">[10]insumo!#REF!</definedName>
    <definedName name="pitsemiglos">[10]insumo!#REF!</definedName>
    <definedName name="pive2">[64]Volumenes!#REF!</definedName>
    <definedName name="pive3">[64]Volumenes!#REF!</definedName>
    <definedName name="pive3y">[64]Volumenes!#REF!</definedName>
    <definedName name="piven2">[64]Volumenes!#REF!</definedName>
    <definedName name="PL">[116]A!#REF!</definedName>
    <definedName name="placol1">#REF!</definedName>
    <definedName name="PLADRILLO2X2X8">#REF!</definedName>
    <definedName name="PLADRILLO2X4X8">#REF!</definedName>
    <definedName name="plafon">'[64]anal term'!#REF!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'[58]Plafond Sheetrock'!$E$54</definedName>
    <definedName name="PLAJ4040GRI">#REF!</definedName>
    <definedName name="PLAMPARAFLUORES24">#REF!</definedName>
    <definedName name="PLAMPARAFLUORESSUP2TDIFTRANS">#REF!</definedName>
    <definedName name="Plancha_de_Plywood_4_x8_x3_4">[67]Insumos!#REF!</definedName>
    <definedName name="Plancha_de_Plywood_4_x8_x3_4_2">#N/A</definedName>
    <definedName name="Plancha_de_Plywood_4_x8_x3_4_3">#N/A</definedName>
    <definedName name="planta.electrica500w">[33]Resumen!$D$25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">[67]Insumos!#REF!</definedName>
    <definedName name="Planta_Eléctrica_para_tesado_2">#N/A</definedName>
    <definedName name="Planta_Eléctrica_para_tesado_3">#N/A</definedName>
    <definedName name="PLANTASELECT">#REF!</definedName>
    <definedName name="PLASFONES">#REF!</definedName>
    <definedName name="PLASTICO">[42]INSU!$B$90</definedName>
    <definedName name="PLATEA">[69]Analisis!$F$119</definedName>
    <definedName name="Platea.Fundación.Villa">#REF!</definedName>
    <definedName name="platea.piscina">[57]Análisis!$D$200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[29]INS!$D$563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madera1x4">#REF!</definedName>
    <definedName name="plmadera2x4">#REF!</definedName>
    <definedName name="plmadera4x4">#REF!</definedName>
    <definedName name="PLOMERIA.GENERAL">#REF!</definedName>
    <definedName name="PLOMERO">[29]INS!#REF!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[29]INS!#REF!</definedName>
    <definedName name="PLOMEROAYUDANTE_6">#REF!</definedName>
    <definedName name="PLOMEROAYUDANTE_8">#REF!</definedName>
    <definedName name="PLOMEROOFICIAL">[29]INS!#REF!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[80]Mat!$D$49</definedName>
    <definedName name="PLYWOOD">[10]insumo!#REF!</definedName>
    <definedName name="PLYWOOD_34_2CARAS">[27]INSU!$D$133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">[7]A!#REF!</definedName>
    <definedName name="pmadera2162">[46]precios!#REF!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ESSUP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">[117]PRESUPUESTO!$O$9:$O$236</definedName>
    <definedName name="Poblado.Columnas">[36]Análisis!#REF!</definedName>
    <definedName name="Poblado.Comercial">#REF!</definedName>
    <definedName name="Poblado.Zap.Columna">[36]Análisis!#REF!</definedName>
    <definedName name="porcela">[118]Materiales!#REF!</definedName>
    <definedName name="Porcelanato">#REF!</definedName>
    <definedName name="Porcelanato30x60">[33]Análisis!$D$512</definedName>
    <definedName name="porcent.herram.equi.asfalto">#REF!</definedName>
    <definedName name="porcent.herram.equi.mov.tier">#REF!</definedName>
    <definedName name="porcent.herram.equi.obra.arte">#REF!</definedName>
    <definedName name="porcent.herram.equi.obra.arte.tub">#REF!</definedName>
    <definedName name="porcent.mat.gastable">#REF!</definedName>
    <definedName name="PORCENTAJE">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">[7]A!#REF!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'[119]med.mov.de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hormigon_124">#REF!</definedName>
    <definedName name="pre_rellen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2">[120]Precios!$A$4:$F$1576</definedName>
    <definedName name="precios">[120]Precios!$A$4:$F$1576</definedName>
    <definedName name="precios2">[120]Precios!$A$4:$F$1576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PARARPISO">#REF!</definedName>
    <definedName name="PRESUPUESTO">#N/A</definedName>
    <definedName name="PRESUPUESTO_6">NA()</definedName>
    <definedName name="Presupuesto_Maternidad">#REF!</definedName>
    <definedName name="presupuestoc1">#REF!</definedName>
    <definedName name="presupuestoc2">#REF!</definedName>
    <definedName name="PRESUPUESTOJJJ">#REF!</definedName>
    <definedName name="PRESUPUESTRO23">#REF!</definedName>
    <definedName name="PRETEADO">#REF!</definedName>
    <definedName name="PRETEPI">#REF!</definedName>
    <definedName name="PRIMA">#REF!</definedName>
    <definedName name="PRIMA_2">"$#REF!.$M$38"</definedName>
    <definedName name="PRIMA_3">"$#REF!.$M$38"</definedName>
    <definedName name="Primer.Biocida.Popular">#REF!</definedName>
    <definedName name="PRINT_AREA_MI">#REF!</definedName>
    <definedName name="PRINT_TITLES_MI">#REF!</definedName>
    <definedName name="PROMEDIO">#REF!</definedName>
    <definedName name="PROMEDIO_11">#REF!</definedName>
    <definedName name="PROMEDIO_12">#REF!</definedName>
    <definedName name="PROP">#REF!</definedName>
    <definedName name="PROY">#REF!</definedName>
    <definedName name="Proyecto">#REF!</definedName>
    <definedName name="prticos">[121]peso!#REF!</definedName>
    <definedName name="prticos_2">#N/A</definedName>
    <definedName name="prticos_3">#N/A</definedName>
    <definedName name="Prueba_en_Compactación_con_equipo">[6]Insumos!#REF!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1ho2">[64]Volumenes!#REF!</definedName>
    <definedName name="puab1ho3">[64]Volumenes!#REF!</definedName>
    <definedName name="PUAB2HO">[64]Mat!$D$161</definedName>
    <definedName name="puab2ho2">[64]Volumenes!#REF!</definedName>
    <definedName name="puab2ho3">[64]Volumenes!#REF!</definedName>
    <definedName name="PUABIHO">[66]Mat!$D$160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ALVIDR">[64]puertas!#REF!</definedName>
    <definedName name="pubañ2">[64]Volumenes!#REF!</definedName>
    <definedName name="pubañ3">[64]Volumenes!#REF!</definedName>
    <definedName name="PUBAÑO">[66]Mat!$D$163</definedName>
    <definedName name="pubaranda">[85]Análisis!#REF!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'[6]Análisis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'[6]Análisis de Precios'!#REF!</definedName>
    <definedName name="PUCOEAP">[79]Mat!$D$142</definedName>
    <definedName name="PUCOLUMNAS_C1">'[24]Análisis de Precios'!$F$210</definedName>
    <definedName name="PUCOLUMNAS_C10">'[6]Análisis de Precios'!#REF!</definedName>
    <definedName name="PUCOLUMNAS_C11">'[6]Análisis de Precios'!#REF!</definedName>
    <definedName name="PUCOLUMNAS_C12">'[6]Análisis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'[6]Análisis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'[6]Análisis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PVC">#REF!</definedName>
    <definedName name="PUERTA" hidden="1">#REF!</definedName>
    <definedName name="Puerta.Apanelada.Pino">[36]Análisis!#REF!</definedName>
    <definedName name="Puerta.Caoba.Vidrio">[36]Análisis!#REF!</definedName>
    <definedName name="Puerta.Closet">[36]Análisis!#REF!</definedName>
    <definedName name="Puerta.closet.caoba">#REF!</definedName>
    <definedName name="puerta.enrollable.p.moteles">[33]Insumos!$E$42</definedName>
    <definedName name="Puerta.entrada.caoba">#REF!</definedName>
    <definedName name="Puerta.interior.caoba">#REF!</definedName>
    <definedName name="Puerta.Pino.Vidrio">[36]Análisis!#REF!</definedName>
    <definedName name="Puerta.Plywood">[36]Análisis!#REF!</definedName>
    <definedName name="Puerta_Corred._Alum__Anod._Bce._Vid._Mart._Nor.">[6]Insumos!#REF!</definedName>
    <definedName name="Puerta_Corred._Alum__Anod._Bce._Vid._Transp.">[6]Insumos!#REF!</definedName>
    <definedName name="Puerta_Corred._Alum__Anod._Nor._Vid._Bce._Liso">[6]Insumos!#REF!</definedName>
    <definedName name="Puerta_Corred._Alum__Anod._Nor._Vid._Bce._Mart.">[6]Insumos!#REF!</definedName>
    <definedName name="Puerta_Corred._Alum__Anod._Nor._Vid._Transp.">[6]Insumos!#REF!</definedName>
    <definedName name="Puerta_corrediza___BCE._VID._TRANSP.">[6]Insumos!#REF!</definedName>
    <definedName name="Puerta_corrediza___BCE._VID._TRANSP._LISO">[6]Insumos!#REF!</definedName>
    <definedName name="Puerta_de_Pino_Apanelada">[6]Insumos!#REF!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INO">[69]Analisis!$F$327</definedName>
    <definedName name="Puerta_Pino_Americano_Tratado">[6]Insumos!#REF!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ertas_de_Pino_T_Francesa">[6]Insumos!#REF!</definedName>
    <definedName name="Puertas_de_Plywood">[6]Insumos!#REF!</definedName>
    <definedName name="Puertas_de_Plywood_3_16">[6]Insumos!#REF!</definedName>
    <definedName name="Puertas_Pino_Apanelada">[6]Insumos!#REF!</definedName>
    <definedName name="Puertasc">#REF!</definedName>
    <definedName name="Puertasp">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[50]M.O.!$C$970</definedName>
    <definedName name="pulgm">#REF!</definedName>
    <definedName name="Pulido.Mrmol">#REF!</definedName>
    <definedName name="Pulido_y_Brillado____De_Luxe">[24]Insumos!$B$241:$D$241</definedName>
    <definedName name="Pulido_y_Brillado_de_Piso">[6]Insumos!#REF!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'[6]Análisis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'[6]Análisis de Precios'!#REF!</definedName>
    <definedName name="PUPINTURAACRILICAEXTERIOR">'[6]Análisis de Precios'!#REF!</definedName>
    <definedName name="PUPINTURAACRILICAINTERIOR">'[6]Análisis de Precios'!#REF!</definedName>
    <definedName name="PUPINTURACAL">'[6]Análisis de Precios'!#REF!</definedName>
    <definedName name="PUPINTURAMANTENIMIENTO">'[6]Análisis de Precios'!#REF!</definedName>
    <definedName name="PUPISOCERAMICA_33X33">#REF!</definedName>
    <definedName name="PUPISOCERAMICA_33X33_2">#N/A</definedName>
    <definedName name="PUPISOCERAMICACRIOLLA20X20">'[6]Análisis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rta">[64]Volumenes!#REF!</definedName>
    <definedName name="PUSEPTICO">'[6]Análisis de Precios'!#REF!</definedName>
    <definedName name="putabletas">#REF!</definedName>
    <definedName name="PUTRAMPADEGRASA">#REF!</definedName>
    <definedName name="PUTRAMPADEGRASA_2">#N/A</definedName>
    <definedName name="PUVIGA">'[6]Análisis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'[6]Análisis de Precios'!#REF!</definedName>
    <definedName name="PUZAPATACOMBINADA_C1_C4">'[6]Análisis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'[24]Análisis de Precios'!$F$201</definedName>
    <definedName name="PUZOCALOCERAMICACRIOLLADE20">'[6]Análisis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C">'[122]Pu-Sanit.'!$C$126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[29]INS!$D$568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[2]PRESUPUESTO!#REF!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az">comp [3]custo!$I$997:$J$997</definedName>
    <definedName name="qgb">[59]Variables!$B$11</definedName>
    <definedName name="QQ">[123]INS!#REF!</definedName>
    <definedName name="QQQ">[19]M.O.!#REF!</definedName>
    <definedName name="QQQQ">#REF!</definedName>
    <definedName name="QQQQQ">#REF!</definedName>
    <definedName name="qqvarilla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[88]Ana!#REF!</definedName>
    <definedName name="QUICIOLAD">#REF!</definedName>
    <definedName name="QUICIOMOS25ROJ">#REF!</definedName>
    <definedName name="QUIEBRASOLESVERTCONTRA">#REF!</definedName>
    <definedName name="qw">[117]PRESUPUESTO!$M$10:$AH$731</definedName>
    <definedName name="qwe">#REF!</definedName>
    <definedName name="qwe_6">#REF!</definedName>
    <definedName name="R_">'[124]Corvano - Hato del Padre'!#REF!</definedName>
    <definedName name="RA">'[125]Part. No Ejecutables'!#REF!</definedName>
    <definedName name="Rampa.2da">#REF!</definedName>
    <definedName name="Rampa.escalera.Villas">#REF!</definedName>
    <definedName name="RAMPAESC">#REF!</definedName>
    <definedName name="rastra">'[22]Listado Equipos a utilizar'!#REF!</definedName>
    <definedName name="rastrapuas">'[22]Listado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D">#REF!</definedName>
    <definedName name="RE">[116]A!#REF!</definedName>
    <definedName name="REAL">#REF!</definedName>
    <definedName name="rec.ceram.criolla">#REF!</definedName>
    <definedName name="RECOEQUIP">'[126]anal term'!$G$1485</definedName>
    <definedName name="RECOMAGRA">'[64]anal term'!#REF!</definedName>
    <definedName name="RECOMAGRAN">'[64]anal term'!#REF!</definedName>
    <definedName name="Recreación">'[33]Hoja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[127]COF!$G$733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.compac.rell">'[87]Costos Mano de Obra'!$O$13</definedName>
    <definedName name="reg.fro.niv.hormigon">#REF!</definedName>
    <definedName name="reg.niv.hid.mat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'[87]Costos Mano de Obra'!$O$41</definedName>
    <definedName name="Regado.y.Compactado">#REF!</definedName>
    <definedName name="Regado_y_Compactación_Tosca___A_M">[6]Insumos!#REF!</definedName>
    <definedName name="regi">'[128]Pasarela de L=60.00'!#REF!</definedName>
    <definedName name="REGISTR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gla_para_Pañete____Preparada">[24]Insumos!$B$76:$D$76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">#REF!</definedName>
    <definedName name="Rell.caliche">'[87]Insumos materiales'!$J$32</definedName>
    <definedName name="RELLCOMP">'[64]anal term'!#REF!</definedName>
    <definedName name="RELLENO">[69]Analisis!$F$74</definedName>
    <definedName name="Relleno.caliche">#REF!</definedName>
    <definedName name="RELLENO_PRESTAMO">'[129]Analisis BC'!$H$32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[6]Insumos!#REF!</definedName>
    <definedName name="REMOCIONCVMANO">#REF!</definedName>
    <definedName name="REMREINSTTRANSFCONTRA">#REF!</definedName>
    <definedName name="rend.retro.3m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ISADO">[130]M.O.!#REF!</definedName>
    <definedName name="REST.BUFFET.Y.COCINA">#REF!</definedName>
    <definedName name="Rest.Coc.C">[36]Análisis!#REF!</definedName>
    <definedName name="Rest.Coc.C1.3.5">[36]Análisis!#REF!</definedName>
    <definedName name="Rest.Coc.C2">[36]Análisis!#REF!</definedName>
    <definedName name="Rest.Coc.C4">[36]Análisis!#REF!</definedName>
    <definedName name="Rest.Coc.C6">[36]Análisis!#REF!</definedName>
    <definedName name="Rest.Coc.C7">[36]Análisis!#REF!</definedName>
    <definedName name="Rest.Coc.CA">[36]Análisis!#REF!</definedName>
    <definedName name="Rest.Coc.Techo.Cocina">[36]Análisis!#REF!</definedName>
    <definedName name="Rest.Coc.V1">[36]Análisis!#REF!</definedName>
    <definedName name="Rest.Coc.V12">[36]Análisis!#REF!</definedName>
    <definedName name="Rest.Coc.V13">[36]Análisis!#REF!</definedName>
    <definedName name="Rest.Coc.V14">[36]Análisis!#REF!</definedName>
    <definedName name="Rest.Coc.V2">[36]Análisis!#REF!</definedName>
    <definedName name="Rest.Coc.V3">[36]Análisis!#REF!</definedName>
    <definedName name="Rest.Coc.V4">[36]Análisis!#REF!</definedName>
    <definedName name="Rest.Coc.V5">[36]Análisis!#REF!</definedName>
    <definedName name="Rest.Coc.V6">[36]Análisis!#REF!</definedName>
    <definedName name="Rest.Coc.V7">[36]Análisis!#REF!</definedName>
    <definedName name="Rest.Coc.Zc">[36]Análisis!#REF!</definedName>
    <definedName name="Rest.Coc.Zc1">[36]Análisis!#REF!</definedName>
    <definedName name="Rest.Coc.Zc2">[36]Análisis!#REF!</definedName>
    <definedName name="Rest.Coc.Zc3">[36]Análisis!#REF!</definedName>
    <definedName name="Rest.Coc.Zc4">[36]Análisis!#REF!</definedName>
    <definedName name="Rest.Coc.Zc5">[36]Análisis!#REF!</definedName>
    <definedName name="Rest.Coc.Zc6">[36]Análisis!#REF!</definedName>
    <definedName name="Rest.Coc.Zc7">[36]Análisis!#REF!</definedName>
    <definedName name="Rest.Esp.Col.C1">[36]Análisis!#REF!</definedName>
    <definedName name="Rest.Esp.Col.C2">[36]Análisis!#REF!</definedName>
    <definedName name="Rest.Esp.Col.C3">[36]Análisis!#REF!</definedName>
    <definedName name="Rest.Esp.Col.C4">[36]Análisis!#REF!</definedName>
    <definedName name="Rest.Esp.Col.Cc">[36]Análisis!#REF!</definedName>
    <definedName name="Rest.Esp.Losa.Techo">[36]Análisis!#REF!</definedName>
    <definedName name="Rest.Esp.Viga.V1">[36]Análisis!#REF!</definedName>
    <definedName name="Rest.Esp.Viga.V2">[36]Análisis!#REF!</definedName>
    <definedName name="Rest.Esp.Viga.V3">[36]Análisis!#REF!</definedName>
    <definedName name="Rest.Esp.Viga.V4R">[36]Análisis!#REF!</definedName>
    <definedName name="Rest.Esp.Viga.V5">[36]Análisis!#REF!</definedName>
    <definedName name="Rest.Esp.Viga.V6R">[36]Análisis!#REF!</definedName>
    <definedName name="Rest.Esp.Viga.V7R">[36]Análisis!#REF!</definedName>
    <definedName name="Rest.Esp.Viga.V8R">[36]Análisis!#REF!</definedName>
    <definedName name="Rest.Tematico">#REF!</definedName>
    <definedName name="RESTAURANT.ESPECIALIDADES">#REF!</definedName>
    <definedName name="RESU">#REF!</definedName>
    <definedName name="RESUMEN">#REF!</definedName>
    <definedName name="RESUMENHRS">#REF!</definedName>
    <definedName name="Retardante.SX400R.4oz.">#REF!</definedName>
    <definedName name="RETFRA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.Baldosines">#REF!</definedName>
    <definedName name="Rev.ceram.15x15.serv.">[33]Análisis!$D$620</definedName>
    <definedName name="Rev.ceram.cocina.bano">[33]Análisis!$D$601</definedName>
    <definedName name="Rev.ceram.fachada.Asumido">#REF!</definedName>
    <definedName name="Rev.Cerámica">#REF!</definedName>
    <definedName name="Rev.Gres">#REF!</definedName>
    <definedName name="Rev.Marmol.Antillano">[36]Análisis!#REF!</definedName>
    <definedName name="Rev.Piedra">#REF!</definedName>
    <definedName name="REVCECRI15A20">[66]UASD!$F$3537</definedName>
    <definedName name="REVCER01">#REF!</definedName>
    <definedName name="REVCER09">#REF!</definedName>
    <definedName name="Reves.de.ladrillo.2x4x8">[33]Análisis!$D$629</definedName>
    <definedName name="reves.marmol">#REF!</definedName>
    <definedName name="Reves.Piedra.caliza">[33]Análisis!$D$645</definedName>
    <definedName name="Revest.Ceram.Importada">#REF!</definedName>
    <definedName name="Revest.Cerám.Mezc.Antillana">[36]Análisis!#REF!</definedName>
    <definedName name="Revest.Ceramica.15x15">#REF!</definedName>
    <definedName name="revest.clavot">#REF!</definedName>
    <definedName name="Revest.en.piedra.coralina">[33]Análisis!$D$638</definedName>
    <definedName name="Revest.Loseta.cem.Pulido">#REF!</definedName>
    <definedName name="Revest.marmol">[33]Análisis!$D$591</definedName>
    <definedName name="Revest.Mármol.Tipo.B.30x60">#REF!</definedName>
    <definedName name="Revest.Porcelanato30x60">[33]Análisis!$D$610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ISADO">#REF!</definedName>
    <definedName name="REVLAD248">#REF!</definedName>
    <definedName name="REVLADBIS228">#REF!</definedName>
    <definedName name="RNCARQSA">#REF!</definedName>
    <definedName name="RNCJAGS">#REF!</definedName>
    <definedName name="RO_TEMP">#REF!</definedName>
    <definedName name="ROBLEBRA">#REF!</definedName>
    <definedName name="rodillo">'[22]Listado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'[22]Listado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r">#REF!</definedName>
    <definedName name="rt">[131]Insumos!$I$3</definedName>
    <definedName name="RUEDACAJABOLA3">#REF!</definedName>
    <definedName name="RUSTICO">#REF!</definedName>
    <definedName name="RV">[102]Presup.!#REF!</definedName>
    <definedName name="rvesti">#REF!</definedName>
    <definedName name="rvestii">#REF!</definedName>
    <definedName name="rvestiii">#REF!</definedName>
    <definedName name="rvestiiii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monicas">#REF!</definedName>
    <definedName name="SALON.CONVENCIONES">#REF!</definedName>
    <definedName name="SALTEL">#REF!</definedName>
    <definedName name="SANITARIAS">#REF!</definedName>
    <definedName name="sardinel">#REF!</definedName>
    <definedName name="sd">'[132]Analisis Cañada'!#REF!</definedName>
    <definedName name="SDFSDD">#REF!</definedName>
    <definedName name="SDSDFSDFSDF">NA()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etas____Ultra">[6]Insumos!#REF!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reno_Mes">[133]MO!$B$16</definedName>
    <definedName name="Servicio.Vaciado.con.bomba">'[87]Insumos materiales'!$J$45</definedName>
    <definedName name="Sheetrock.antihumedad">#REF!</definedName>
    <definedName name="Sheetrock.en.plastbau">#REF!</definedName>
    <definedName name="sheetrock.media">[52]Insumos!$L$38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2">'[122]Pu-Sanit.'!$C$148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gaesplael">'[64]Ana-elect.'!#REF!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[33]Resumen!$D$24</definedName>
    <definedName name="Sistema.contra.incendio">#REF!</definedName>
    <definedName name="solap">[59]Variables!$B$3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[34]M.O.!$C$12</definedName>
    <definedName name="SSS">#REF!</definedName>
    <definedName name="SSSSSSS">#REF!</definedName>
    <definedName name="SSSSSSSSSS">#REF!</definedName>
    <definedName name="Stain">#REF!</definedName>
    <definedName name="stud2.5.s22">[52]Insumos!$L$30</definedName>
    <definedName name="SUB">[134]presupuesto!#REF!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2">#N/A</definedName>
    <definedName name="SUB_3">#N/A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'[135]Laurel(OBINSA)'!$H$107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Fino">#REF!</definedName>
    <definedName name="Subida.Mat.pintura">'[87]Costos Mano de Obra'!$O$55</definedName>
    <definedName name="Subida__Bajada_y_Transporte_Cemento">[67]Insumos!#REF!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#REF!</definedName>
    <definedName name="sum.coloc.tub.18">'[90]Analisis Unitarios'!$E$1116</definedName>
    <definedName name="sum.coloc.tub.21">'[90]Analisis Unitarios'!$E$1068</definedName>
    <definedName name="sum.coloc.tub.24">'[90]Analisis Unitarios'!$E$1021</definedName>
    <definedName name="sum.coloc.tub.36">#REF!</definedName>
    <definedName name="sum.coloc.tub.42">'[90]Analisis Unitarios'!$E$925</definedName>
    <definedName name="sum.coloc.tub.48">#REF!</definedName>
    <definedName name="sum.coloc.tub.60">'[90]Analisis Unitarios'!$E$829</definedName>
    <definedName name="sum.coloc.tub.72">#REF!</definedName>
    <definedName name="sum.coloc.tub.8">'[90]Analisis Unitarios'!$E$1164</definedName>
    <definedName name="SUMA2N">#REF!</definedName>
    <definedName name="SUMA3N">#REF!</definedName>
    <definedName name="SUMA4N">#REF!</definedName>
    <definedName name="SUMA5N">#REF!</definedName>
    <definedName name="SUMA6N">#REF!</definedName>
    <definedName name="Suministro_y_Regado_de_Tierra_Negra">[6]Insumos!#REF!</definedName>
    <definedName name="SUMINISTROS">#REF!</definedName>
    <definedName name="t">#REF!</definedName>
    <definedName name="TABIQUESBAÑOSM2CONTRA">#REF!</definedName>
    <definedName name="TABLA">#REF!</definedName>
    <definedName name="Tabla1">#REF!</definedName>
    <definedName name="tablaadicionales">[136]Cubicacion!$A$125:$G$159</definedName>
    <definedName name="TABLAP">#REF!</definedName>
    <definedName name="TABLAPARTIDAS">#REF!</definedName>
    <definedName name="TABLESTACADO">'[137]Ana.precios un'!#REF!</definedName>
    <definedName name="tablestacas">#REF!</definedName>
    <definedName name="TABLETAS">[85]Análisis!#REF!</definedName>
    <definedName name="TABLETAS_2">#N/A</definedName>
    <definedName name="TABLETAS_3">#N/A</definedName>
    <definedName name="TANGIT">'[64]Pu-Sanit.'!$C$130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RANC">'[64]anal term'!#REF!</definedName>
    <definedName name="TARUGO">#REF!</definedName>
    <definedName name="TASA">[96]Insumos!$H$2</definedName>
    <definedName name="tasa.del.dolar">#REF!</definedName>
    <definedName name="TC">#REF!</definedName>
    <definedName name="TC220V">'[64]Ana-elect.'!#REF!</definedName>
    <definedName name="TCAL">[12]MOJornal!$D$63</definedName>
    <definedName name="TCCA">#REF!</definedName>
    <definedName name="TCDE">#REF!</definedName>
    <definedName name="TCEL">#REF!</definedName>
    <definedName name="TCPI">#REF!</definedName>
    <definedName name="TCPL">#REF!</definedName>
    <definedName name="TCVA">#REF!</definedName>
    <definedName name="techo.madera">#REF!</definedName>
    <definedName name="Techo.Madera.Cana">#REF!</definedName>
    <definedName name="Techo.madera.ondulina">#REF!</definedName>
    <definedName name="Techo.Madera.Shingle">[47]Análisis!$N$1024</definedName>
    <definedName name="Techo.MaderayCana">#REF!</definedName>
    <definedName name="Techo.MaderayShingels">#REF!</definedName>
    <definedName name="TECHO_ZINC">[69]Analisis!$F$641</definedName>
    <definedName name="TECHOASBTIJPIN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CNICO">#REF!</definedName>
    <definedName name="TECYESO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">[79]Mat!$D$95</definedName>
    <definedName name="TEJAASFINST">#REF!</definedName>
    <definedName name="Tejas.en.techo">[33]Análisis!$D$365</definedName>
    <definedName name="tejas.hispaniola">#REF!</definedName>
    <definedName name="TELJAGS">#REF!</definedName>
    <definedName name="TERM">#REF!</definedName>
    <definedName name="Term.Superficie.Horm.">#REF!</definedName>
    <definedName name="tetuii">#REF!</definedName>
    <definedName name="tg">'[132]Analisis Cañada'!#REF!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">#REF!</definedName>
    <definedName name="tiempo.capataz">#REF!</definedName>
    <definedName name="tiempo.giro.180grados.retro.carguio.3m">#REF!</definedName>
    <definedName name="tiempo.giro.180grados.retro.exc.3m">#REF!</definedName>
    <definedName name="tiempo.giro.180grados.retro.exc.4.5m">#REF!</definedName>
    <definedName name="tiempo.giro.90grados.retro.carguio.3m">#REF!</definedName>
    <definedName name="tiempo.giro.90grados.retro.exc.3m">#REF!</definedName>
    <definedName name="tiempo.giro.90grados.retro.exc.4.5m">#REF!</definedName>
    <definedName name="tiempo.sereno">#REF!</definedName>
    <definedName name="tierranegra">#REF!</definedName>
    <definedName name="TIERRAS">#REF!</definedName>
    <definedName name="TIMBRE">#REF!</definedName>
    <definedName name="TINACOS">#REF!</definedName>
    <definedName name="TITULO_COPIAR_TODO">#REF!</definedName>
    <definedName name="TITULO_PRESUPUESTO">#REF!</definedName>
    <definedName name="TITULOS">"$#REF!.$A$6:$IV$6"</definedName>
    <definedName name="_xlnm.Print_Titles" localSheetId="0">'LP-Parte A'!$1:$5</definedName>
    <definedName name="_xlnm.Print_Titles">#N/A</definedName>
    <definedName name="tiza">#REF!</definedName>
    <definedName name="TL_TABLE">#REF!</definedName>
    <definedName name="TNC">#REF!</definedName>
    <definedName name="TNCAL">[12]MOJornal!$D$73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">[7]A!#REF!</definedName>
    <definedName name="Toallero">#REF!</definedName>
    <definedName name="Tolas">#REF!</definedName>
    <definedName name="Tolas_2">"$#REF!.$B$13"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ny">'[128]Pasarela de L=60.00'!#REF!</definedName>
    <definedName name="Tope">#REF!</definedName>
    <definedName name="tope.marmol">#REF!</definedName>
    <definedName name="tope.marmol.p2">[55]Insumos!$C$207</definedName>
    <definedName name="Tope_de_Marmolite_C_Normal">[6]Insumos!#REF!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">#REF!</definedName>
    <definedName name="TOPOGRAFIA">[85]Análisis!#REF!</definedName>
    <definedName name="TOPOGRAFIA_2">#N/A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PPING">#REF!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[67]Insumos!#REF!</definedName>
    <definedName name="Tornillos_5_x3_8_2">#N/A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sca">[6]Insumos!#REF!</definedName>
    <definedName name="tosi">#REF!</definedName>
    <definedName name="tosii">#REF!</definedName>
    <definedName name="tosiii">#REF!</definedName>
    <definedName name="tosiiii">#REF!</definedName>
    <definedName name="TOT">[15]Factura!#REF!</definedName>
    <definedName name="Total">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OTAL_2">#REF!</definedName>
    <definedName name="totalgeneral">#REF!</definedName>
    <definedName name="totalgeneral_2">"$#REF!.$M$56"</definedName>
    <definedName name="totalgeneral_3">"$#REF!.$M$56"</definedName>
    <definedName name="trac2.5.t.22">[52]Insumos!$L$31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[49]EQUIPOS!$D$14</definedName>
    <definedName name="tractorm">'[22]Listado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ESC">[50]Ins!$E$660</definedName>
    <definedName name="TRANSF750KVACONTR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asf">'[22]Listado Equipos a utilizar'!#REF!</definedName>
    <definedName name="transporte">'[31]Resumen Precio Equipos'!$C$30</definedName>
    <definedName name="Transporte.Interno">#REF!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[67]Insumos!#REF!</definedName>
    <definedName name="Tratamiento_Moldes_para_Barandilla_2">#N/A</definedName>
    <definedName name="Tratamiento_Moldes_para_Barandilla_3">#N/A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[31]Materiales!#REF!</definedName>
    <definedName name="Tub.Telf.TV">#REF!</definedName>
    <definedName name="tub6x14">[138]analisis!$G$2304</definedName>
    <definedName name="tub8x12">[13]analisis!$G$2313</definedName>
    <definedName name="tub8x516">[13]analisis!$G$2322</definedName>
    <definedName name="tubai">#REF!</definedName>
    <definedName name="tubaii">#REF!</definedName>
    <definedName name="tubaiii">#REF!</definedName>
    <definedName name="tubaiiii">#REF!</definedName>
    <definedName name="TUBCOB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GAS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140">'[122]Pu-Sanit.'!$C$246</definedName>
    <definedName name="TUBO221">'[66]Pu-Sanit.'!$C$183</definedName>
    <definedName name="TUBO241">'[122]Pu-Sanit.'!$C$168</definedName>
    <definedName name="TUBO340">'[64]Pu-Sanit.'!$C$249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[139]MO!$B$11</definedName>
    <definedName name="ud">[10]exteriores!$D$66</definedName>
    <definedName name="UD.">#REF!</definedName>
    <definedName name="uh">[36]Análisis!#REF!</definedName>
    <definedName name="UND">#N/A</definedName>
    <definedName name="UND_6">NA()</definedName>
    <definedName name="UNI12HG">'[122]Pu-Sanit.'!$C$251</definedName>
    <definedName name="Unidad">'[64]Ana-elect.'!#REF!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.vibrador">'[56]Costos Mano de Obra'!$O$42</definedName>
    <definedName name="usos">[60]Variables!#REF!</definedName>
    <definedName name="USOSMADERA">#REF!</definedName>
    <definedName name="v.c.fs.villa.1">[140]Cubicación!#REF!</definedName>
    <definedName name="v.c.fs.villa.10">[140]Cubicación!#REF!</definedName>
    <definedName name="v.c.fs.villa.11">[140]Cubicación!#REF!</definedName>
    <definedName name="v.c.fs.villa.12">[140]Cubicación!#REF!</definedName>
    <definedName name="v.c.fs.villa.13">[140]Cubicación!#REF!</definedName>
    <definedName name="v.c.fs.villa.14">[140]Cubicación!#REF!</definedName>
    <definedName name="v.c.fs.villa.15">[140]Cubicación!#REF!</definedName>
    <definedName name="v.c.fs.villa.16">[140]Cubicación!#REF!</definedName>
    <definedName name="v.c.fs.villa.17">[140]Cubicación!#REF!</definedName>
    <definedName name="v.c.fs.villa.18">[140]Cubicación!#REF!</definedName>
    <definedName name="v.c.fs.villa.2">[140]Cubicación!#REF!</definedName>
    <definedName name="v.c.fs.villa.3">[140]Cubicación!#REF!</definedName>
    <definedName name="v.c.fs.villa.4">[140]Cubicación!#REF!</definedName>
    <definedName name="v.c.fs.villa.5">[140]Cubicación!#REF!</definedName>
    <definedName name="v.c.fs.villa.6">[140]Cubicación!#REF!</definedName>
    <definedName name="v.c.fs.villa.7">[140]Cubicación!#REF!</definedName>
    <definedName name="v.c.fs.villa.8">[140]Cubicación!#REF!</definedName>
    <definedName name="v.c.fs.villa.9">[140]Cubicación!#REF!</definedName>
    <definedName name="v.c.n1y2.villa1">[140]Cubicación!$P$2150</definedName>
    <definedName name="v.c.n1y2.villa10">[140]Cubicación!$P$1690</definedName>
    <definedName name="v.c.n1y2.villa11">[140]Cubicación!$P$998</definedName>
    <definedName name="v.c.n1y2.villa12">[140]Cubicación!$P$401</definedName>
    <definedName name="v.c.n1y2.villa13">[140]Cubicación!$P$535</definedName>
    <definedName name="v.c.n1y2.villa14">[140]Cubicación!$P$1461</definedName>
    <definedName name="v.c.n1y2.villa15">[140]Cubicación!$P$1576</definedName>
    <definedName name="v.c.n1y2.villa16">[140]Cubicación!$P$1805</definedName>
    <definedName name="v.c.n1y2.villa17">[140]Cubicación!$P$1920</definedName>
    <definedName name="v.c.n1y2.villa18">[140]Cubicación!$P$1113</definedName>
    <definedName name="v.c.n1y2.villa2">[140]Cubicación!$P$2037</definedName>
    <definedName name="v.c.n1y2.villa3">[140]Cubicación!$P$883</definedName>
    <definedName name="v.c.n1y2.villa4">[140]Cubicación!$P$768</definedName>
    <definedName name="v.c.n1y2.villa5">[140]Cubicación!$P$653</definedName>
    <definedName name="v.c.n1y2.villa6">[140]Cubicación!$P$138</definedName>
    <definedName name="v.c.n1y2.villa7">[140]Cubicación!$P$269</definedName>
    <definedName name="v.c.n1y2.villa8">[140]Cubicación!$P$1231</definedName>
    <definedName name="v.c.n1y2.villa9">[140]Cubicación!$P$1346</definedName>
    <definedName name="v.p.fs.villa.1">[140]Cubicación!#REF!</definedName>
    <definedName name="v.p.fs.villa.10">[140]Cubicación!#REF!</definedName>
    <definedName name="v.p.fs.villa.11">[140]Cubicación!#REF!</definedName>
    <definedName name="v.p.fs.villa.12">[140]Cubicación!#REF!</definedName>
    <definedName name="v.p.fs.villa.13">[140]Cubicación!#REF!</definedName>
    <definedName name="v.p.fs.villa.14">[140]Cubicación!#REF!</definedName>
    <definedName name="v.p.fs.villa.15">[140]Cubicación!#REF!</definedName>
    <definedName name="v.p.fs.villa.16">[140]Cubicación!#REF!</definedName>
    <definedName name="v.p.fs.villa.17">[140]Cubicación!#REF!</definedName>
    <definedName name="v.p.fs.villa.18">[140]Cubicación!#REF!</definedName>
    <definedName name="v.p.fs.villa.2">[140]Cubicación!#REF!</definedName>
    <definedName name="v.p.fs.villa.3">[140]Cubicación!#REF!</definedName>
    <definedName name="v.p.fs.villa.4">[140]Cubicación!#REF!</definedName>
    <definedName name="v.p.fs.villa.5">[140]Cubicación!#REF!</definedName>
    <definedName name="v.p.fs.villa.6">[140]Cubicación!#REF!</definedName>
    <definedName name="v.p.fs.villa.7">[140]Cubicación!#REF!</definedName>
    <definedName name="v.p.fs.villa.8">[140]Cubicación!#REF!</definedName>
    <definedName name="v.p.fs.villa.9">[140]Cubicación!#REF!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C">[16]Precio!$F$31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2_2">#N/A</definedName>
    <definedName name="valor2_3">#N/A</definedName>
    <definedName name="valora_3">"$#REF!.$I$1:$I$65534"</definedName>
    <definedName name="VALORM">#REF!</definedName>
    <definedName name="valorp_3">"$#REF!.$K$1:$K$65534"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ARIOS">#REF!</definedName>
    <definedName name="VARIOS_AN">#REF!</definedName>
    <definedName name="VB1.9">#REF!</definedName>
    <definedName name="vbbbb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[36]Análisis!#REF!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[36]Análisis!#REF!</definedName>
    <definedName name="viga.20x30">#REF!</definedName>
    <definedName name="viga.20x40">#REF!</definedName>
    <definedName name="viga.30x40">[55]Análisis!$D$624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[54]Análisis!$D$525</definedName>
    <definedName name="Viga.Amarre.20x30">#REF!</definedName>
    <definedName name="Viga.amarre.2do.N">[55]Análisis!$D$653</definedName>
    <definedName name="Viga.Amarre.Comedor">#REF!</definedName>
    <definedName name="Viga.Amarre.Dintel">[36]Análisis!#REF!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[33]Análisis!$D$138</definedName>
    <definedName name="Viga.Amarre.Piso.Casino">[36]Análisis!#REF!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[36]Análisis!#REF!</definedName>
    <definedName name="Viga.Amarre2doN">#REF!</definedName>
    <definedName name="Viga.Antep.Discoteca">[36]Análisis!#REF!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[36]Análisis!#REF!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[33]Análisis!$D$200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[57]Análisis!#REF!</definedName>
    <definedName name="VIGASHP">#REF!</definedName>
    <definedName name="VIGASHP_3">"$#REF!.$B$109"</definedName>
    <definedName name="VIGASHP_8">#REF!</definedName>
    <definedName name="VigaV1.3.4.6.Presidenciales">[33]Análisis!$D$209</definedName>
    <definedName name="VigaV2.4toN.Mod.I">#REF!</definedName>
    <definedName name="VigaV2.5.7.Presidenciales">[33]Análisis!$D$218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olteobote">'[22]Listado Equipos a utilizar'!#REF!</definedName>
    <definedName name="volteobotela">'[22]Listado Equipos a utilizar'!#REF!</definedName>
    <definedName name="volteobotelargo">'[22]Listado Equipos a utilizar'!#REF!</definedName>
    <definedName name="VP">[72]analisis1!#REF!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">#REF!</definedName>
    <definedName name="VXCSD">#REF!</definedName>
    <definedName name="w">#REF!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hidden="1">'[32]ANALISIS STO DGO'!#REF!</definedName>
    <definedName name="ware." hidden="1">'[32]ANALISIS STO DGO'!#REF!</definedName>
    <definedName name="ware.1" hidden="1">'[32]ANALISIS STO DGO'!#REF!</definedName>
    <definedName name="WAREHOUSE" hidden="1">'[32]ANALISIS STO DGO'!#REF!</definedName>
    <definedName name="Wimaldy" hidden="1">'[32]ANALISIS STO DGO'!#REF!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[123]INS!$D$561</definedName>
    <definedName name="XXX">#REF!</definedName>
    <definedName name="x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#REF!</definedName>
    <definedName name="YY">#REF!</definedName>
    <definedName name="YYYY">#REF!</definedName>
    <definedName name="z">comp [3]custo!$I$997:$J$997</definedName>
    <definedName name="ZA">#REF!</definedName>
    <definedName name="Zabaleta">[47]Análisis!$N$988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[36]Análisis!#REF!</definedName>
    <definedName name="Zap.col.Z1.mod.I">#REF!</definedName>
    <definedName name="Zap.Col.Zc">#REF!</definedName>
    <definedName name="Zap.Columna">[36]Análisis!#REF!</definedName>
    <definedName name="Zap.Columna.Area.Noble">#REF!</definedName>
    <definedName name="Zap.columna.Casino">[36]Análisis!#REF!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[33]Análisis!$D$105</definedName>
    <definedName name="Zap.Escalera">#REF!</definedName>
    <definedName name="zap.M.ha.40cm.esp">[57]Análisis!$D$192</definedName>
    <definedName name="Zap.mur.H.A.">[55]Análisis!$D$163</definedName>
    <definedName name="Zap.muro.10.30x20.General">[36]Análisis!#REF!</definedName>
    <definedName name="Zap.Muro.15cm">#REF!</definedName>
    <definedName name="Zap.Muro.15cms">#REF!</definedName>
    <definedName name="Zap.Muro.20cm">#REF!</definedName>
    <definedName name="Zap.Muro.45x25.General">[36]Análisis!#REF!</definedName>
    <definedName name="Zap.muro.55x25.General">[36]Análisis!#REF!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[36]Análisis!#REF!</definedName>
    <definedName name="Zap.Muros.Cacino">[36]Análisis!#REF!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">'[6]caseta de planta'!$C:$C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[33]Análisis!$D$120</definedName>
    <definedName name="ZB">#REF!</definedName>
    <definedName name="ZC1_6">#REF!</definedName>
    <definedName name="ZD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_001">#N/A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N">#REF!</definedName>
    <definedName name="Zoc.baldosin">[41]Insumos!$E$91</definedName>
    <definedName name="Zoc.Marmol.Mezc.Antillana">[36]Análisis!#REF!</definedName>
    <definedName name="Zoc.vibrazo.Blanco">#REF!</definedName>
    <definedName name="Zocalo.Baldosin">[36]Análisis!#REF!</definedName>
    <definedName name="Zocalo.bozel.marmol">#REF!</definedName>
    <definedName name="Zocalo.cemento7x25cm">#REF!</definedName>
    <definedName name="Zocalo.Ceram.Mezc.Antillana">[36]Análisis!#REF!</definedName>
    <definedName name="zocalo.ceramica">#REF!</definedName>
    <definedName name="Zócalo.Ceramica">[141]Insumos!$E$80</definedName>
    <definedName name="Zócalo.Cerámica">#REF!</definedName>
    <definedName name="zocalo.ceramica.antideslizante">#REF!</definedName>
    <definedName name="Zocalo.de.ceramica.A">[33]Análisis!$D$532</definedName>
    <definedName name="Zocalo.de.ceramica.B">[33]Análisis!$D$551</definedName>
    <definedName name="Zocalo.de.ceramica.C">[33]Análisis!$D$570</definedName>
    <definedName name="zocalo.de.mosaico">[55]Análisis!$D$1266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[33]Análisis!$D$501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[10]insumo!#REF!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R">#REF!</definedName>
    <definedName name="ZS">#REF!</definedName>
    <definedName name="ZV">#REF!</definedName>
    <definedName name="ZW">#REF!</definedName>
    <definedName name="ZX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21" i="2" l="1"/>
  <c r="F1820" i="2"/>
  <c r="F1819" i="2"/>
  <c r="F1803" i="2"/>
  <c r="F1802" i="2"/>
  <c r="F1801" i="2"/>
  <c r="F1800" i="2"/>
  <c r="F1799" i="2"/>
  <c r="F1798" i="2"/>
  <c r="F1797" i="2"/>
  <c r="F1794" i="2"/>
  <c r="F1793" i="2"/>
  <c r="F1792" i="2"/>
  <c r="F1791" i="2"/>
  <c r="F1788" i="2"/>
  <c r="F1787" i="2"/>
  <c r="F1786" i="2"/>
  <c r="F1785" i="2"/>
  <c r="F1784" i="2"/>
  <c r="F1781" i="2"/>
  <c r="A1781" i="2"/>
  <c r="F1780" i="2"/>
  <c r="F1779" i="2"/>
  <c r="F1778" i="2"/>
  <c r="F1777" i="2"/>
  <c r="F1776" i="2"/>
  <c r="A1776" i="2"/>
  <c r="A1777" i="2" s="1"/>
  <c r="F1775" i="2"/>
  <c r="F1774" i="2"/>
  <c r="F1773" i="2"/>
  <c r="F1772" i="2"/>
  <c r="F1771" i="2"/>
  <c r="F1770" i="2"/>
  <c r="F1769" i="2"/>
  <c r="F1768" i="2"/>
  <c r="F1767" i="2"/>
  <c r="F1766" i="2"/>
  <c r="A1766" i="2"/>
  <c r="A1767" i="2" s="1"/>
  <c r="F1765" i="2"/>
  <c r="F1764" i="2"/>
  <c r="F1763" i="2"/>
  <c r="A1763" i="2"/>
  <c r="A1764" i="2" s="1"/>
  <c r="F1762" i="2"/>
  <c r="F1761" i="2"/>
  <c r="A1761" i="2"/>
  <c r="F1760" i="2"/>
  <c r="F1759" i="2"/>
  <c r="F1758" i="2"/>
  <c r="F1757" i="2"/>
  <c r="F1756" i="2"/>
  <c r="F1755" i="2"/>
  <c r="F1754" i="2"/>
  <c r="F1753" i="2"/>
  <c r="F1752" i="2"/>
  <c r="F1751" i="2"/>
  <c r="F1750" i="2"/>
  <c r="F1747" i="2"/>
  <c r="A1747" i="2"/>
  <c r="F1746" i="2"/>
  <c r="F1745" i="2"/>
  <c r="F1744" i="2"/>
  <c r="F1743" i="2"/>
  <c r="F1742" i="2"/>
  <c r="A1742" i="2"/>
  <c r="A1743" i="2" s="1"/>
  <c r="F1741" i="2"/>
  <c r="F1740" i="2"/>
  <c r="F1739" i="2"/>
  <c r="F1738" i="2"/>
  <c r="F1737" i="2"/>
  <c r="F1736" i="2"/>
  <c r="F1735" i="2"/>
  <c r="F1734" i="2"/>
  <c r="F1733" i="2"/>
  <c r="F1732" i="2"/>
  <c r="A1732" i="2"/>
  <c r="A1735" i="2" s="1"/>
  <c r="F1731" i="2"/>
  <c r="F1730" i="2"/>
  <c r="F1729" i="2"/>
  <c r="A1729" i="2"/>
  <c r="A1730" i="2" s="1"/>
  <c r="F1728" i="2"/>
  <c r="F1727" i="2"/>
  <c r="A1727" i="2"/>
  <c r="F1726" i="2"/>
  <c r="F1725" i="2"/>
  <c r="F1724" i="2"/>
  <c r="F1723" i="2"/>
  <c r="F1722" i="2"/>
  <c r="F1721" i="2"/>
  <c r="F1720" i="2"/>
  <c r="F1719" i="2"/>
  <c r="F1718" i="2"/>
  <c r="F1717" i="2"/>
  <c r="F1716" i="2"/>
  <c r="F1713" i="2"/>
  <c r="A1713" i="2"/>
  <c r="F1712" i="2"/>
  <c r="F1711" i="2"/>
  <c r="F1710" i="2"/>
  <c r="F1709" i="2"/>
  <c r="F1708" i="2"/>
  <c r="A1708" i="2"/>
  <c r="A1709" i="2" s="1"/>
  <c r="F1707" i="2"/>
  <c r="F1706" i="2"/>
  <c r="F1705" i="2"/>
  <c r="F1704" i="2"/>
  <c r="F1703" i="2"/>
  <c r="F1702" i="2"/>
  <c r="F1701" i="2"/>
  <c r="F1700" i="2"/>
  <c r="F1699" i="2"/>
  <c r="F1698" i="2"/>
  <c r="A1698" i="2"/>
  <c r="A1699" i="2" s="1"/>
  <c r="F1697" i="2"/>
  <c r="F1696" i="2"/>
  <c r="F1695" i="2"/>
  <c r="A1695" i="2"/>
  <c r="A1696" i="2" s="1"/>
  <c r="F1694" i="2"/>
  <c r="F1693" i="2"/>
  <c r="A1693" i="2"/>
  <c r="F1692" i="2"/>
  <c r="F1691" i="2"/>
  <c r="F1690" i="2"/>
  <c r="F1689" i="2"/>
  <c r="F1688" i="2"/>
  <c r="F1687" i="2"/>
  <c r="F1686" i="2"/>
  <c r="F1685" i="2"/>
  <c r="F1684" i="2"/>
  <c r="F1683" i="2"/>
  <c r="F1682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4" i="2"/>
  <c r="F1313" i="2"/>
  <c r="F1312" i="2"/>
  <c r="F1311" i="2"/>
  <c r="F1310" i="2"/>
  <c r="F1309" i="2"/>
  <c r="F1308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197" i="2"/>
  <c r="F1194" i="2"/>
  <c r="A1194" i="2"/>
  <c r="F1193" i="2"/>
  <c r="F1192" i="2"/>
  <c r="F1191" i="2"/>
  <c r="F1190" i="2"/>
  <c r="F1189" i="2"/>
  <c r="A1189" i="2"/>
  <c r="A1190" i="2" s="1"/>
  <c r="F1188" i="2"/>
  <c r="F1187" i="2"/>
  <c r="F1186" i="2"/>
  <c r="F1185" i="2"/>
  <c r="F1184" i="2"/>
  <c r="F1183" i="2"/>
  <c r="F1182" i="2"/>
  <c r="F1181" i="2"/>
  <c r="F1180" i="2"/>
  <c r="F1179" i="2"/>
  <c r="A1179" i="2"/>
  <c r="A1180" i="2" s="1"/>
  <c r="F1178" i="2"/>
  <c r="F1177" i="2"/>
  <c r="F1176" i="2"/>
  <c r="A1176" i="2"/>
  <c r="A1177" i="2" s="1"/>
  <c r="F1175" i="2"/>
  <c r="F1174" i="2"/>
  <c r="A1174" i="2"/>
  <c r="F1173" i="2"/>
  <c r="F1172" i="2"/>
  <c r="F1171" i="2"/>
  <c r="F1170" i="2"/>
  <c r="F1169" i="2"/>
  <c r="F1168" i="2"/>
  <c r="F1167" i="2"/>
  <c r="F1166" i="2"/>
  <c r="F1165" i="2"/>
  <c r="F1164" i="2"/>
  <c r="F1163" i="2"/>
  <c r="F1160" i="2"/>
  <c r="F1159" i="2"/>
  <c r="F1158" i="2"/>
  <c r="A1158" i="2"/>
  <c r="A1160" i="2" s="1"/>
  <c r="F1157" i="2"/>
  <c r="F1156" i="2"/>
  <c r="A1156" i="2"/>
  <c r="F1155" i="2"/>
  <c r="F1154" i="2"/>
  <c r="F1153" i="2"/>
  <c r="F1151" i="2"/>
  <c r="F1150" i="2"/>
  <c r="F1149" i="2"/>
  <c r="F1148" i="2"/>
  <c r="F1147" i="2"/>
  <c r="F1146" i="2"/>
  <c r="F1145" i="2"/>
  <c r="A1145" i="2"/>
  <c r="A1148" i="2" s="1"/>
  <c r="F1143" i="2"/>
  <c r="F1142" i="2"/>
  <c r="A1142" i="2"/>
  <c r="A1143" i="2" s="1"/>
  <c r="F1141" i="2"/>
  <c r="F1140" i="2"/>
  <c r="A1140" i="2"/>
  <c r="F1139" i="2"/>
  <c r="F1137" i="2"/>
  <c r="F1136" i="2"/>
  <c r="F1135" i="2"/>
  <c r="F1134" i="2"/>
  <c r="F1132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08" i="2"/>
  <c r="F1107" i="2"/>
  <c r="F1106" i="2"/>
  <c r="F1105" i="2"/>
  <c r="F1104" i="2"/>
  <c r="F1103" i="2"/>
  <c r="F1102" i="2"/>
  <c r="F1099" i="2"/>
  <c r="F1098" i="2"/>
  <c r="F1097" i="2"/>
  <c r="F1096" i="2"/>
  <c r="F1095" i="2"/>
  <c r="F1094" i="2"/>
  <c r="F1093" i="2"/>
  <c r="F1092" i="2"/>
  <c r="F1091" i="2"/>
  <c r="F1090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7" i="2"/>
  <c r="F996" i="2"/>
  <c r="F995" i="2"/>
  <c r="A995" i="2"/>
  <c r="A996" i="2" s="1"/>
  <c r="A997" i="2" s="1"/>
  <c r="F994" i="2"/>
  <c r="F993" i="2"/>
  <c r="F992" i="2"/>
  <c r="F991" i="2"/>
  <c r="A991" i="2"/>
  <c r="A992" i="2" s="1"/>
  <c r="F990" i="2"/>
  <c r="F989" i="2"/>
  <c r="F988" i="2"/>
  <c r="F987" i="2"/>
  <c r="F986" i="2"/>
  <c r="A986" i="2"/>
  <c r="A987" i="2" s="1"/>
  <c r="A988" i="2" s="1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1" i="2"/>
  <c r="F960" i="2"/>
  <c r="F959" i="2"/>
  <c r="F958" i="2"/>
  <c r="F957" i="2"/>
  <c r="F956" i="2"/>
  <c r="A956" i="2"/>
  <c r="A957" i="2" s="1"/>
  <c r="A958" i="2" s="1"/>
  <c r="A959" i="2" s="1"/>
  <c r="F955" i="2"/>
  <c r="F954" i="2"/>
  <c r="F953" i="2"/>
  <c r="F952" i="2"/>
  <c r="A952" i="2"/>
  <c r="A953" i="2" s="1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0" i="2"/>
  <c r="F605" i="2"/>
  <c r="F604" i="2"/>
  <c r="F603" i="2"/>
  <c r="F602" i="2"/>
  <c r="F601" i="2"/>
  <c r="F600" i="2"/>
  <c r="F599" i="2"/>
  <c r="F595" i="2"/>
  <c r="F594" i="2"/>
  <c r="F593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A574" i="2"/>
  <c r="A575" i="2" s="1"/>
  <c r="A576" i="2" s="1"/>
  <c r="A577" i="2" s="1"/>
  <c r="A578" i="2" s="1"/>
  <c r="A579" i="2" s="1"/>
  <c r="A580" i="2" s="1"/>
  <c r="A581" i="2" s="1"/>
  <c r="F573" i="2"/>
  <c r="F570" i="2"/>
  <c r="F569" i="2"/>
  <c r="A569" i="2"/>
  <c r="A570" i="2" s="1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48" i="2"/>
  <c r="F547" i="2"/>
  <c r="F546" i="2"/>
  <c r="F545" i="2"/>
  <c r="F544" i="2"/>
  <c r="F543" i="2"/>
  <c r="F542" i="2"/>
  <c r="F541" i="2"/>
  <c r="F540" i="2"/>
  <c r="F539" i="2"/>
  <c r="F538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29" i="2"/>
  <c r="F428" i="2"/>
  <c r="F427" i="2"/>
  <c r="A427" i="2"/>
  <c r="A428" i="2" s="1"/>
  <c r="F426" i="2"/>
  <c r="F425" i="2"/>
  <c r="F424" i="2"/>
  <c r="F423" i="2"/>
  <c r="F422" i="2"/>
  <c r="F421" i="2"/>
  <c r="F420" i="2"/>
  <c r="F419" i="2"/>
  <c r="F416" i="2"/>
  <c r="F414" i="2"/>
  <c r="F413" i="2"/>
  <c r="A413" i="2"/>
  <c r="A414" i="2" s="1"/>
  <c r="F410" i="2"/>
  <c r="F409" i="2"/>
  <c r="A409" i="2"/>
  <c r="A410" i="2" s="1"/>
  <c r="F406" i="2"/>
  <c r="F405" i="2"/>
  <c r="F404" i="2"/>
  <c r="F403" i="2"/>
  <c r="F402" i="2"/>
  <c r="F401" i="2"/>
  <c r="F400" i="2"/>
  <c r="F399" i="2"/>
  <c r="F398" i="2"/>
  <c r="F397" i="2"/>
  <c r="A397" i="2"/>
  <c r="F394" i="2"/>
  <c r="F393" i="2"/>
  <c r="A393" i="2"/>
  <c r="A394" i="2" s="1"/>
  <c r="F390" i="2"/>
  <c r="F389" i="2"/>
  <c r="F388" i="2"/>
  <c r="F387" i="2"/>
  <c r="F386" i="2"/>
  <c r="F385" i="2"/>
  <c r="F384" i="2"/>
  <c r="A384" i="2"/>
  <c r="A385" i="2" s="1"/>
  <c r="A386" i="2" s="1"/>
  <c r="A387" i="2" s="1"/>
  <c r="A388" i="2" s="1"/>
  <c r="A389" i="2" s="1"/>
  <c r="A390" i="2" s="1"/>
  <c r="F380" i="2"/>
  <c r="F378" i="2"/>
  <c r="F376" i="2"/>
  <c r="F375" i="2"/>
  <c r="A375" i="2"/>
  <c r="A376" i="2" s="1"/>
  <c r="F372" i="2"/>
  <c r="F371" i="2"/>
  <c r="F370" i="2"/>
  <c r="F369" i="2"/>
  <c r="F368" i="2"/>
  <c r="F367" i="2"/>
  <c r="A367" i="2"/>
  <c r="A368" i="2" s="1"/>
  <c r="A369" i="2" s="1"/>
  <c r="A370" i="2" s="1"/>
  <c r="A371" i="2" s="1"/>
  <c r="A372" i="2" s="1"/>
  <c r="F364" i="2"/>
  <c r="F363" i="2"/>
  <c r="F362" i="2"/>
  <c r="F361" i="2"/>
  <c r="F360" i="2"/>
  <c r="F359" i="2"/>
  <c r="F358" i="2"/>
  <c r="F357" i="2"/>
  <c r="F356" i="2"/>
  <c r="F355" i="2"/>
  <c r="F354" i="2"/>
  <c r="F351" i="2"/>
  <c r="F350" i="2"/>
  <c r="A350" i="2"/>
  <c r="F349" i="2"/>
  <c r="F346" i="2"/>
  <c r="F343" i="2"/>
  <c r="F342" i="2"/>
  <c r="F341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4" i="2"/>
  <c r="F272" i="2"/>
  <c r="F271" i="2"/>
  <c r="F270" i="2"/>
  <c r="F269" i="2"/>
  <c r="F268" i="2"/>
  <c r="F267" i="2"/>
  <c r="F266" i="2"/>
  <c r="F265" i="2"/>
  <c r="F264" i="2"/>
  <c r="F263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6" i="2"/>
  <c r="F175" i="2"/>
  <c r="F174" i="2"/>
  <c r="F173" i="2"/>
  <c r="F172" i="2"/>
  <c r="F171" i="2"/>
  <c r="F170" i="2"/>
  <c r="F169" i="2"/>
  <c r="F168" i="2"/>
  <c r="F167" i="2"/>
  <c r="F166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7" i="2"/>
  <c r="A1769" i="2" l="1"/>
  <c r="A1772" i="2" s="1"/>
  <c r="A1774" i="2" s="1"/>
  <c r="F494" i="2"/>
  <c r="F1195" i="2"/>
  <c r="F1315" i="2"/>
  <c r="F1789" i="2"/>
  <c r="F534" i="2"/>
  <c r="F1782" i="2"/>
  <c r="F1714" i="2"/>
  <c r="F1795" i="2"/>
  <c r="F597" i="2"/>
  <c r="F1748" i="2"/>
  <c r="F998" i="2"/>
  <c r="F1161" i="2"/>
  <c r="F1804" i="2"/>
  <c r="F1680" i="2"/>
  <c r="F1066" i="2"/>
  <c r="F446" i="2"/>
  <c r="F862" i="2"/>
  <c r="F927" i="2"/>
  <c r="F962" i="2"/>
  <c r="F379" i="2"/>
  <c r="F606" i="2"/>
  <c r="F1126" i="2"/>
  <c r="F1433" i="2"/>
  <c r="F1434" i="2" s="1"/>
  <c r="F276" i="2"/>
  <c r="F81" i="2"/>
  <c r="F177" i="2"/>
  <c r="F340" i="2"/>
  <c r="A1736" i="2"/>
  <c r="A1738" i="2"/>
  <c r="A1740" i="2" s="1"/>
  <c r="A1151" i="2"/>
  <c r="A1149" i="2"/>
  <c r="A1770" i="2"/>
  <c r="A1182" i="2"/>
  <c r="A1146" i="2"/>
  <c r="A1701" i="2"/>
  <c r="A1733" i="2"/>
  <c r="F448" i="2" l="1"/>
  <c r="F608" i="2" s="1"/>
  <c r="F1127" i="2"/>
  <c r="A1704" i="2"/>
  <c r="A1706" i="2" s="1"/>
  <c r="A1702" i="2"/>
  <c r="A1185" i="2"/>
  <c r="A1187" i="2" s="1"/>
  <c r="A1183" i="2"/>
  <c r="F1806" i="2" l="1"/>
  <c r="F1809" i="2" s="1"/>
  <c r="F1814" i="2" s="1"/>
  <c r="F1810" i="2" l="1"/>
  <c r="F1815" i="2"/>
  <c r="F1816" i="2"/>
  <c r="F1817" i="2"/>
  <c r="F1811" i="2"/>
  <c r="F1812" i="2"/>
  <c r="F1813" i="2"/>
  <c r="F1807" i="2"/>
  <c r="F1818" i="2" s="1"/>
  <c r="F1823" i="2" l="1"/>
  <c r="F1825" i="2" s="1"/>
</calcChain>
</file>

<file path=xl/sharedStrings.xml><?xml version="1.0" encoding="utf-8"?>
<sst xmlns="http://schemas.openxmlformats.org/spreadsheetml/2006/main" count="3031" uniqueCount="1491">
  <si>
    <t xml:space="preserve">Obra: </t>
  </si>
  <si>
    <t>AMPLIACIÓN ACUEDUCTO SAN FRANCISCO DE MACORÍS, ZONA NORTE Y SUR, PARTE A</t>
  </si>
  <si>
    <t xml:space="preserve">Ubicación: </t>
  </si>
  <si>
    <t>Provincia DUARTE</t>
  </si>
  <si>
    <t>Zona : III</t>
  </si>
  <si>
    <t>SNIP:</t>
  </si>
  <si>
    <t>LISTADO DE PARTIDAS</t>
  </si>
  <si>
    <t>Nº</t>
  </si>
  <si>
    <t>DESCRIPCIÓN</t>
  </si>
  <si>
    <t>CANTIDAD</t>
  </si>
  <si>
    <t>UD</t>
  </si>
  <si>
    <t>P.U. RD$</t>
  </si>
  <si>
    <t>VALOR RD$</t>
  </si>
  <si>
    <t>A</t>
  </si>
  <si>
    <t>REHABILITACIÓN PLANTA POTABILIZADORA DE FILTRACIÓN RÁPIDA DE 450 LPS</t>
  </si>
  <si>
    <t>A-1</t>
  </si>
  <si>
    <t>REHABILITACIÓN UNIDADES DEL PROCESO DE TRATAMIENTO:</t>
  </si>
  <si>
    <t>CANALETA PARSAHLL</t>
  </si>
  <si>
    <t>Demolición y bote de canaleta Parshall existente L=3.00 m, V=1.50 m³</t>
  </si>
  <si>
    <t>PA</t>
  </si>
  <si>
    <t>Ud</t>
  </si>
  <si>
    <t>FLOCULADORES</t>
  </si>
  <si>
    <t>Compuertas Entrada tipo Mural, marcos de más de 2" en tolas de ¼", materiales standard, fabricación acero inoxidable AISI /304 espesor tola ¼". Vástago en HG 1½" (dim. 0.50m x 0.50m) (incluye desmonte de la existente)</t>
  </si>
  <si>
    <t>Compuertas Salida tipo Mural, marcos de más de 2" en tolas de ¼", materiales standard, fabricación acero inoxidable AISI /304 espesor tola ¼". Vástago en HG 1½" (dim. 0.50m x 0.50m) (incluye desmonte de la existente)</t>
  </si>
  <si>
    <t>Válvula  Compuerta de Ø12" con vástago fijo, cuadrante, cuerpo y tapa en Hierro Fundido revestido de Epoxi para Desagüe en Floculador con tuercas de maniobra en latón, cuerpo en Hierro Fundido (ASTM A126), especificaciones AWWA E504, fabricación americana o israelí (incluye desmonte de la existente)</t>
  </si>
  <si>
    <t xml:space="preserve">Suministro e instalación de Actuadores para Válvulas, operando desde centro de control de motores, con motor de 3/4 HP, a 240V  monofásico </t>
  </si>
  <si>
    <t>Resane de muros (picado y reposición de pañete) (242 m2)</t>
  </si>
  <si>
    <t>Cepillado y lavado a presión en muros interiores</t>
  </si>
  <si>
    <t>M²</t>
  </si>
  <si>
    <t>SEDIMENTADORES</t>
  </si>
  <si>
    <t>Extracción y bote de Paneles Lamelares</t>
  </si>
  <si>
    <t>Paneles Leopold Texler, certificación NSF/ANSI/CAN 61 y NSF/ANSI/CAN 372, material polietileno de alta densidad (HDPE)</t>
  </si>
  <si>
    <t>P²</t>
  </si>
  <si>
    <t>Mano de Obra de Instalación Paneles Leopold Texler, certificación NSF/ANSI/CAN 61 y NSF/ANSI/CAN 372, material polietileno de alta densidad (HDPE)</t>
  </si>
  <si>
    <t>Válvula de Compuerta de Ø12" con vástago fijo, cuadrante, cuerpo y tapa en Hierro Fundido revestido de Epoxi para Desagüe en Sedimentador con tuercas de maniobra en latón, cuerpo en Hierro Fundido (ASTM A126), especificaciones AWWA E504, fabricación americana o israelí (incluye desmonte de la existente)</t>
  </si>
  <si>
    <t>Mantenimiento a canaletas de recolección de agua sedimentada (desmonte, lijado, recubrimiento con epóxico e instalación) L= 15.20 M</t>
  </si>
  <si>
    <t>Resane de muros (picado y reposición de pañete) (418 m2)</t>
  </si>
  <si>
    <t>FILTROS, SUMINISTRO Y COLOCACIÓN DE:</t>
  </si>
  <si>
    <t>Compuertas Entrada tipo Mural, marcos de más de 2" en tolas de ¼", materiales standard, fabricación acero inoxidable AISI /304 espesor tola ¼". Vástago en HG 1½" (dim. 0.60m x 0.60m) (incluye desmonte de la existente)</t>
  </si>
  <si>
    <t>Válvulas Mariposa Ø12", especificaciones AWWA E504. Fabricación NSF/ANSI 61,   vástago en Acero Inoxidable, Salida de agua filtrada (incluye desmonte de existente)</t>
  </si>
  <si>
    <t>Válvulas Mariposa Ø16", especificaciones AWWA E504. Fabricación NSF/ANSI 61,   vástago en Acero Inoxidable, Entrada agua retrolavado Filtros (incluye desmonte de existente)</t>
  </si>
  <si>
    <t>Válvulas Mariposa Ø8", especificaciones AWWA E504. Fabricación NSF/ANSI 61,   vástago en Acero Inoxidable, Entrada aire Filtros (incluye desmonte de existente)</t>
  </si>
  <si>
    <t>Válvulas Mariposa Ø12", especificaciones AWWA E504. Fabricación NSF/ANSI 61,   vástago en Acero Inoxidable, Desagüe Retrolavado Filtros (incluye desmonte de existente)</t>
  </si>
  <si>
    <t>Válvulas Mariposa Ø12", especificaciones AWWA E504. Fabricación NSF/ANSI 61,  vástago en Acero Inoxidable,  Desagüe de fondo Filtros (incluye desmonte de existente)</t>
  </si>
  <si>
    <t xml:space="preserve">Suministro e instalación de Actuadores para valvulas,operando desde centro de control de motores, con motor de 3/4 HP, a 240v  monofásico </t>
  </si>
  <si>
    <t>Alimentador eléctrico desde panel board monofásico hasta centro control de motores para los actuadores, compuesto por; 2 conductores THW No.8 para fases, 1 conductores THW No.10 para tierra, en tubería emt de 1 1/2"  (incluye conjunto de conectores y accesorios).</t>
  </si>
  <si>
    <t>Pies</t>
  </si>
  <si>
    <t>Alimentador eléctrico desde centro control de motores para los actuadores hasta actuadores, compuesto por; 2 conductores THW No.10 para fases, 1 conductores THW No.12 para tierra, en tubería L.T 1 1/2"  (incluye conjunto de conectores y accesorios). Incluye Alimentadores de los Actuadores del Área de Floculación</t>
  </si>
  <si>
    <t>Suministro e instalación de centro control de motores para 24 actuadores de 3/4HP, a 240V, monofásico</t>
  </si>
  <si>
    <t>Suministro e instalación de centro control de motores para 6 actuadores de 3/4HP, a 240V, monofásico (Para Área de Floculadores)</t>
  </si>
  <si>
    <t>Pintura anticorrosivo y mantenimiento tubería de rebose Acero Ø6" L=76 m</t>
  </si>
  <si>
    <t>Pintura anticorrosivo y mantenimiento tubería de Acero Ø12" entrada agua de retrolavado L=76</t>
  </si>
  <si>
    <t>Demolición de losas existentes a mano en fondo de filtros</t>
  </si>
  <si>
    <t>M³</t>
  </si>
  <si>
    <t>Bote de losa demolida</t>
  </si>
  <si>
    <t>Resane de muros y canaletas de recolección (repicado y reposición de pañete) (294) m2</t>
  </si>
  <si>
    <t>Bloques Leopold tipo S, material polietileno de alta densidad (HDPE), normas NSF-61 (incluye membrana I.M.S 200 retenedora de medio filtrante y Mano de Obra de Colocación=</t>
  </si>
  <si>
    <t>Tubería entrada de aire y retrolavado de filtros Acero Ø8" (suministro e instalación)</t>
  </si>
  <si>
    <t>M</t>
  </si>
  <si>
    <t xml:space="preserve">Codo  Ø8" x 90° Acero-Soldado (Tubería entrada de aire y retrolavado de filtros) (suministro e instalación) </t>
  </si>
  <si>
    <t xml:space="preserve">Hueco para pasar tubería de retrolavado </t>
  </si>
  <si>
    <t>Abrazaderas en Acero para soporte de tubería de Ø8"</t>
  </si>
  <si>
    <t>CANAL DE DESAGÜE GENERAL L=40 m A=1.00 m H=1.20 m</t>
  </si>
  <si>
    <t>Resane de muros</t>
  </si>
  <si>
    <t>Limpieza del canal</t>
  </si>
  <si>
    <t xml:space="preserve">Pintura acrílica </t>
  </si>
  <si>
    <t>MATERIAL FILTRANTE</t>
  </si>
  <si>
    <t>EXTRACCIÓN DE MATERIAL</t>
  </si>
  <si>
    <t>6.1.1</t>
  </si>
  <si>
    <t>Arena  Espesor Lecho=0.45 M</t>
  </si>
  <si>
    <t>6.1.2</t>
  </si>
  <si>
    <t>Bote de material con camión (dist.=5.0km) incluye esparcimiento en botadero</t>
  </si>
  <si>
    <t>SUMINISTRO Y COLOCACIÓN DE:</t>
  </si>
  <si>
    <t>6.2.1</t>
  </si>
  <si>
    <t>Arena T10=0.47-0.65 MM, CU=1.50-1.70 TS=1.41 MM, TI=0,425 MM Γ= 2,600 KG/M3 CE=0.80, Espesor Lecho=0.35 M</t>
  </si>
  <si>
    <t>6.2.2</t>
  </si>
  <si>
    <t>Antracita T10=0.80-1.00 MM, CU≤1.5, TS=2.00 MM Espesor =0.45 M</t>
  </si>
  <si>
    <t>6.2.3</t>
  </si>
  <si>
    <t>Capa torpero  T10=1.20-1.60 MM, CU≤1.7, TS=2.00 MM Espesor =0.10 M</t>
  </si>
  <si>
    <t>6.2.4</t>
  </si>
  <si>
    <t>Envasado</t>
  </si>
  <si>
    <t>6.2.5</t>
  </si>
  <si>
    <t>Colocación</t>
  </si>
  <si>
    <t>PASARELA PLANTA</t>
  </si>
  <si>
    <t>Pintura anticorrosivo y mantenimiento barandas H.G Ø2"</t>
  </si>
  <si>
    <t>Parrilla Grating (0.90 x 2.00) m</t>
  </si>
  <si>
    <t>TERMINACIÓN EXTERIOR PLANTA</t>
  </si>
  <si>
    <t>Resane Pasarela</t>
  </si>
  <si>
    <t>Pintura Acrílica</t>
  </si>
  <si>
    <t>Letrero y logo de INAPA</t>
  </si>
  <si>
    <t>SUB-TOTAL A-1</t>
  </si>
  <si>
    <t>A-2</t>
  </si>
  <si>
    <t>REHABILITACIÓN CASA DE QUÍMICOS:</t>
  </si>
  <si>
    <t>PRIMER NIVEL:</t>
  </si>
  <si>
    <t>PUERTAS Y VENTANAS</t>
  </si>
  <si>
    <t>1.1.1</t>
  </si>
  <si>
    <t>Suministro e instalación de Puerta de Polimetal (0.90 x 2.10)m, incluye llavín y desmonte de puerta  existente</t>
  </si>
  <si>
    <t>1.1.2</t>
  </si>
  <si>
    <t>Suministro e instalación  Puerta enrollable almacén de sulfato (2.50 x 3.00) m. (incluye desmonte de la existente)</t>
  </si>
  <si>
    <t>1.1.3</t>
  </si>
  <si>
    <t>Suministro e instalación de Puerta Polymetal doble (2.00 x 2.10), incluye desmonte de existente</t>
  </si>
  <si>
    <t>1.1.4</t>
  </si>
  <si>
    <t>Desmonte y bote de Ventanas de aluminio</t>
  </si>
  <si>
    <t>1.1.5</t>
  </si>
  <si>
    <t>Suministro e instalación de Ventanas de aluminio</t>
  </si>
  <si>
    <t>Suministro de Tarima para Sacos de Sulfato de Aluminio</t>
  </si>
  <si>
    <t>BAÑO</t>
  </si>
  <si>
    <t>1.3.1</t>
  </si>
  <si>
    <t>Suministro e instalación de Puerta Polimetal (0.90 x 2.10), incluye llavín y desmonte de puerta  existente</t>
  </si>
  <si>
    <t>1.3.2</t>
  </si>
  <si>
    <t>Suministro de inodoro</t>
  </si>
  <si>
    <t>1.3.3</t>
  </si>
  <si>
    <t xml:space="preserve">Suministro lavamanos </t>
  </si>
  <si>
    <t>1.3.4</t>
  </si>
  <si>
    <t>Suministro ducha</t>
  </si>
  <si>
    <t>1.3.5</t>
  </si>
  <si>
    <t>Barra para cortina</t>
  </si>
  <si>
    <t>1.3.6</t>
  </si>
  <si>
    <t>Mano de obra de desmonte e instalación de nuevos aparatos</t>
  </si>
  <si>
    <t>MONTACARGA:</t>
  </si>
  <si>
    <t>1.4.1</t>
  </si>
  <si>
    <t xml:space="preserve">Ascensor montacarga , hidráulico 240V AC  para manejo de insumos capacidad de carga 1 tonelada </t>
  </si>
  <si>
    <t>SEGUNDO NIVEL:</t>
  </si>
  <si>
    <t>2.1.1</t>
  </si>
  <si>
    <t>Sustitución de Puerta Doble en Polimetal, 2 m de ancho, salida al área de Operación de Filtros  (incluye suministro, instalación y desmonte de existente)</t>
  </si>
  <si>
    <t>2.1.2</t>
  </si>
  <si>
    <t>Sustitución de Puerta Doble Polimetal, 2 m de ancho, acceso área de parshall  (incluye suministro, instalación y desmonte de existente)</t>
  </si>
  <si>
    <t>2.1.3</t>
  </si>
  <si>
    <t>Suministro e instalación de Puertas en Polimetal  (0.90 x 2.10)m, incluye llavín y desmonte de puerta  existente</t>
  </si>
  <si>
    <t>2.1.4</t>
  </si>
  <si>
    <t>Desmonte y bote de ventanas de aluminio</t>
  </si>
  <si>
    <t>2.1.5</t>
  </si>
  <si>
    <t>GABINETES Y MESETAS</t>
  </si>
  <si>
    <t>2.2.1</t>
  </si>
  <si>
    <t>Desmantelamiento de gabinetes y meseta (incluye bote)</t>
  </si>
  <si>
    <t>2.2.2</t>
  </si>
  <si>
    <t>Gabinetes de Piso</t>
  </si>
  <si>
    <t>2.2.3</t>
  </si>
  <si>
    <t>Gabinetes de Pared</t>
  </si>
  <si>
    <t>2.2.4</t>
  </si>
  <si>
    <t>Meseta de Marmolite</t>
  </si>
  <si>
    <t>Fregadero doble acero inoxidable  (sumistro e instalación)</t>
  </si>
  <si>
    <t>Difusor de Sulfato en tubería de Ø2" PVC SCH-80</t>
  </si>
  <si>
    <t>EQUIPOS DE LABORATORIO</t>
  </si>
  <si>
    <t>2.5.1</t>
  </si>
  <si>
    <t xml:space="preserve">Turbidímetro portable 2100q rant 0.1000NTU </t>
  </si>
  <si>
    <t>2.5.2</t>
  </si>
  <si>
    <t xml:space="preserve">Equipo de prueba de jarras </t>
  </si>
  <si>
    <t>2.5.3</t>
  </si>
  <si>
    <t>Balanza de semiprecisión de 2610 gr</t>
  </si>
  <si>
    <t>2.5.4</t>
  </si>
  <si>
    <t>Comparador de cloro libre y combinado</t>
  </si>
  <si>
    <t>2.5.5</t>
  </si>
  <si>
    <t>Termómetro de vidrio de 20 @ 120ᵒ C</t>
  </si>
  <si>
    <t>2.5.6</t>
  </si>
  <si>
    <t>Jarra plástica de 2 litros</t>
  </si>
  <si>
    <t>2.5.7</t>
  </si>
  <si>
    <t>Matraz aforado de 100 m vidrio</t>
  </si>
  <si>
    <t>2.5.8</t>
  </si>
  <si>
    <t>Manómetro manual</t>
  </si>
  <si>
    <t>2.5.9</t>
  </si>
  <si>
    <t>Colorímetro de cloro digital</t>
  </si>
  <si>
    <t>2.5.10</t>
  </si>
  <si>
    <t>Computadora Dell XPS 8930 W10PRO, INTEL I7-8700 (3.2GHZ/12MB CACHÉ/6 CORE) 64GB DDR4-2666GHZ Wireless-N, DVD+/-RW, 2TB SATA 7200 RPM+256GB SSD PCE M.2, USB Keyboard &amp; Mouse NVI, DIA GTX1060 6GB Graphics, Windows 10 PRO (incluye Monitor y UPS)</t>
  </si>
  <si>
    <t>TERCER NIVEL:</t>
  </si>
  <si>
    <t>PUERTA Y VENTANAS</t>
  </si>
  <si>
    <t>3.1.1</t>
  </si>
  <si>
    <t>3.1.2</t>
  </si>
  <si>
    <t>3.1.3</t>
  </si>
  <si>
    <t>TERMINACIÓN DE SUPERFICIE</t>
  </si>
  <si>
    <t>3.2.1</t>
  </si>
  <si>
    <t xml:space="preserve">Impermeabilizante de techo </t>
  </si>
  <si>
    <t>TINAS</t>
  </si>
  <si>
    <t>3.3.1</t>
  </si>
  <si>
    <t>Repicado interior de tinas</t>
  </si>
  <si>
    <t>3.3.2</t>
  </si>
  <si>
    <t>Bote de material demolido</t>
  </si>
  <si>
    <t>3.3.3</t>
  </si>
  <si>
    <t>Pañete interior con producto hidrófobo Sika-1 o similar</t>
  </si>
  <si>
    <t>3.3.4</t>
  </si>
  <si>
    <t>Revestido fibra de vidrio en interior tina ( 2u ) ( paredes y fondo )</t>
  </si>
  <si>
    <t>3.3.5</t>
  </si>
  <si>
    <t>Sistema de Distribución de Sulfato en tubería de Ø2" PVC</t>
  </si>
  <si>
    <t>TERMINACIÓN DE SUPERFICIE (PARA LOS TRES NIVELES)</t>
  </si>
  <si>
    <t>Demolición piso de granito</t>
  </si>
  <si>
    <t xml:space="preserve">Bote de escombros con camión (dist.=5.0km) </t>
  </si>
  <si>
    <t>Suministro e instalación Piso de Granito</t>
  </si>
  <si>
    <t>Pintura acrílica interior y exterior</t>
  </si>
  <si>
    <t>M2</t>
  </si>
  <si>
    <t>Mantenimiento a Piso de Escalera</t>
  </si>
  <si>
    <t xml:space="preserve">Mantenimiento en barandas </t>
  </si>
  <si>
    <t>INSTALACIÓN ELÉCTRICA (3 NIVELES)</t>
  </si>
  <si>
    <t>Suministro y colocación tomacorriente 110 V</t>
  </si>
  <si>
    <t>Suministro y colocación rosetas para bombillos</t>
  </si>
  <si>
    <t>Suministro y colocación interruptores dobles</t>
  </si>
  <si>
    <t>Suministro y colocación bombillas bajo consumo</t>
  </si>
  <si>
    <t>ELECTRIFICACIÓN Y EQUIPAMIENTO</t>
  </si>
  <si>
    <t>Suministro e instalación de Bomba Dosificadora de Sulfato tipo diafragma 3 HP, 220 V (incluye suministro, instalación accesorios)</t>
  </si>
  <si>
    <t xml:space="preserve">Suministro e instalación de Agitadores mecánicos  1.5 HP, monofásico 115-240 V 1,750 RPM con moto reductor a 600 RPM, frecuencia 60 HZ, vástago de ø3/4" y aspas con 4 aletas acero inoxidable L=6'   (incluye breakers).  </t>
  </si>
  <si>
    <t>Mantenimiento a Riel de apoyo de los Agitadores  (incluye rapillado, pintura anticorrosiva, pintura mantenimiento y engrasado ) 4.75 m</t>
  </si>
  <si>
    <t>ud</t>
  </si>
  <si>
    <t>Suministro e instalación de Centro Control de Motores para 2 Electrobomba Dosificadora de 3 HP, a 240 V y 2 agitadores de 1.5 HP, a 240 V.(incluye Arrancadores)</t>
  </si>
  <si>
    <t>Suministro e instalación Centro de Carga 12/24C para Casa de Químico</t>
  </si>
  <si>
    <t>Alimentador eléctrico desde Panel Board hasta Centro de Carga, compuesto por; 2 conductores  THW No.8 para fases, 1 conductores THW No.10 para tierra, en tubería IMC de 11/2" (incluye conjunto de conectores y accesorios)</t>
  </si>
  <si>
    <t>Alimentador eléctrico desde Centro de Carga hasta Centro Control de Motores,  compuesto por; 2 conductores THW No.8 para fases, 1 conductores THW No.10 para tierra, en tubería IMC de 11/2" (incluye conjunto de conectores y accesorios)</t>
  </si>
  <si>
    <t xml:space="preserve">Pies </t>
  </si>
  <si>
    <t>Alimentador eléctrico desde  Centro Control de Motores, hasta electrobomba de 3 HP, compuesto por; 2 conductores THW No.10 para fases, 1 conductores THW No.12 para tierra, por  tubería L.T. de 11/2" (incluye conjunto de conectores y accesorios)</t>
  </si>
  <si>
    <t xml:space="preserve">pies </t>
  </si>
  <si>
    <t>Alimentador eléctrico desde Centro Control de Motores, hasta Electrobomba de 1.5 HP, compuesto por; 2 conductores THW No.10 para fases, 1 conductores THW No.12 para tierra, por  tubería L.T. de 11/2" (incluye conjunto de conectores y accesorios)</t>
  </si>
  <si>
    <t>Revisión y mejora del sistema de puesta a tierra e instalación sistema de protección contra descarga eléctricas</t>
  </si>
  <si>
    <t>SUB-TOTAL A-2</t>
  </si>
  <si>
    <t>A-3</t>
  </si>
  <si>
    <t xml:space="preserve">CONSTRUCCIÓN CASA DE CLORACIÓN: </t>
  </si>
  <si>
    <t>REPLANTEO</t>
  </si>
  <si>
    <t>MOVIMIENTO DE TIERRRA:</t>
  </si>
  <si>
    <t>Excavación material compacto a mano</t>
  </si>
  <si>
    <t>M³N</t>
  </si>
  <si>
    <t>Relleno compactado  a mano con material producto de excavación</t>
  </si>
  <si>
    <t>M³E</t>
  </si>
  <si>
    <t>Bote de material con camión (distancia=5.0km) incluye esparcimiento en botadero</t>
  </si>
  <si>
    <t>M³C</t>
  </si>
  <si>
    <t>HORMIGON ARMADO ( F´c=210 KG/CM² ) EN :</t>
  </si>
  <si>
    <t>Zapata de Muro (0.60 x 0.30) m - 0.73 qq/m³</t>
  </si>
  <si>
    <t>Zapata de Columnas (1.20x1.20) m, e= 0.35- 1.99qq/m³</t>
  </si>
  <si>
    <t>Columnas C1 (0.35 x 0.35) m, (10 ud)  - 4.56 qq/m³</t>
  </si>
  <si>
    <t>Viga  de Amarre BNP (0.20 x 0.20) m - 3.75 qq/m³</t>
  </si>
  <si>
    <t>Dintel (0.20 x 0.25) m - 3.20 qq/m³</t>
  </si>
  <si>
    <t>Viga de Amarre (0.40 x 0.20) m - 3.15 qq/m³</t>
  </si>
  <si>
    <t>Viga V1 (0.25 x 0.55) m - 4.50 qq/m³</t>
  </si>
  <si>
    <t>Losa de Fondo e= 0.10 m c/Malla Electrosoldada D2.3xD2.3x20x20</t>
  </si>
  <si>
    <t>Losa de Techo  e=0.12 m - 1.21 qq/m³</t>
  </si>
  <si>
    <t>MUROS DE BLOCK:</t>
  </si>
  <si>
    <t>Muro de bloques 8" (3/8"@0.60 m) B.N.P</t>
  </si>
  <si>
    <t>Muro de bloques 8" (3/8"@0.60 m) S.N.P</t>
  </si>
  <si>
    <t>TERMINACIÒN DE SUPERFICIE:</t>
  </si>
  <si>
    <t>Fraguache</t>
  </si>
  <si>
    <t>Pañete interior</t>
  </si>
  <si>
    <t>Pañete exterior</t>
  </si>
  <si>
    <t>Pañete en techo</t>
  </si>
  <si>
    <t>Fino de techo</t>
  </si>
  <si>
    <t>Cantos</t>
  </si>
  <si>
    <t>Zabaleta en techo</t>
  </si>
  <si>
    <t>Antepecho</t>
  </si>
  <si>
    <t>Pintura acrílica (incluye base blanca)</t>
  </si>
  <si>
    <t>ACERA PERIMETRAL 0.80 M</t>
  </si>
  <si>
    <t>DESAGÛE DE TECHO  Ø3" PVC</t>
  </si>
  <si>
    <t>VENTANAS SALOMONICAS DE ALUMINIO DE PALANCA</t>
  </si>
  <si>
    <t>INSTALACIÓN DE VIGA RIEL EN TECHO:</t>
  </si>
  <si>
    <t>Viga W 12 x 26 H.N. L=40'</t>
  </si>
  <si>
    <t>Libra</t>
  </si>
  <si>
    <t>Angular 8" x 6" x 1/2" H.N.</t>
  </si>
  <si>
    <t>Pernos expansivo 1/2" x 4" (incluye tuerca y arandela)</t>
  </si>
  <si>
    <t>Tornillo (A325 ) 3/4" x 2" (incluye tuerca)</t>
  </si>
  <si>
    <t>Troley mecánico p/diferencial de 3 Ton</t>
  </si>
  <si>
    <t>Mano de obra</t>
  </si>
  <si>
    <t>INSTALACIÓN ELÉCTRICA:</t>
  </si>
  <si>
    <t>Salida de Cenitales</t>
  </si>
  <si>
    <t>Salida de Interruptor Doble</t>
  </si>
  <si>
    <t>Salida de Interruptor Sencillo</t>
  </si>
  <si>
    <t>Salida Tomacorriente 120 V doble</t>
  </si>
  <si>
    <t>Entrada Eléctrica (panel de distribución de 6/12" circuitos)</t>
  </si>
  <si>
    <t xml:space="preserve">SISTEMA DE CLORACIÓN : </t>
  </si>
  <si>
    <t>Dosificador de Cloro aplicación por solución con rango  de 0-500 Lb. /día (inc. Inyector de Cloro y Regulador de Flujo y Cabezal)</t>
  </si>
  <si>
    <t>Cilindro de Cloro 2,000 Lb, (lleno)</t>
  </si>
  <si>
    <t>Filtro de Cloro</t>
  </si>
  <si>
    <t>Manómetro en Glicerina</t>
  </si>
  <si>
    <t>Manifold Conducción Cloro Gas ( incluye :Tuberías PVC SCH-80 de 1 1/2, Válvulas, Codos, Tee, Mangueras flexibles, Uniones, Tapones, Soportes en GRP, etc)</t>
  </si>
  <si>
    <t>Balanza electrónica para pesaje de cilindros</t>
  </si>
  <si>
    <t>Rodillos de gomas (para apoyo de cilindro)</t>
  </si>
  <si>
    <t>Sistema de protección (incluye: Ducha y Lava Ojos, Face Respirator, Same Pricing for Sizes S - L, Cartridges and filters and sold separately, Series Multi-Gases/Vapors/P100 Respirator Cartridges, or similar, Traje DuPont encapsulador nivel A, estilo TK554T, large, ONGUARD HAZMAX Botas, y Guantes ó similar, Máscara de silicón medium doble curvatura; Válvula de demanda AirSwitch; Arnés de la cabeza tipo malla; de nylon; Armazón de la espalda ergonómico. Correas de hombros y cintura de nylon. Alarma de término de servicio tipo silbato, Manómetro, Hombros acolchados, Estuche de transporte, Detector de fugas con dos Sensores de Cloro.</t>
  </si>
  <si>
    <t>P.A.</t>
  </si>
  <si>
    <t xml:space="preserve">Repuestos para primer mantenimiento </t>
  </si>
  <si>
    <t>Señalización (Peligro, "Cloro", Precaución, "Área de almacenamiento de químico", Advertencia, "Solo Personal Autorizado", Advertencia, "Solo Personal Autorizado")</t>
  </si>
  <si>
    <t>DUCHA</t>
  </si>
  <si>
    <t>Piso H.S. para ducha de emergencia (Incluye movimiento de tierra)</t>
  </si>
  <si>
    <t>Desagüe de piso</t>
  </si>
  <si>
    <t>Ducha de emergencia y lava ojos (Suministro e instalación)</t>
  </si>
  <si>
    <t>Tuberías y piezas</t>
  </si>
  <si>
    <t xml:space="preserve"> TUBERÍAS Y PIEZAS</t>
  </si>
  <si>
    <t xml:space="preserve">Replanteo </t>
  </si>
  <si>
    <t xml:space="preserve">Movimiento de tierra (Excavación, Asiento de arena,  Relleno y Bote) </t>
  </si>
  <si>
    <t xml:space="preserve">Tubería succión para cloración, tinas de sulfato y limpieza Ø3" PVC (SCH-40)  </t>
  </si>
  <si>
    <t xml:space="preserve">Tubería postcloración y salida Ø2" PVC (SCH-80)  </t>
  </si>
  <si>
    <t>Tuberías y piezas especiales</t>
  </si>
  <si>
    <t>Mano de obra instalación tuberías y piezas</t>
  </si>
  <si>
    <t>Suministro e instalación Centro de Carga de 6 a 12 espacios</t>
  </si>
  <si>
    <t>Suministro e instalación de Bomba 2 H.P tipo Booster, a 240V</t>
  </si>
  <si>
    <t>Suministro e instalación de Panel Arrancador Directo a Línea para Electrobomba de 2 HP. A 240V</t>
  </si>
  <si>
    <t>Alimentador eléctrico desde Panel Board hasta Centro de Carga, compuesto por; 2 conductores THW No.8 para fases, 1 conductores THW No.10 paraneutro,1 conductores THW No.10 para tierra, en tubería PVC y IMC de 1", incluye conjunto de soportes y conectores.</t>
  </si>
  <si>
    <t>Alimentador eléctrico desde Centro de Carga hasta Panel Arrancador de 2 HP, compuesto por; 2 conductores THW No.10 para fases, 1 conductores THW No.12 para tierra, para  tubería L.T 3/4".</t>
  </si>
  <si>
    <t>Alimentador eléctrico desde Panel Arrancador de 2 HP, hasta Electrobomba de 2 HP, compuesto por; 2 conductores THW No.10 para fases, 1 conductores THW No.12 para tierra, por  tubería L.T 3/4".</t>
  </si>
  <si>
    <t xml:space="preserve">Suministro e instalación de Diferencial Eléctrico de 3.00 Ton a 240 V monofásico </t>
  </si>
  <si>
    <t>Suministro e instalación de Panel Arrancador para Diferencial eléctrico de 3 Ton. a 240V monofásico</t>
  </si>
  <si>
    <t>Alimentador eléctrico desde Centro de Carga hasta Panel Arrancador de Diferencial eléctrico, compuesto por; 2 conductores THW No.10 para fases, 1 conductores THW No.12 para tierra, por  tubería L.T 3/4".</t>
  </si>
  <si>
    <t>Alimentador eléctrico desde Panel Arrancador para Diferencial, hasta diferencial eléctrico, compuesto por; 1 conductor de goma 3 hilos</t>
  </si>
  <si>
    <t>Logo y letrero de INAPA</t>
  </si>
  <si>
    <t>SUB-TOTAL A-3</t>
  </si>
  <si>
    <t>A-4</t>
  </si>
  <si>
    <t xml:space="preserve">CASA DE OPERADOR (2 HABITACIONES) </t>
  </si>
  <si>
    <t>MOVIMIENTO DE TIERRA</t>
  </si>
  <si>
    <t>Excavación a mano</t>
  </si>
  <si>
    <t>Relleno compactado a mano</t>
  </si>
  <si>
    <t>HORMIGON ARMADO F'c= 210 KG/CM2 EN:</t>
  </si>
  <si>
    <t>Zapata de Muro 0.77 qq/m3</t>
  </si>
  <si>
    <t>Zapata de Muro 1.03  QQ/M3</t>
  </si>
  <si>
    <t>Columna C1 (0.30 x 0.15) m - 5.04 qq/m3</t>
  </si>
  <si>
    <t>Viga Amarre BNP (0.20 x 0.15) m  3.53 qq/m3</t>
  </si>
  <si>
    <t>Viga de Amarre  SNP (0.20 x 0.15) m - 3.23 qq/m3</t>
  </si>
  <si>
    <t>Dintel (D1,D2)  - 3.57 qq/m3</t>
  </si>
  <si>
    <t>Losa de Techo e=0.12 m - 1.31 qq/m3</t>
  </si>
  <si>
    <t>MUROS DE BLOQUES</t>
  </si>
  <si>
    <t>Block 4" BNP ø3/8"@0.80 m</t>
  </si>
  <si>
    <t>Block 6"  BNP, ø3/8"@0.60 m</t>
  </si>
  <si>
    <t>Block 4" SNP ø3/8"@0.80 m</t>
  </si>
  <si>
    <t>Block 6"  SNP, ø3/8"@0.60 m</t>
  </si>
  <si>
    <t>TERMINACION  DE SUPERFICIE</t>
  </si>
  <si>
    <t>Fino techo</t>
  </si>
  <si>
    <t>Piso de granito gris</t>
  </si>
  <si>
    <t>Zócalos de granito</t>
  </si>
  <si>
    <t>Cerámica en baño</t>
  </si>
  <si>
    <t>Pintura acrílica, incluye Base Blanca</t>
  </si>
  <si>
    <t>SUMINISTRO E INSTALACIÓN SANITARIA</t>
  </si>
  <si>
    <t>Ducha</t>
  </si>
  <si>
    <t>Lavamanos sencillos</t>
  </si>
  <si>
    <t>Inodoro completo</t>
  </si>
  <si>
    <t xml:space="preserve">Fregadero dos boca incluye llave </t>
  </si>
  <si>
    <t xml:space="preserve">Lavadero de Granito de dos bocas </t>
  </si>
  <si>
    <t>Desagüe de techo en Ø3" PVC</t>
  </si>
  <si>
    <t>Tubería y piezas</t>
  </si>
  <si>
    <t>Mano de obra instalación</t>
  </si>
  <si>
    <t>INSTALACIONES ELÉCTRICAS</t>
  </si>
  <si>
    <t>Salidas cenitales PVC</t>
  </si>
  <si>
    <t>Salida tomacorrientes 120V en doble</t>
  </si>
  <si>
    <t>Salida interruptores sencillo</t>
  </si>
  <si>
    <t>Salida interruptores doble</t>
  </si>
  <si>
    <t>SUMINISTRO E INSTALACIÓN DE:</t>
  </si>
  <si>
    <t>Puerta en Polimetal (Suministro e instalación)</t>
  </si>
  <si>
    <t>Ventana Salomónicas de aluminio</t>
  </si>
  <si>
    <t>Gabinete de Pared</t>
  </si>
  <si>
    <t>P</t>
  </si>
  <si>
    <t>Gabinete de Piso</t>
  </si>
  <si>
    <t>SUB-TOTAL A-4</t>
  </si>
  <si>
    <t>A-5</t>
  </si>
  <si>
    <t>CARCAMO DE BOMBEO Y CASETA  DE BOMBAS (SOPLADORES)</t>
  </si>
  <si>
    <t>I</t>
  </si>
  <si>
    <t xml:space="preserve">CARCAMO DE BOMBEO </t>
  </si>
  <si>
    <t>Preliminares:</t>
  </si>
  <si>
    <t>Replanteo</t>
  </si>
  <si>
    <t>Visitas</t>
  </si>
  <si>
    <t>MOVIMIENTO DE TIERRA, MATERIAL INDEFINIDO</t>
  </si>
  <si>
    <t>Compactación material de relleno c/compactador mecánico en capas de 0.20 m (con material producto de la excavación)</t>
  </si>
  <si>
    <t>M³S</t>
  </si>
  <si>
    <t xml:space="preserve">Bote de material con camión d= 11 km (incluye carguío y esparcimiento en botadero) </t>
  </si>
  <si>
    <t>HORMIGÓN ARMADO F'C=280 KG/CM²</t>
  </si>
  <si>
    <r>
      <t xml:space="preserve">Zapata muros, A=1.20 m, e=0.50 m, </t>
    </r>
    <r>
      <rPr>
        <sz val="10"/>
        <color indexed="8"/>
        <rFont val="Arial"/>
        <family val="2"/>
      </rPr>
      <t>2.48 qq/m³.</t>
    </r>
  </si>
  <si>
    <r>
      <t xml:space="preserve">Zapata columna Z1, </t>
    </r>
    <r>
      <rPr>
        <sz val="10"/>
        <color indexed="8"/>
        <rFont val="Arial"/>
        <family val="2"/>
      </rPr>
      <t xml:space="preserve"> 3.08 qq/m³.</t>
    </r>
  </si>
  <si>
    <r>
      <t>Zapata columna Z2 ,</t>
    </r>
    <r>
      <rPr>
        <sz val="10"/>
        <color indexed="8"/>
        <rFont val="Arial"/>
        <family val="2"/>
      </rPr>
      <t xml:space="preserve"> 4.94 qq/m³.</t>
    </r>
  </si>
  <si>
    <r>
      <t xml:space="preserve">Losa de fondo, e=0.25 m - </t>
    </r>
    <r>
      <rPr>
        <sz val="10"/>
        <color indexed="8"/>
        <rFont val="Arial"/>
        <family val="2"/>
      </rPr>
      <t>3.28  qq/m³.</t>
    </r>
  </si>
  <si>
    <t>Muros exteriores, e=0.30 m,  6.44 qq/m³.</t>
  </si>
  <si>
    <t>Columnas C1, 0.50mx0.50m, 5.10 qq/m³.</t>
  </si>
  <si>
    <t>Columnas C2, 0.40mx0.40m, 6.87 qq/m³.</t>
  </si>
  <si>
    <t>Columnas C3, 0.30mx0.30m, 7.29 qq/m³.</t>
  </si>
  <si>
    <t>Losa de entrepiso, e=0.20 m,  2.95 qq/m³.</t>
  </si>
  <si>
    <t>Vigas Entrepiso V1 0.60m x 0.30m, 4.78 qq/m³.</t>
  </si>
  <si>
    <t>Hormigón simple de nivelación, e=0.05m, 100 kg/cm².</t>
  </si>
  <si>
    <t>TERMINACIONES DE SUPERFICIE</t>
  </si>
  <si>
    <t>Fino pulido losa de fondo</t>
  </si>
  <si>
    <t>Pañete interior pulido</t>
  </si>
  <si>
    <t>Suministro y colocación de banda de bentonita hidrofílica extensible para construcción impermeable 5 mmx20 mm</t>
  </si>
  <si>
    <t>APLICACIÓN DE :</t>
  </si>
  <si>
    <t>Aditivo SX-PELL o similar</t>
  </si>
  <si>
    <t>Impermeabilizante Supraweld o similar</t>
  </si>
  <si>
    <t>Gls</t>
  </si>
  <si>
    <t xml:space="preserve">Alquiler de andamios </t>
  </si>
  <si>
    <t>SUB-TOTAL I</t>
  </si>
  <si>
    <t>II</t>
  </si>
  <si>
    <t>CASETA DE BOMBEO</t>
  </si>
  <si>
    <t>Viga 0.40mx0.25m 4.20 qq/m3</t>
  </si>
  <si>
    <t>Viga Techo V1  0.60m X 0.30m, 4.78 QQ/M³.</t>
  </si>
  <si>
    <t>Losa de techo, e=0.12m, 1.50 QQ/M³.</t>
  </si>
  <si>
    <t>Base para sopladores y bombas</t>
  </si>
  <si>
    <t xml:space="preserve">Ud </t>
  </si>
  <si>
    <t>MURO DE BLOCK:</t>
  </si>
  <si>
    <t>De 8", 3/8"@0.80</t>
  </si>
  <si>
    <t>Calados</t>
  </si>
  <si>
    <t>Piso pulido HS</t>
  </si>
  <si>
    <t>Impermeabilizante de techo en lona asfáltica caliente 3mm</t>
  </si>
  <si>
    <t>Desagüe de techo</t>
  </si>
  <si>
    <t>Suministro e instalación de ventanas de aluminio</t>
  </si>
  <si>
    <t>Puerta metálica plegable 3 x 4.60 m</t>
  </si>
  <si>
    <t>Viga metálica W 12X30 (incluye planchuelas y pernos)</t>
  </si>
  <si>
    <t>Lbs</t>
  </si>
  <si>
    <t>INSTALACIONES ELECTRICAS</t>
  </si>
  <si>
    <t>Panel 6/12</t>
  </si>
  <si>
    <t>Alimentador eléctrico desde panel board hasta panel de breakers con dos conductores THW no.10 y un conductor THW no.12 en tubería PVC 3/4</t>
  </si>
  <si>
    <t>INSTALACIONES:</t>
  </si>
  <si>
    <t>Tapa metálica 1.00 x 1.00 m</t>
  </si>
  <si>
    <t>Escalera Acero Inoxidable L= 2.50 M</t>
  </si>
  <si>
    <t>ELECTRIFICACION Y EQUIPAMIENTO</t>
  </si>
  <si>
    <t>Suministro e instalación de centro control de motores ( incluye main braker de 150A/3, 2 breaker de 125A/3 y 2 breaker de 20A/3 )</t>
  </si>
  <si>
    <t>Suministro e instalación de Electrobomba turbina de eje vertical de 2,658 GPM vs 55pies de TDH para retrolavado de filtros, con motor de 60 HP a 480V</t>
  </si>
  <si>
    <t xml:space="preserve">Suministro e instalación de panel arrancador suave para electrobomba de 60 HP, a 480V </t>
  </si>
  <si>
    <t>Alimentador eléctrico desde panel board hasta centro control de motores, compuesto por; 3 conductores THW No.2 para fases, 1 conductores THW No.4 para tierra, en tubería PVC y IMC de 1 1/2"  (incluye conjunto de conectores y accesorios).</t>
  </si>
  <si>
    <t>Alimentador eléctrico desde centro control de motores hasta panel arrancador de motores de 60 HP, compuesto por; 3 conductores thw no.2 para fases, 1 conductores thw no.4 para tierra, en tubería L.T de 1 1/2" (incluye conjunto de conectores y accesorios)</t>
  </si>
  <si>
    <t>Alimentador eléctrico desde panel arrancador hasta electrobomba de 60 HP, compuesto por; 3 conductores thw no. 2 para fases, 1 conductores thw no.4 para tierra, por  tubería  L.T de 1 1/2".(incluye conjunto de conectores y accesorios)</t>
  </si>
  <si>
    <t>Alimentador eléctrico desde centro control de motores hasta panel arrancador de motores de 7.5 HP, compuesto por; 3 conductores thw no.10 para fases, 1 conductores thw no.12 para tierra, en tubería L.T de 3/4" (incluye conjunto de conectores y accesorios)</t>
  </si>
  <si>
    <t>Alimentador eléctrico desde panel arrancador de 7.5 HP hasta electrobomba de 7.5 HP, compuesto por; 3 conductores thw no.10 para fases, 1 conductores thw no.12 para tierra, en tubería L.T de 3/4" (incluye conjunto de conectores y accesorios)</t>
  </si>
  <si>
    <t xml:space="preserve">Suministro e instalación de panel arrancador, 480 V dúplex para sopladores de 40 HP </t>
  </si>
  <si>
    <t>Suministro e instalación de Sistema de aire con sopladores de 40 HP a 480 V para retrolavado de filtros.</t>
  </si>
  <si>
    <t>Alimentador eléctrico desde panel board hasta panel dúplex, compuesto por; 3 conductores thw no.6 para fases, 1 conductores thw no.8 para tierra, en tubería PVC y imc de 1 1/2"  (incluye conjunto de conectores y accesorios).</t>
  </si>
  <si>
    <t>Alimentador eléctrico desde panel dúplex hasta panel arrancador de sopladores de 40 HP, 3 conductores thw no.6 para fases, 1 conductores thw no.8 para tierra, en tubería L.T de 1 1/2"  (incluye conjunto de conectores y accesorios).</t>
  </si>
  <si>
    <t>Alimentador eléctrico desde panel arrancador de 40 HP hasta sopladores de 40 HP, 3 conductores thw no.6 para fases, 1 conductores thw no.8 para tierra, en tubería L.T de 1 1/2"  (incluye conjunto de conectores y accesorios).</t>
  </si>
  <si>
    <t>SUB-TOTAL II</t>
  </si>
  <si>
    <t>SUB-TOTAL A-5</t>
  </si>
  <si>
    <t>A-6</t>
  </si>
  <si>
    <t>ÁREA PERIFÉRICA EXTERIOR</t>
  </si>
  <si>
    <t>DEPÓSITO EXISTENTE</t>
  </si>
  <si>
    <t>DESMANTELAMIENTO DEPÓSITO METALICO ELEVADO</t>
  </si>
  <si>
    <t>Equipo de corte (2 U)</t>
  </si>
  <si>
    <t>Días</t>
  </si>
  <si>
    <t xml:space="preserve">MANO DE OBRA </t>
  </si>
  <si>
    <t>1.2.1</t>
  </si>
  <si>
    <t>Maestro soldador  (2 HB)</t>
  </si>
  <si>
    <t>1.2.2</t>
  </si>
  <si>
    <t>Ayudante (4 HB)</t>
  </si>
  <si>
    <t>PERSONAL DE APOYO</t>
  </si>
  <si>
    <t>Obreros (4 HB)</t>
  </si>
  <si>
    <t>USO DE EQUIPO</t>
  </si>
  <si>
    <t>Uso de grúa</t>
  </si>
  <si>
    <t>1.4.2</t>
  </si>
  <si>
    <t>Uso de plataforma articulada de 50'</t>
  </si>
  <si>
    <t>Equipo de seguridad industrial (arnés, cascos, guantes, cuerdas lentes de soldar y otros)</t>
  </si>
  <si>
    <t>Alquiler de Andamios 6 torres ( 1 Mes Todo Costo) Inc. Transporte</t>
  </si>
  <si>
    <t xml:space="preserve">Bote de material con camión (dist.=5.0km) </t>
  </si>
  <si>
    <t>Viajes</t>
  </si>
  <si>
    <t>LIMPIEZA AREA EXTERIOR</t>
  </si>
  <si>
    <t>Limpieza del área a mano</t>
  </si>
  <si>
    <t xml:space="preserve">Bote de malezas con camión (dist.=5.0km) </t>
  </si>
  <si>
    <t xml:space="preserve">Bote de piezas y tuberías almacenas en área exterior con camión (dist.=5.0km) </t>
  </si>
  <si>
    <t>ACERA Y CONTEN</t>
  </si>
  <si>
    <t>Resane de acera</t>
  </si>
  <si>
    <t>Resane de contén</t>
  </si>
  <si>
    <t>Pintura de contén (626.24) m</t>
  </si>
  <si>
    <t xml:space="preserve">PAVIMENTO </t>
  </si>
  <si>
    <t>Imprimación sencilla</t>
  </si>
  <si>
    <t>Suministro y Colocación Carpeta  Asfáltica 2" (incluye Riego de Adherencia)</t>
  </si>
  <si>
    <t>Transporte de Asfalto, distancia aproximada de 45 km</t>
  </si>
  <si>
    <t>Km/m³</t>
  </si>
  <si>
    <t>DRENAJE PLUVIAL</t>
  </si>
  <si>
    <t>Sustitución de parrilla</t>
  </si>
  <si>
    <t>Paragomas</t>
  </si>
  <si>
    <r>
      <t xml:space="preserve">Señalización </t>
    </r>
    <r>
      <rPr>
        <sz val="10"/>
        <rFont val="Arial"/>
        <family val="2"/>
      </rPr>
      <t>con Pintura amarilla tráfico en área de Parqueos (Líneas divisorias y números de parqueos)</t>
    </r>
  </si>
  <si>
    <t xml:space="preserve">Ornamentación :Palma Robelinas (10 ud), Iris Blancas (10 ud), Coralills enanos (10 ud) </t>
  </si>
  <si>
    <t>SUB-TOTAL A-6</t>
  </si>
  <si>
    <t>A-7</t>
  </si>
  <si>
    <t>VERJA EN BLOQUES DE 6" VIOLINADOS,  L=590 M</t>
  </si>
  <si>
    <t xml:space="preserve">VERJA MALLA CICLONICA </t>
  </si>
  <si>
    <t>Desmantelamiento de verja existente (incluye bote)</t>
  </si>
  <si>
    <t>PRELIMINARES</t>
  </si>
  <si>
    <t>Replanteo Verja (Nueva)</t>
  </si>
  <si>
    <t>MOVIMIENTO DE TIERRA: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</si>
  <si>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</si>
  <si>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</si>
  <si>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</si>
  <si>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 F᾽C=210 KG/CM² EN :</t>
  </si>
  <si>
    <t>Zapata de muros (0.45 x 0.25)m  - 0.87 qq/m3</t>
  </si>
  <si>
    <t>Zapata  de  columnas  (0.60 x 0.60 x 0.25)m - 2.08qq/m3</t>
  </si>
  <si>
    <t>Columnas de amarre (0.20 x 0.20)m - 4.36 qq/m3</t>
  </si>
  <si>
    <t>Viga de amarre SNP (0.20 x 0.20)m - 2.45 qq/m3</t>
  </si>
  <si>
    <t>Viga apoyo del riel puerta corrediza L=8.40m- 2.32 qq/m3</t>
  </si>
  <si>
    <t>MUROS</t>
  </si>
  <si>
    <t>Block 8" Ø3/8"@0.60m BNP</t>
  </si>
  <si>
    <t>Block 6" Ø3/8"@0.60m SNP violinados,  2 caras</t>
  </si>
  <si>
    <t>Pañete en vigas y columnas</t>
  </si>
  <si>
    <t>PINTURA</t>
  </si>
  <si>
    <t>Pintura base blanca en vigas y columnas</t>
  </si>
  <si>
    <t xml:space="preserve">Acrílica azul turquesa en vigas y columnas </t>
  </si>
  <si>
    <r>
      <rPr>
        <b/>
        <sz val="10"/>
        <rFont val="Arial"/>
        <family val="2"/>
      </rPr>
      <t>SUMINISTRO YCOLOCACIÓN</t>
    </r>
    <r>
      <rPr>
        <sz val="10"/>
        <rFont val="Arial"/>
        <family val="2"/>
      </rPr>
      <t xml:space="preserve"> de alambre galvanizado tipo trinchera (inc. estructura para soporte de alambre trinchera )</t>
    </r>
  </si>
  <si>
    <t>SUB-TOTAL A-7</t>
  </si>
  <si>
    <t>A-8</t>
  </si>
  <si>
    <t>ESTACIÓN DE BOMBEO (EN PLANTA CENOVÍ)</t>
  </si>
  <si>
    <t xml:space="preserve">Suministrar e instalación de Electrobomba Turbina de Eje Vertical de 2,115 GPM vs 257 pies de TDH, con motor de 300 HP y 13pies de columnas mas tazones. </t>
  </si>
  <si>
    <t>Suministrar e instalación de Arrancador tipo Suave para Electrobomba vertical de 300 HP, a 480 V.</t>
  </si>
  <si>
    <t>Válvula Check de Ø8"</t>
  </si>
  <si>
    <t>Válvula de Compuerta de vástago ascendente Ø8".</t>
  </si>
  <si>
    <t>Junta Dresser de Ø8"</t>
  </si>
  <si>
    <t xml:space="preserve">Niple platillado en un extremo de Ø8" x 6'' </t>
  </si>
  <si>
    <t>Válvula de Aire 1''</t>
  </si>
  <si>
    <t>Anclaje para la Descarga</t>
  </si>
  <si>
    <t>Mano de Obra y construcción de la Descarga en 8''</t>
  </si>
  <si>
    <t>Desmantelar descargas existente de 8''</t>
  </si>
  <si>
    <t>Manometría completa</t>
  </si>
  <si>
    <t>DISPOSITIVOS ELECTRICOS</t>
  </si>
  <si>
    <t>Estructura MT-323 ( INC. Cut-out y pararrayo)</t>
  </si>
  <si>
    <t>Remover Banco de Transformadores de 3x 500 KVA.</t>
  </si>
  <si>
    <t>Suministrar e instalación de Transformador tipo Pad Mounted 2,000 KVA</t>
  </si>
  <si>
    <t>Remover Panel Board con main braker de 2500A</t>
  </si>
  <si>
    <t xml:space="preserve">Suministrar e instalación de main breaker  enclouse nema 3R de 3,000A/3P </t>
  </si>
  <si>
    <t>Suministrar e instalación de Panel board con barra de 2,000 AMPS, enclouse nema 3R, incluye:2 breakers de 1250A/3P, 2 breakers de 150A/3P. 2 breakers 100/3 A y 1 breaker 250/3 A</t>
  </si>
  <si>
    <t>Suministro e instalación de transformador seco 50 kva de 480v trifásico a 240v monofásico</t>
  </si>
  <si>
    <t>Suministrar e instalación de Panel board monofásico con barra de 300 AMPS, enclouse nema 3R, incluye: main breaker de 250A/2, 5 breakers de 30A/2P, 1 breakers de 100A/2P,1 breakers de 200A/2P</t>
  </si>
  <si>
    <t>ALIMENTADORES ELÉCTRICOS</t>
  </si>
  <si>
    <t>Alimentador eléctrico desde Cut-Out  hasta Transformador Pad Monted de 2,000KVA, compuesto por 3 conductores URD No. 1/0</t>
  </si>
  <si>
    <t>Alimentador eléctrico desde transformador pad monted de 1500KVA hasta Main Breaker de 3,000A/3P, compuesto por; 24 conductores 500 MCM (8 por F), 1 conductores 500 MCM para neutro,1 conductores trenzado desnudo de 7 hias No. 4/0 para tierra, por 4 tubería eléctrica PVC y EMT 4" .</t>
  </si>
  <si>
    <t>Alimentador eléctrico desde main breaker de 3000A/3 hasta Panel Board trifásico, compuesto por; 24 conductores 500 mcm (8 por F), 1 conductores 500 MCM para neutro,1 conductores THW 4/0 para tierra, por 4 tubería eléctrica PVC y EMT 4".</t>
  </si>
  <si>
    <t>Alimentador eléctrico desde Panel board hasta Transformador seco de 50 KVA, compuesto por; 6 conductores 1/0 para fase  (2 por F), 1 conductores THW 2 para neutro,1 conductores THW  No. 2 para tierra, por 1 tubería eléctrica EMT 3" .</t>
  </si>
  <si>
    <t xml:space="preserve">Alimentador eléctrico desde Transformador seco 50KVA  hasta Panel Board monofásico, compuesto por; 6 conductores 1/0 para fase  (2 por F), 1 conductores THW 2 para neutro,1 conductores THW  No. 2 para tierra, por 1 tubería eléctrica L.T 3" </t>
  </si>
  <si>
    <t>ILUMINACIÓN INTERNA DE CÁRCAMO DE BOMBEO</t>
  </si>
  <si>
    <t>4.1</t>
  </si>
  <si>
    <t>Suministro y colocación de Salidas para Luminarias</t>
  </si>
  <si>
    <t>Suministro y colocación de salidas para Luminarias en exterior (incluye Lámpara Led tipo Cabeza de Cobra de 100Watts a 220V)</t>
  </si>
  <si>
    <t>Suministro y colocación de Salidas para Luminarias exterior Tipo Reflector de 400 W</t>
  </si>
  <si>
    <t>ESTACIÓN DE BOMBEO EXISTENTE (BOMBEO HACIA MATA LARGA)</t>
  </si>
  <si>
    <t xml:space="preserve">Suministro de Electrobomba turbina de eje vertical de 2,800 GPM vs 580pies de TDH, con motor de 600 HP a 480volt. A 1,800 Rpm y 20 pies de columnas mas tazones. </t>
  </si>
  <si>
    <t>Suministro de Arrancador tipo Suave para Electrobomba de 600 HP</t>
  </si>
  <si>
    <t>Instalación de Electrobomba, 600 HP</t>
  </si>
  <si>
    <t>Instalación de Panel Arrancador Suave para Electrobomba de 600 HP</t>
  </si>
  <si>
    <t xml:space="preserve">Desinstalar electrobomba turbina eje vertical con motor de 600 HP y 15 pies de columna </t>
  </si>
  <si>
    <t>Desinstalar Paneles arrancador para Electrobomba de 600 HP</t>
  </si>
  <si>
    <t>Desmantelar Descarga existente Ø12"</t>
  </si>
  <si>
    <t>Construcción de la Descarga Ø12"(incluye manometría completa entrada y salida, válvula mariposa ,válvula checo horizontal, válvula de aire )</t>
  </si>
  <si>
    <t>Alimentadores eléctricos para 8 Electrobomba de 600 HP, desde Panel Arrancador  hasta Electrobomba 600 HP, compuesto por 9 conductores de 500 mcm (3x F), 1 conductor thw 4/0 para tierra, en bandejas existentes, incluye conjunto de soportes y conectores</t>
  </si>
  <si>
    <t>Suministrar e instalar Transformador Pad Mounted de 3,000 KVA.(incluye main breaker de 4,500 Amp)</t>
  </si>
  <si>
    <t>Suministro e instalación panel board de 3,500/3 Amp. Para bomba de 600 HP</t>
  </si>
  <si>
    <t>Retirar transformador existente Pad Mounted de 3,000 KVA</t>
  </si>
  <si>
    <t>Rehabilitación de iluminación interior, (cambio de rosetas, tomacorriente, Panel de distribución, interruptores y cableado).</t>
  </si>
  <si>
    <t>Suministro e instalación de iluminación exterior.</t>
  </si>
  <si>
    <t>Suministrar e instalación de Válvulas Mariposas de 16” para la entrada de las bombas.</t>
  </si>
  <si>
    <t>Suministro e instalación de Válvulas Compuertas de 8” para descarga libre.</t>
  </si>
  <si>
    <t>Suministro e instalación de Válvula Mariposa de 6” para Bypass.</t>
  </si>
  <si>
    <t xml:space="preserve">Suministro e instalación de Válvula contra Golpe de Ariete de 12” </t>
  </si>
  <si>
    <t>CASA DE GENERADORES  (PLANTA CENOVI)</t>
  </si>
  <si>
    <t>Mantenimiento a Generador de 1,500KW (incluye cambio de filtros, cambio de aceite, reposición de batería, filtros de combustible)</t>
  </si>
  <si>
    <t>Suministrar e instalación de Transfer Swicht manual para Generador de 3,000KW</t>
  </si>
  <si>
    <t>Retirar Transfer Swicht existente</t>
  </si>
  <si>
    <t>SUB-TOTAL A-8</t>
  </si>
  <si>
    <t>A-9</t>
  </si>
  <si>
    <t>CENTRO DE CONTROL Y MONITOREO</t>
  </si>
  <si>
    <t>Caudalímetros ultrasónicos Manual</t>
  </si>
  <si>
    <t>Caudalímetros ultrasónicos en tubería de 36"</t>
  </si>
  <si>
    <t>Válvulas Reguladoras de Caudal en tuberías de 36" </t>
  </si>
  <si>
    <t>Computadora de alto desempeño (incl.: Procesador, CPU, Memoria 32 GB, GPU, Sistema operativo, Trjeta gráfica, Monitor de 24" full HD, Lector de tarjetas multimedia externo, etc )</t>
  </si>
  <si>
    <t>Macro medidores en Depósitos</t>
  </si>
  <si>
    <t xml:space="preserve">Material eléctricos </t>
  </si>
  <si>
    <t>SUB-TOTAL A-9</t>
  </si>
  <si>
    <t>SUB-TOTAL FASE  A</t>
  </si>
  <si>
    <t>B</t>
  </si>
  <si>
    <t>PLANTA POTABILIZADORA DE FILTRACION RÁPIDA DE MATA LARGA, CAP 1,000 LPS</t>
  </si>
  <si>
    <t>MEZCLA RÁPIDA</t>
  </si>
  <si>
    <t>Sustitución de Difusor de Sulfato en ø4" PVC c/10 ranuras longitudinal ø3/8" (inc. Desmonte difusor exist. Ø1")</t>
  </si>
  <si>
    <t>Mantenimiento a Compuertas entrada a Floculadores 1.00 x 1.00 acero inox. (pulido, lavado a presión y engrase)</t>
  </si>
  <si>
    <t>Mantenimiento a Compuertas Filtración directa 1.40 x 1.00 acero inox. (pulido, lavado a presión y engrase)</t>
  </si>
  <si>
    <t>Suministro y colocación de cubierta protectora de vástagos (mica transparente Ø2 1/2", esp. 3/16", L=4pies), con tapa de acero inox.</t>
  </si>
  <si>
    <t xml:space="preserve">Limpieza de cubierta protectora de vástagos L=4 pie (desmonte, lavado interno con detergente, desengrasante y colocación)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</si>
  <si>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Suministro y colocación de Tapa Ø2 1/2" en acero inoxidable </t>
  </si>
  <si>
    <t xml:space="preserve">LINEA PVC 1'' DESDE SISTEMA DE CLORACIÓN HASTA ENTRADA A PLANTA </t>
  </si>
  <si>
    <t>SISTEMA DE LAVADO DE PLANTA Y LLENADO DE CISTERNA ELEVADA</t>
  </si>
  <si>
    <t>2.8.1</t>
  </si>
  <si>
    <t>Bomba Horizontal 55 GPM, 75 ' TDH, motor 5 HP (según especificaciones)</t>
  </si>
  <si>
    <t>2.8.2</t>
  </si>
  <si>
    <t>Instalación Electrobomba</t>
  </si>
  <si>
    <t>2.8.3</t>
  </si>
  <si>
    <t>Arrancador para bomba de 5 HP tipo suave</t>
  </si>
  <si>
    <t>2.8.4</t>
  </si>
  <si>
    <t>Tanque hidroneumático 40Gls  cubierta en fibra de vidrio precargado</t>
  </si>
  <si>
    <t>2.8.5</t>
  </si>
  <si>
    <t>Suministro y colocación switch presión y control de vacío</t>
  </si>
  <si>
    <t>2.8.6</t>
  </si>
  <si>
    <t>Suministro y colocación Válvula de Flota Ø2" en  bronce Ø8'' para Cisterna elevada.</t>
  </si>
  <si>
    <t>2.8.7</t>
  </si>
  <si>
    <t>Caja de breaker de 2 a 4 (con 2 breaker 20amp)</t>
  </si>
  <si>
    <t>2.8.8</t>
  </si>
  <si>
    <t>Manguera de lona 2" x100', 300 PSI con boquilla de presión de acople rápido</t>
  </si>
  <si>
    <t>2.8.9</t>
  </si>
  <si>
    <t xml:space="preserve">Cepillado, desinfección y lavado a presión en muros interiores y placas existente (todas las placas existentes, in situ, sin desmontarla) </t>
  </si>
  <si>
    <r>
      <t>M</t>
    </r>
    <r>
      <rPr>
        <vertAlign val="superscript"/>
        <sz val="10"/>
        <color indexed="8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</si>
  <si>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BAJADA NIVEL VERTEDOR DE SALIDA</t>
  </si>
  <si>
    <t>2.10.1</t>
  </si>
  <si>
    <t>Demolición hormigón armado  (inc. Corte acero)</t>
  </si>
  <si>
    <t>M3</t>
  </si>
  <si>
    <t>2.10.2</t>
  </si>
  <si>
    <t>Bote de escombros a 5km (4.70 m3)</t>
  </si>
  <si>
    <t>Viaje</t>
  </si>
  <si>
    <t>2.10.3</t>
  </si>
  <si>
    <t>Hormigón simple F'C=210kg/cm2 para terminación (inc. Encofrado de muro) e=0.30M</t>
  </si>
  <si>
    <t>2.10.4</t>
  </si>
  <si>
    <t>Terminación cantos y mochetas</t>
  </si>
  <si>
    <t>2.10.5</t>
  </si>
  <si>
    <t>Suministro y  colocación de  Junta de expansión elastómera</t>
  </si>
  <si>
    <t>CAMBIO EJE ROSCADO EN SISTEMA DE ACCION VÁLVULA DRENAJE FLOCULADORES</t>
  </si>
  <si>
    <t>2.11.1</t>
  </si>
  <si>
    <t>Desmonte, lijado, anticorrosivo, pintura anticorrosivo y mantenimiento y recolocación pedestal</t>
  </si>
  <si>
    <t>2.11.2</t>
  </si>
  <si>
    <t>Suministro y colocación de ejes roscados Ø1 1/4"X5' en acero inox. (inc. Desmonte de eje, mantenimiento a pieza acople entre eje roscado y eje de acción)</t>
  </si>
  <si>
    <t xml:space="preserve">SEDIMENTADORES:  </t>
  </si>
  <si>
    <t>SELLADO BASE DE TUBERIAS RECOLECCION EN SEDIMENTADORES</t>
  </si>
  <si>
    <t>Prensa estopa 3/4"   entre base y tubos para válvula</t>
  </si>
  <si>
    <t xml:space="preserve">Sellador elástico de poliuretano </t>
  </si>
  <si>
    <t>Mano de Obra</t>
  </si>
  <si>
    <t>Día</t>
  </si>
  <si>
    <t>CAMBIO EJE ROSCADO EN SISTEMA DE ACCIÓN VÁLVULA DRENAJE FLOCULADORES</t>
  </si>
  <si>
    <t>Desmonte, lijado, anticorrosivo y pintura mantenimiento y recolocación pedestal</t>
  </si>
  <si>
    <t>3.2.2</t>
  </si>
  <si>
    <t>Mantenimiento Compuertas en acero inoxidable, entrada a Sedimentadores (0.80x0.70)m</t>
  </si>
  <si>
    <t>Demolición de muros H.A. en Floculadores,  e=0.30  H= 0.70 L=2.0 incluye terminación de hueco (2ud)</t>
  </si>
  <si>
    <t>FILTROS</t>
  </si>
  <si>
    <t>LIMPIEZA AREA SUPERFICIAL</t>
  </si>
  <si>
    <t>4.1.1</t>
  </si>
  <si>
    <t xml:space="preserve">Extracción y bote capa de 0.05cm de Antracita con lodos, en la superficie de los Filtros </t>
  </si>
  <si>
    <t>4.1.2</t>
  </si>
  <si>
    <t>Cepillado, desinfección y lavado a presión en paredes filtros y canaletas retro lavado</t>
  </si>
  <si>
    <t>VALVULAS Y COMPUERTAS</t>
  </si>
  <si>
    <t>4.2.1</t>
  </si>
  <si>
    <t>Mantenimiento a Válvula de  Mariposa de Ø12" H.F. (inc. Desmonte, limpieza, engrase sistema interno y recolocación)</t>
  </si>
  <si>
    <t>CAMBIO EJE ROSCADO EN SISTEMA DE ACCIÓN VÁLVULA DRENAJE FONDO FILTROS</t>
  </si>
  <si>
    <t>4.3.1</t>
  </si>
  <si>
    <t>4.3.2</t>
  </si>
  <si>
    <t>Desmonte, lijado, anticorrosivo y pintura mantenimiento y recolocación manivelas Ø12"</t>
  </si>
  <si>
    <t>4.3.3</t>
  </si>
  <si>
    <t>TECHO METALICO SOBRE SISTEMA OPERACION FILTROS</t>
  </si>
  <si>
    <t>4.4.1</t>
  </si>
  <si>
    <t>Mantenimiento a estructura metálica existente (limpieza, anticorrosivo y pintura mantenimiento): 24 columnas de perfil tipo H, 10"x 6" de 4.00m alt. C/u (sección media), 12 vigas perfil tipo H, 12" x 4" de 5.40m de long. C/u, 20 cargaderas perfil tipo Z, 10 x 2, 30.60 c/u</t>
  </si>
  <si>
    <t>4.4.2</t>
  </si>
  <si>
    <t>Limpieza y reparación (remaches en empalmes) de canaleta pluvial</t>
  </si>
  <si>
    <t>Cover en piel sintética impermeable, con tapa en mismo material, plegable en 3/4 del perímetro y con adherencia en velcro de 1" (32"X 68" X 41")</t>
  </si>
  <si>
    <t xml:space="preserve">MANTENIMIENTO (PULIDO, LIMPIEZA, ANTICORROSIVO Y PINT. MANTENIMIENTO) EN: </t>
  </si>
  <si>
    <t>4.6.1</t>
  </si>
  <si>
    <t>Tubería de agua de retrolavado Ø20"</t>
  </si>
  <si>
    <t>4.6.2</t>
  </si>
  <si>
    <t>Tubería de agua de retrolavado Ø8"</t>
  </si>
  <si>
    <t>4.6.3</t>
  </si>
  <si>
    <t>Tubería de aire Ø8"</t>
  </si>
  <si>
    <t>4.6.4</t>
  </si>
  <si>
    <t>Tubería de aire Ø12"</t>
  </si>
  <si>
    <t>4.6.5</t>
  </si>
  <si>
    <t>Abrazaderas en planchuelas de 3" X 1/4" de tubería  Ø20" (inc.: Desmonte y recolocación), ambas caras L=0.90</t>
  </si>
  <si>
    <t>Suministro y colocación Tapa de aluminio 0.80 X 0.80 C/4 pernos Ø1/2"X 3 acero Inoxidable en Vertedores de producción en plataforma de tubería de retrolavado (inc. Desmonte tapas existentes)</t>
  </si>
  <si>
    <t>REUBICACIÓN BANDEJA DE CABLES ELECTRICOS</t>
  </si>
  <si>
    <t>4.8.1</t>
  </si>
  <si>
    <t>Desmonte de bandeja eléctrica 24", 30.60m long. (se encuentra colocada debajo de pasarela de Filtros)</t>
  </si>
  <si>
    <t>4.8.2</t>
  </si>
  <si>
    <t>Desmonte de cables eléctricos</t>
  </si>
  <si>
    <t>4.8.3</t>
  </si>
  <si>
    <t>Recolocación de Bandeja colgante a viga de techo metálico (inc. 60 barras roscadas 3/8"x36 c/4 tuercas y 4 arandelas c/u, 30 perfiles sostenedores en angular 1"x 1/8" x30" c/2 agujeros y mano de obra)</t>
  </si>
  <si>
    <t>Iluminación externa (incluye, 6 lámparas tipo cobra, 500 pies conductores de vinil No. 10/3, bombillas y fotoceldas y mano de obra)</t>
  </si>
  <si>
    <t>CASA DE QUIMICOS</t>
  </si>
  <si>
    <t>Impermeabilización de techo con lona asfáltica granulada, 3MM</t>
  </si>
  <si>
    <t xml:space="preserve"> Desmonte puertas existentes</t>
  </si>
  <si>
    <t>Suministro y colocación de Puertas Polimetal 1.00 X 2.35 (inc. llavín)</t>
  </si>
  <si>
    <t>Mantenimiento a cajuela del elevador de sulfato (1.60X1.80X1.75)M (inc. Pulido, anticorrosivo y pint. Mantenimiento)</t>
  </si>
  <si>
    <t>Mantenimiento (limpieza y engrase) a Rieles de desplazamiento Elevador de Sulfato (1.60X1.80X1.75)m (inc. Pulido, anticorrosivo y pintura  Mantenimiento) (ø2" , L=12m)</t>
  </si>
  <si>
    <t>Mantenimiento Diferencial  Eléctrico de 3Toneladas</t>
  </si>
  <si>
    <t>TINAS DE SULFATO</t>
  </si>
  <si>
    <t>6.6.1</t>
  </si>
  <si>
    <t>Mantenimiento a perfil metálico en base Agitadores (pulido, anticorrosivo y pintura mantenimiento azul) (U 10"x 4"x 3/8")</t>
  </si>
  <si>
    <t>6.6.2</t>
  </si>
  <si>
    <t>Desmonte Agitador de Sulfato existente de 3 HP</t>
  </si>
  <si>
    <t>6.6.3</t>
  </si>
  <si>
    <t xml:space="preserve">Suministro e instalación Agitadores (mixes) sulfato de aluminio, motor 1.5 HP, monofásico 115/230V, RPM imput 1800 RPM output 300-350 frecuencia 60 HZ, vástago 3/4", solido, acero inoxidable, SS-316 propetas helicoidales triple 12” acero inoxidable </t>
  </si>
  <si>
    <t>6.6.4</t>
  </si>
  <si>
    <t>CAMBIO DE SISTEMA ELECTRICO ALIMENTACION TINA</t>
  </si>
  <si>
    <t>6.6.4.1</t>
  </si>
  <si>
    <t>Alambre No.8</t>
  </si>
  <si>
    <t>6.6.4.2</t>
  </si>
  <si>
    <t>Tubería MT Ø1" x10</t>
  </si>
  <si>
    <t>6.6.4.3</t>
  </si>
  <si>
    <t>Abrazaderas galvanizadas p/tub. 1"</t>
  </si>
  <si>
    <t>6.6.4.4</t>
  </si>
  <si>
    <t>Caja de breakers 8 - 12 (inc. 8 breaker 20 amps)</t>
  </si>
  <si>
    <t>6.6.4.5</t>
  </si>
  <si>
    <t>Mano de obra Eléctrica</t>
  </si>
  <si>
    <t xml:space="preserve">TUBERIAS DE DOSIFICACION </t>
  </si>
  <si>
    <t>6.7.1</t>
  </si>
  <si>
    <t>Desmonte de tuberías 3" y 4"  PVC</t>
  </si>
  <si>
    <t>6.7.2</t>
  </si>
  <si>
    <t>Limpieza interna de tuberías (sondeo)</t>
  </si>
  <si>
    <t>COCINA (SUMINISTRO Y COLOCACIÓN )DE:</t>
  </si>
  <si>
    <t>6.8.1</t>
  </si>
  <si>
    <t>Desmonte de gabinetes de pared, piso y meseta (incluye bote)</t>
  </si>
  <si>
    <t>6.8.2</t>
  </si>
  <si>
    <t>Gabinete de pared en pino tratado</t>
  </si>
  <si>
    <t>6.8.3</t>
  </si>
  <si>
    <t xml:space="preserve">Gabinete de piso en pino tratado  </t>
  </si>
  <si>
    <t>6.8.4</t>
  </si>
  <si>
    <t>Tope de marmolite</t>
  </si>
  <si>
    <t>6.8.5</t>
  </si>
  <si>
    <t>Fregadero doble en acero inox. Completo (inc. Mezcladora, piezas y accesorios)</t>
  </si>
  <si>
    <t>6.8.6</t>
  </si>
  <si>
    <t>Tubería Ø2" PVC SDR-26 p/drenaje fregadero (suministro, colocación y  movimiento de tierra)</t>
  </si>
  <si>
    <t>6.8.7</t>
  </si>
  <si>
    <t>Tubería Ø3/4" PVC SCH-40(suministro, colocación y  movimiento  de tierra)</t>
  </si>
  <si>
    <t>6.8.8</t>
  </si>
  <si>
    <t xml:space="preserve">Llave de paso Ø3/4'' metálica </t>
  </si>
  <si>
    <t>ALMACEN DE SULFATO</t>
  </si>
  <si>
    <t>6.9.1</t>
  </si>
  <si>
    <t>Desmonte de puerta de madera 2.20x1.00m</t>
  </si>
  <si>
    <t>6.9.2</t>
  </si>
  <si>
    <t>Suministro e  instalación de Puerta de Polimetal 2.20 x 1.00m (inc. Marco y llavín)</t>
  </si>
  <si>
    <t>6.9.3</t>
  </si>
  <si>
    <t xml:space="preserve">Desmonte puerta enrollable existente  (2.50 x 3.20)m </t>
  </si>
  <si>
    <t>6.9.4</t>
  </si>
  <si>
    <t xml:space="preserve">Suministro e instalación de Puerta enrollable (2.50 x 3.20)m </t>
  </si>
  <si>
    <t>BAÑOS</t>
  </si>
  <si>
    <t>6.10.1</t>
  </si>
  <si>
    <t>Instalación de división metálica inoxidable entre inodoros (1.80x2.00)m</t>
  </si>
  <si>
    <t>6.10.2</t>
  </si>
  <si>
    <t>Puertas metálicas p/cubículos de inodoros c/pestillo (0.75x1.50)m</t>
  </si>
  <si>
    <t>6.10.3</t>
  </si>
  <si>
    <t>Reparación de bañera (inc. Desmonte de ducha, suministro e instalación de  Llave de puño en ducha, parrilla p/desagüe cuadrada 3"x3", reposición de 1.50m2 de cerámica)</t>
  </si>
  <si>
    <t>6.10.4</t>
  </si>
  <si>
    <t>Suministro e instalación de  Llaves sencillas p/lavamanos (inc. desmonte de existente)</t>
  </si>
  <si>
    <t>6.10.5</t>
  </si>
  <si>
    <t>Suministro e instalación de Llaves de chorro Ø3/4" bronce para piletas</t>
  </si>
  <si>
    <t>6.10.6</t>
  </si>
  <si>
    <t>Suministro e instalación Interruptor doble</t>
  </si>
  <si>
    <t>CISTERNA DE ABASTECIMIENTO 20,000 GL (6.0 X 4.0 X 3.0)M  CAPACIDAD  75 M3</t>
  </si>
  <si>
    <t xml:space="preserve">PRELIMINARES </t>
  </si>
  <si>
    <t>7.1.1</t>
  </si>
  <si>
    <t>Replanteo y control topográfico</t>
  </si>
  <si>
    <t>7.2.1</t>
  </si>
  <si>
    <t>Excavación material  no clasificado c/equipo</t>
  </si>
  <si>
    <t>7.2.2</t>
  </si>
  <si>
    <t xml:space="preserve">Relleno compactado compactado c/compactador mecánico en capas de 0.20 m </t>
  </si>
  <si>
    <t>7.2.3</t>
  </si>
  <si>
    <t>Bote de material con camión d= 5 km, (inc. Esparcimiento de material en lugar de bote</t>
  </si>
  <si>
    <t>HORMIGÓN ARMADO EN: F'c=240 KG/CM2</t>
  </si>
  <si>
    <t>7.3.1</t>
  </si>
  <si>
    <t xml:space="preserve">Zapata muro 0.90x0.45 -  0.87qq/m3 </t>
  </si>
  <si>
    <t>7.3.2</t>
  </si>
  <si>
    <t xml:space="preserve">Zapata de columna C1 1.35x1.35,  0.35 - 1.22 qq/m3 </t>
  </si>
  <si>
    <t>7.3.3</t>
  </si>
  <si>
    <t>Losa de Fondo e=0.20 - 1.44 QQ/M3</t>
  </si>
  <si>
    <t>7.3.4</t>
  </si>
  <si>
    <t>Muros e=0.25 - 2.35 QQ/M3</t>
  </si>
  <si>
    <t>7.3.5</t>
  </si>
  <si>
    <t>Columnas C1  ( 0.30 x 0.30 ) 4.51 qq/m3</t>
  </si>
  <si>
    <t>7.3.6</t>
  </si>
  <si>
    <t>Columnas C2  ( 0.40 x 0.40 ) 5.35 qq/m3</t>
  </si>
  <si>
    <t>7.3.7</t>
  </si>
  <si>
    <t>Vigas V1 ( 0.25 x 0.50 )  3.88 qq/m3</t>
  </si>
  <si>
    <t>7.3.8</t>
  </si>
  <si>
    <t>Losa de techo e= 0.15 - 1.23 qq/m3</t>
  </si>
  <si>
    <t>7.3.9</t>
  </si>
  <si>
    <t>Torta H.S. F'c=180kg/cm2</t>
  </si>
  <si>
    <t>7.4.1</t>
  </si>
  <si>
    <t>7.4.2</t>
  </si>
  <si>
    <t>7.4.3</t>
  </si>
  <si>
    <t>7.4.4</t>
  </si>
  <si>
    <t>Fino de fondo pulido</t>
  </si>
  <si>
    <t>7.4.5</t>
  </si>
  <si>
    <t>APLICACIÓN DE:</t>
  </si>
  <si>
    <t>7.5.1</t>
  </si>
  <si>
    <t xml:space="preserve">Impermeabilizante  </t>
  </si>
  <si>
    <t>GL</t>
  </si>
  <si>
    <t>7.5.2</t>
  </si>
  <si>
    <t>Aditivo</t>
  </si>
  <si>
    <t xml:space="preserve">CASETA DE BOMBEO </t>
  </si>
  <si>
    <t>Muro de bloques de  6" @0.80m</t>
  </si>
  <si>
    <t>HORMIGÓN ARMADO EN: F'c=280 KG/CM2</t>
  </si>
  <si>
    <t>Vigas ( 0.15 X 0.30 ) 4.58 qq/m3</t>
  </si>
  <si>
    <t>Losa de Techo  e= 0.12 - 1.58 qq/m3</t>
  </si>
  <si>
    <t>Pañete interior (inc. Techo)</t>
  </si>
  <si>
    <t>Pintura Acrilica (incluy base blanca )</t>
  </si>
  <si>
    <t>Acera perimetral 0.80 m</t>
  </si>
  <si>
    <t xml:space="preserve">PORTAJE </t>
  </si>
  <si>
    <t xml:space="preserve">Puerta Polimetal blanca (inc. Marco y llavín tipo palanca) (2.10 x 1.00) m </t>
  </si>
  <si>
    <t>Ventana salomónica (1.20 X 1.20)m</t>
  </si>
  <si>
    <t>ELECTRIFICACIÓN SECUNDARIA</t>
  </si>
  <si>
    <t>7.1</t>
  </si>
  <si>
    <t xml:space="preserve">Alimentador eléctrico desde panel Board hasta arrancadores de electrobombas con 3 conductores THW No.2 y 2 conductores No.4 en tubería PVC de 2" con accesorios. </t>
  </si>
  <si>
    <t>7.2</t>
  </si>
  <si>
    <t xml:space="preserve">Alimentador eléctrico desde arrancadores hasta electrobombas conductor de goma 8/4 para cada bomba (2), en tubería L.T. de 1" y accesorios. </t>
  </si>
  <si>
    <t>7.3</t>
  </si>
  <si>
    <t xml:space="preserve">Suministro e instalación de switch de presión. </t>
  </si>
  <si>
    <t>SUMINISTRO E INSTALACIÓN DE ELECTROBOMBA</t>
  </si>
  <si>
    <t>8.1</t>
  </si>
  <si>
    <t xml:space="preserve">Suministro electrobombas centrifuga para cisterna con motor de 3 HP, 60 GPM y 92 pies de TDH. </t>
  </si>
  <si>
    <t>8.2</t>
  </si>
  <si>
    <t xml:space="preserve">Arrancador magnético directo a línea para 3 HP </t>
  </si>
  <si>
    <t>8.3</t>
  </si>
  <si>
    <t>Instalación de electrobomba</t>
  </si>
  <si>
    <t>8.4</t>
  </si>
  <si>
    <t>Tanque Hidroneumático en fibra, presurizado, capacidad 75 galón</t>
  </si>
  <si>
    <t>8.5</t>
  </si>
  <si>
    <t>Tubería para llenado de cisterna, PVC de Ø2", SCH-40</t>
  </si>
  <si>
    <t>8.6</t>
  </si>
  <si>
    <t>Suministro e instalación manómetro sumergido en glicerina de 0-100 PSI</t>
  </si>
  <si>
    <t>8.7</t>
  </si>
  <si>
    <t>Piezas en PVC Ø2", SCH-40 (codos, válvulas, niples)</t>
  </si>
  <si>
    <t>8.8</t>
  </si>
  <si>
    <t>CASA DE GENERADOR</t>
  </si>
  <si>
    <t>Desmonte de Generadores existentes</t>
  </si>
  <si>
    <t>Limpieza área de Generadores (con desgrasante, detergente y lavado a presión) (70 M2)</t>
  </si>
  <si>
    <t>Base anti-vibración (apoyo sobre goma 3" L=10m, 12 pernos de fijación 3/4" x 6, galvanizados c/tuerca y arandelas) para los 2 generadores a instalar</t>
  </si>
  <si>
    <t>Suministro de Generador eléctrico 135 kW, 225 kva, Volt.220/480, 3 HP, 60 HZ</t>
  </si>
  <si>
    <t>Mano de Obra Instalación de Generadores</t>
  </si>
  <si>
    <t>Desmonte de puerta existente</t>
  </si>
  <si>
    <t>Suministro y colocación de Puerta Polimetal 2.20 x 1.05 (inc. Marco y llavín)</t>
  </si>
  <si>
    <t>Mantenimiento Portón metálico de doble hoja (1.95 x 3.00m)</t>
  </si>
  <si>
    <t>CASA DE SOPLADORES</t>
  </si>
  <si>
    <t>Suministro e instalación  de puerta Polimetal 2.20x1.04 m (incl. Marco y llavín)</t>
  </si>
  <si>
    <t>Desmonte, suministro y colocación de junta anti-vibración platillada Ø8"</t>
  </si>
  <si>
    <t>Mantenimiento general a sopladores, (compra Junta de Acople, Filtros, limpieza interna y de tuberías).</t>
  </si>
  <si>
    <t xml:space="preserve">Desmonte de puerta enrollable </t>
  </si>
  <si>
    <t>Suministro y colocación de Puerta enrollable 2.70x3.60m</t>
  </si>
  <si>
    <t>Mantenimiento a Tapas de registros (pulido, anticorrosivo y pintura mantenimiento (tamaño desde 0.90x0.50 hasta (2.2x0.90)</t>
  </si>
  <si>
    <t xml:space="preserve">SUSTITUCION DE TAPAS METALICAS EN REGISTROS </t>
  </si>
  <si>
    <t>Tapa en tola hierro negro 3/16" c/angulares 11/2"x3/16 , 2.00m x 1.40m (inc. Desmonte tapa existente)</t>
  </si>
  <si>
    <t>Tapa en tola hierro negro 3/16" c/angulares 11/2"x3/16 , 1.40m x 1.50m  (inc. Desmonte tapa existente)</t>
  </si>
  <si>
    <t>SISTEMA DE CLORACION</t>
  </si>
  <si>
    <t>Suministro e instalación de Puerta Polimetal (2.20 x 1.02)m  (inc. Marco y llavin)</t>
  </si>
  <si>
    <t>Suministro e instalación de Puerta Polimetal (2.20 x 1.02)m con visor en cristal (inc. Marco y llavin)</t>
  </si>
  <si>
    <t>Suministro e instalación de Diferencial eléctrico 5 ton. P/cilindros de 2,000 Lbs (inc. Desmonte existente)</t>
  </si>
  <si>
    <t>Pintura general Caseta</t>
  </si>
  <si>
    <t>CASA DE BOMBAS</t>
  </si>
  <si>
    <t>Mantenimiento a Puertas enrrollables (2.60x3.50)m</t>
  </si>
  <si>
    <t>Mantenimiento de Bombas de Retrolavado 75HP</t>
  </si>
  <si>
    <t>Suministro Bomba Booster tipo diafragma con motor 25HP p/Cloración</t>
  </si>
  <si>
    <t>Instalación de Bomba</t>
  </si>
  <si>
    <t>Suministro e instalación de Bomba 1.5HP p/servicio</t>
  </si>
  <si>
    <t>Suministro cables robados a una de las bombas de retrolavado</t>
  </si>
  <si>
    <t>TANQUE DE ALMACENAMIENTO</t>
  </si>
  <si>
    <t xml:space="preserve">Suministro de sistema interno de medición de altura de agua en el tanque de almacenamiento (incluye: Flota, cable trenzado  Ø1/8'', contrapeso e indicador) H=7.5m </t>
  </si>
  <si>
    <t>LAGUNA DE TRATAMIENTO DE LODOS</t>
  </si>
  <si>
    <t>16.1</t>
  </si>
  <si>
    <t>Limpieza  de Laguna con equipos profundidad = 0.75m</t>
  </si>
  <si>
    <t>16.2</t>
  </si>
  <si>
    <t>Sondeo y succión de línea de Ø20" desagüe general hacia lagunas</t>
  </si>
  <si>
    <t>Pintura en  General (acrílica) ( dos mano )</t>
  </si>
  <si>
    <t>19</t>
  </si>
  <si>
    <t>Limpieza en General</t>
  </si>
  <si>
    <t>SUB-TOTAL FASE  B</t>
  </si>
  <si>
    <t>C</t>
  </si>
  <si>
    <t>ESTACIÓN DE BOMBEO (ZONA ALTA)</t>
  </si>
  <si>
    <t>C-1</t>
  </si>
  <si>
    <t xml:space="preserve">CISTERNA DE 585 M3 </t>
  </si>
  <si>
    <t>MOVIMIENTO  DE TIERRA:</t>
  </si>
  <si>
    <t>Excavación material no clasificado c/equipo</t>
  </si>
  <si>
    <t>M3N</t>
  </si>
  <si>
    <t>Relleno compactado c/compactador mecánico en capas de 0.20m)</t>
  </si>
  <si>
    <t>M3C</t>
  </si>
  <si>
    <t>Bote de material c/camión a 5.00 (Inc. Esparcimiento en botadero)</t>
  </si>
  <si>
    <t>M3E</t>
  </si>
  <si>
    <t>.</t>
  </si>
  <si>
    <t>HORMIGON ARMADO EN (INDUSTRIAL FC'= 280 KG/CM2)</t>
  </si>
  <si>
    <t>Zapata  muro 4.92 QQ/M3</t>
  </si>
  <si>
    <t>Zapata de columna central 1.35 QQ/M3</t>
  </si>
  <si>
    <t>Losa de fondo e=0.20 - 3.44 QQ/M3</t>
  </si>
  <si>
    <t>Muros 0.25- 4.26 QQ/M3</t>
  </si>
  <si>
    <t>Columna c1 central 0.40 x 0.40 -5.71 QQ/M3</t>
  </si>
  <si>
    <t>Columna c2 perimetral 0.40 x 0.40- 4.23 QQ/M3</t>
  </si>
  <si>
    <t>Viga 0.25 x 0.45 -4.86 QQ/M3</t>
  </si>
  <si>
    <t>Viga v2 0.25 x 0.65 -3.75 QQ/M3</t>
  </si>
  <si>
    <t>Losa de techo 0.15-0.94 QQ/M3</t>
  </si>
  <si>
    <t>TERMINACIÓN DE SUPERFICIE:</t>
  </si>
  <si>
    <t>Banda de goma hidrofílica, preformada, expandible 25 x 20 MM</t>
  </si>
  <si>
    <t>INSTALACIONES</t>
  </si>
  <si>
    <t>Escalera exterior H.G. 1/2 h=3.40 M.</t>
  </si>
  <si>
    <t>Escalera interior acero inoxidable H=3.70 M.</t>
  </si>
  <si>
    <t xml:space="preserve">Tapa aluminio (0.80x0.80) M (incluye candado) </t>
  </si>
  <si>
    <t xml:space="preserve">Ventilación de 8" </t>
  </si>
  <si>
    <t>Mano de obra plomero y soldador</t>
  </si>
  <si>
    <t xml:space="preserve">SUMINISTRO Y COLOCACIÓN DE V;ALVULA:  </t>
  </si>
  <si>
    <t xml:space="preserve">De flota  de 4" HF 150 PSI platillada completa </t>
  </si>
  <si>
    <t xml:space="preserve">Junta mecánica tipo dresser de 4" de 150 psi </t>
  </si>
  <si>
    <t xml:space="preserve">DESAGUE DE CISTERNA </t>
  </si>
  <si>
    <t>9.1</t>
  </si>
  <si>
    <t xml:space="preserve">MOVIMIENTO DE TIERRA </t>
  </si>
  <si>
    <t>9.2.1</t>
  </si>
  <si>
    <t xml:space="preserve">Excavación material compacto  a mano </t>
  </si>
  <si>
    <t>9.2.2</t>
  </si>
  <si>
    <t xml:space="preserve">Asiento de arena </t>
  </si>
  <si>
    <t>9.2.3</t>
  </si>
  <si>
    <t xml:space="preserve">Nivelación en fondo de zanja  </t>
  </si>
  <si>
    <t>9.2.4</t>
  </si>
  <si>
    <t>Relleno compactado c/compactador mecánico en capas de 0.20 M</t>
  </si>
  <si>
    <t>9.2.5</t>
  </si>
  <si>
    <t>Bote de material  c/camión D=5 km (Incl. esparcimiento en botadero)</t>
  </si>
  <si>
    <t>SUMINISTRO DE TUBERÍA</t>
  </si>
  <si>
    <t>9.3.1</t>
  </si>
  <si>
    <t xml:space="preserve">De 8" PVC SDR-32.5 c/J.G. </t>
  </si>
  <si>
    <t>COLOCACION DE TUBERÍA</t>
  </si>
  <si>
    <t>9.4.1</t>
  </si>
  <si>
    <t xml:space="preserve">SUMINISTRO Y COLOCACIÓN DE VÁLVULA </t>
  </si>
  <si>
    <t>9.5.1</t>
  </si>
  <si>
    <t xml:space="preserve">De compuerta de 8" de 150 psi platillada completa </t>
  </si>
  <si>
    <t>9.5.2</t>
  </si>
  <si>
    <t>9.5.3</t>
  </si>
  <si>
    <t>Junta mecánica tipo dresser de 8" H.F de 150 PSI</t>
  </si>
  <si>
    <t>Limpieza continua y final</t>
  </si>
  <si>
    <t>SUB-TOTAL C-1</t>
  </si>
  <si>
    <t>C-2</t>
  </si>
  <si>
    <t>CASETA DE BOMBEO SOBRE CISTERNA</t>
  </si>
  <si>
    <t>HORMIGON ARMADO EN F'C=210 KG/CM2:</t>
  </si>
  <si>
    <t>Viga V 0.25 x 0.35 - 2.89 QQ/M3</t>
  </si>
  <si>
    <t>Viga VP 0.25 x 0.35 -1.78 QQ/M3</t>
  </si>
  <si>
    <t>Losa de techo 0.15 - 1.28 QQ/M3</t>
  </si>
  <si>
    <t>MURO BLOCK</t>
  </si>
  <si>
    <t>Muro block de 8" ø 3/8" a 0.60 m  (S.N.P.)</t>
  </si>
  <si>
    <t>TERMINACION DE SUPERFICIES</t>
  </si>
  <si>
    <t xml:space="preserve">Pañete exterior </t>
  </si>
  <si>
    <t>Antepecho de bloques (una línea de block)</t>
  </si>
  <si>
    <t>Piso hormigón pulido</t>
  </si>
  <si>
    <t>Zabaleta</t>
  </si>
  <si>
    <t>Pintura acrílica (incluye Base Blanca)</t>
  </si>
  <si>
    <t>PORTAJE</t>
  </si>
  <si>
    <t xml:space="preserve">Puerta polimetal (1.00 x 2.10) M (incluye llavín) </t>
  </si>
  <si>
    <t>Ventana de blocks calados</t>
  </si>
  <si>
    <t>Puerta metálica frontal  enrollable (4.00 m x 2.70 m)</t>
  </si>
  <si>
    <t>Entrada general</t>
  </si>
  <si>
    <t>Salidas cenitales</t>
  </si>
  <si>
    <t>Salidas interruptor sencillo</t>
  </si>
  <si>
    <t>Salidas tomacorriente dobles 120 v</t>
  </si>
  <si>
    <t>Acera 0.80 de ancho</t>
  </si>
  <si>
    <t>SUB-TOTAL C-2</t>
  </si>
  <si>
    <t>C-3</t>
  </si>
  <si>
    <t>VERJA EN BLOQUES DE 6" VIOLINADOS</t>
  </si>
  <si>
    <t>Replanteo verja</t>
  </si>
  <si>
    <t>SUMINISTRO Y COLOCACION DE:</t>
  </si>
  <si>
    <t>Alambre galvanizado tipo trinchera</t>
  </si>
  <si>
    <t>SUB-TOTAL C-3</t>
  </si>
  <si>
    <t>C-4</t>
  </si>
  <si>
    <t xml:space="preserve">GARITA DE VIGILANTE </t>
  </si>
  <si>
    <t>ML</t>
  </si>
  <si>
    <t>Movimiento de tierra a mano  (incluye excavación de zapatas, reposición de material compactado y bote de material sobrante)</t>
  </si>
  <si>
    <t>P.A</t>
  </si>
  <si>
    <t>HORMIGÓN ARMADO (210 KG/CM2)</t>
  </si>
  <si>
    <t>Zapata de muro (Incl. Zap. C1) 0.85 QQ/M3</t>
  </si>
  <si>
    <t>Viga de amarre bajo de piso 0.15 x 0.20 - 3.71 QQ/M3</t>
  </si>
  <si>
    <t>Viga de amarre a nivel de techo 0.15 x 0.20 - 3.37 QQ/M3</t>
  </si>
  <si>
    <t>Dintel d1 (0.15 x 0.30 )    2.99 QQ/M3</t>
  </si>
  <si>
    <t>Viga dintel d2 - 2.32 QQ/M3</t>
  </si>
  <si>
    <t>Columna 0.30x0.15 - 3.03 QQ/M3</t>
  </si>
  <si>
    <t>Losa de techo  0.12 M - 1.34 QQ/M3</t>
  </si>
  <si>
    <t xml:space="preserve">MUROS DE BLOCK </t>
  </si>
  <si>
    <t xml:space="preserve">B.N.P  de ø 6¨  </t>
  </si>
  <si>
    <t xml:space="preserve">S.N.P de ø 6¨  </t>
  </si>
  <si>
    <t xml:space="preserve">Pañete interior </t>
  </si>
  <si>
    <t xml:space="preserve">Fino de techo </t>
  </si>
  <si>
    <t>Gotero ranurado</t>
  </si>
  <si>
    <t>Impermeabilizante en techo (tipo sellador)</t>
  </si>
  <si>
    <t>Cerámica en  baño</t>
  </si>
  <si>
    <t>Pintura general acrílica (incluye base blanca)</t>
  </si>
  <si>
    <t>Pisos de hormigón con malla electosoldada D 2.30x D 2.30 (pulido)</t>
  </si>
  <si>
    <t>Acera perimetral de 0.80 M</t>
  </si>
  <si>
    <t>PUERTA (SUMINISTRO Y COLOCACIÓN):</t>
  </si>
  <si>
    <t xml:space="preserve">Pre marco  de 1 1/2"x 1 1/2" 3/16"  en puerta y ventanas </t>
  </si>
  <si>
    <t xml:space="preserve">Puerta polimetal Inc. herraje instalación y llavín tipo  (2.10x1.00) M </t>
  </si>
  <si>
    <t>Verja de protección en puerta (2.10x1.0) M</t>
  </si>
  <si>
    <t>VENTANA DE ALUMINIO (INCLUYE COLOCACIÓN)</t>
  </si>
  <si>
    <t>Ventanas  de aluminio  en celosías color blanco, fabricación superior</t>
  </si>
  <si>
    <t>P2</t>
  </si>
  <si>
    <t>Verja de protección en ventanas</t>
  </si>
  <si>
    <t>INSTALACIÓN SANITARIA:</t>
  </si>
  <si>
    <t>Inodoro</t>
  </si>
  <si>
    <t>Desagüe de piso 3"</t>
  </si>
  <si>
    <t>Columna ventilación de 3"</t>
  </si>
  <si>
    <t xml:space="preserve">Cámara de inspección </t>
  </si>
  <si>
    <t>Séptico (1.90x1.10) M</t>
  </si>
  <si>
    <t>Tinaco 150 GLS</t>
  </si>
  <si>
    <t>Barra para cortina de baño</t>
  </si>
  <si>
    <t xml:space="preserve">INSTALACIÓN ELÉCTRICA: </t>
  </si>
  <si>
    <t>Entrada general (incluye panel de braeker de 4/8 circuitos)</t>
  </si>
  <si>
    <t>Salidas luces cenitales</t>
  </si>
  <si>
    <t>Salidas tomacorrientes doble 120 v</t>
  </si>
  <si>
    <t>Salidas interruptor sencillos</t>
  </si>
  <si>
    <t xml:space="preserve">Limpieza continua y final  </t>
  </si>
  <si>
    <t>SUB TOTAL C-4</t>
  </si>
  <si>
    <t>C-5</t>
  </si>
  <si>
    <t>1</t>
  </si>
  <si>
    <t>ELECTRIFICACION PRIMARIA</t>
  </si>
  <si>
    <t>1.1</t>
  </si>
  <si>
    <t>Estructura mt-404</t>
  </si>
  <si>
    <t>1.2</t>
  </si>
  <si>
    <t>Estructura mt-401</t>
  </si>
  <si>
    <t>1.3</t>
  </si>
  <si>
    <t>Estructura mt-402</t>
  </si>
  <si>
    <t>1.4</t>
  </si>
  <si>
    <t>Estructura mt-403</t>
  </si>
  <si>
    <t>1.5</t>
  </si>
  <si>
    <t>Estructura MT-323 (incluye cut-out y pararrayo)</t>
  </si>
  <si>
    <t>1.6</t>
  </si>
  <si>
    <t>Estructura ha-100b</t>
  </si>
  <si>
    <t>1.7</t>
  </si>
  <si>
    <t>Estructura pr-101</t>
  </si>
  <si>
    <t>1.8</t>
  </si>
  <si>
    <t>Estructura PR-208</t>
  </si>
  <si>
    <t>1.9</t>
  </si>
  <si>
    <t>Postes H.A.V 500 DAM-40pies</t>
  </si>
  <si>
    <t>1.10</t>
  </si>
  <si>
    <t>Postes H.A.V 800 DAM-40pies</t>
  </si>
  <si>
    <t>1.11</t>
  </si>
  <si>
    <t>Conductor electrico AAAC 2/0</t>
  </si>
  <si>
    <t>1.12</t>
  </si>
  <si>
    <t>Transformador de 300 KVA tipo Pad Mounted</t>
  </si>
  <si>
    <t>1.13</t>
  </si>
  <si>
    <t xml:space="preserve">Hoyo para poste </t>
  </si>
  <si>
    <t>1.14</t>
  </si>
  <si>
    <t>Hoyo para vientos</t>
  </si>
  <si>
    <t>1.15</t>
  </si>
  <si>
    <t xml:space="preserve">Instalacion de poste </t>
  </si>
  <si>
    <t>1.16</t>
  </si>
  <si>
    <t>Estructura EQ-MT(medicion)</t>
  </si>
  <si>
    <t>1.17</t>
  </si>
  <si>
    <t>Conductor electrico urd #2</t>
  </si>
  <si>
    <t>1.18</t>
  </si>
  <si>
    <t xml:space="preserve">Mano de Obra Electrica Primaria </t>
  </si>
  <si>
    <t>2</t>
  </si>
  <si>
    <t xml:space="preserve">ELECTRIFICACIÓN SECUNDARIA </t>
  </si>
  <si>
    <t>2.1</t>
  </si>
  <si>
    <t>Suministro de Main Breakers encluse 450A/3P</t>
  </si>
  <si>
    <t>2.2</t>
  </si>
  <si>
    <t xml:space="preserve">Suministro de Panel Board con main breakers 450A/3P con barras de 1000A, compuesto con 5 breakers de 150A/3P, 2 breakers de 30A/3P </t>
  </si>
  <si>
    <t>2.3</t>
  </si>
  <si>
    <t>Suministro de transformador seco de 5kva, de 480v a 240-120v</t>
  </si>
  <si>
    <t>2.4</t>
  </si>
  <si>
    <t>Suministro de panel de destribucion 6/12 espacios</t>
  </si>
  <si>
    <t>2.5</t>
  </si>
  <si>
    <t>Suministro de lamparas led tipo cabeza de cobra 150w a 240v</t>
  </si>
  <si>
    <t>2.6</t>
  </si>
  <si>
    <t>Suministro de poste H.A.V 300-30</t>
  </si>
  <si>
    <t>2.7</t>
  </si>
  <si>
    <t>2.8</t>
  </si>
  <si>
    <t>2.9</t>
  </si>
  <si>
    <t>Electrificacion interna de caseta de bombeo (incluye 4 salidas cenitales, 2 tomacorriente y 1 interruptor sensillo)</t>
  </si>
  <si>
    <t>2.10</t>
  </si>
  <si>
    <t>Mano de Obra Eléctrica Secundaria (30%)</t>
  </si>
  <si>
    <t>3</t>
  </si>
  <si>
    <t>ALIMENTADORES ELECTRICOS SECUNDARIOS</t>
  </si>
  <si>
    <t>3.1</t>
  </si>
  <si>
    <t>Alimentador eléctrico desde Main Breaker hasta Panel Board, compuesto por; 6 conductores THW No.4/0 para fases(2x f ), 1 conductores THW No.4/0 para Neutro y 1 conductor desnudo trenzado No.2 a 7 hilos para tierra, en tubería PVC y IMC de 3"  (incluye conjunto de conectores y soportes).</t>
  </si>
  <si>
    <t>3.2</t>
  </si>
  <si>
    <t>Alimentador eléctrico desde panel board hasta arrancadores 1,2,3 y 4 de electrobombas, compuesto por: 12 conductores THW No.1/0 para fases, 1 conductores THW No.2 para tierra, en tubería EMT de 2"  (incluye conjunto de conectores y soportes).</t>
  </si>
  <si>
    <t>3.3</t>
  </si>
  <si>
    <t>Alimentador eléctrico desde arrancadores 1,2,3 y 4 de electrobombas hasta electrobombas, compuesto por; 12 conductores THW No.1/0 para fases, 1 conductores THW No.2 para tierra, en tubería L.T de 2"  (incluye conjunto de conectores y soportes).</t>
  </si>
  <si>
    <t>3.4</t>
  </si>
  <si>
    <t>Alimetntador electrico desde panel board hasta transformador seco 5KVA, compuesto por 3 conductores THW No. 8 para fase y 2 conductores THW No.10 para N y T, en tuberia L.T de 1"   (incluye conjunto de conectores y soportes).</t>
  </si>
  <si>
    <t>3.5</t>
  </si>
  <si>
    <t>Alimetntador electrico desde  transformador seco 5KVA hasta panel de distribucion, compuesto thw por 2 conductores No. 10 para fase y 2 conductores THW No.12 para N y T, en tuberia L.T de 1"   (incluye conjunto de conectores y soportes).</t>
  </si>
  <si>
    <t>3.6</t>
  </si>
  <si>
    <t>Alimentadores electrico desde panel de distribucion hasta servicios electrico de la estación, compuesto por 3 conductores THW No.12 para F,N y T, en tuberia PVC de 1/2" (incluye conjunto de conectores y soportes).</t>
  </si>
  <si>
    <t>3.7</t>
  </si>
  <si>
    <t>Alimentadores electrico desde panel de distribucion hasta lámparas de exterior, compuesto por 1 conductores de vinil No.12/3 para F,N y T, en tuberia PVC de 1/2" (incluye conjunto de conectores y soportes).</t>
  </si>
  <si>
    <t>4</t>
  </si>
  <si>
    <t>EQUIPOS DE BOMBEO</t>
  </si>
  <si>
    <t xml:space="preserve">Suministrar e instalacion de electrobomba turbina de eje vertical de 934 GPM vs 224 pies de TDH, con motor de 75 HP y 13pies de columnas mas tazones. </t>
  </si>
  <si>
    <t>4.2</t>
  </si>
  <si>
    <t>Suministrar e instalacion de arrancador tipo suave para electrobomba vertical de 75 HP, a 480 V.</t>
  </si>
  <si>
    <t>4.3</t>
  </si>
  <si>
    <t>Válvula check de ø8"</t>
  </si>
  <si>
    <t>4.4</t>
  </si>
  <si>
    <t>Válvula de compuerta de vástago ascendente ø8".</t>
  </si>
  <si>
    <t>4.5</t>
  </si>
  <si>
    <t>Junta Dresser de ø8"</t>
  </si>
  <si>
    <t>4.6</t>
  </si>
  <si>
    <t xml:space="preserve">Niple platillado en un extremo de ø8" x 6'' </t>
  </si>
  <si>
    <t>4.7</t>
  </si>
  <si>
    <t>Válvula de aire 1''</t>
  </si>
  <si>
    <t>4.8</t>
  </si>
  <si>
    <t>Anclaje para la descarga</t>
  </si>
  <si>
    <t>4.9</t>
  </si>
  <si>
    <t>Mano de obra y construcción de la descarga en 8''</t>
  </si>
  <si>
    <t>4.10</t>
  </si>
  <si>
    <t>manometria completa</t>
  </si>
  <si>
    <t>4.11</t>
  </si>
  <si>
    <t xml:space="preserve">Tee de 8 x 8 x 6 platillado </t>
  </si>
  <si>
    <t>4.12</t>
  </si>
  <si>
    <t>Válvula de compuerta de vástago ascendente ø6".</t>
  </si>
  <si>
    <t>4.13</t>
  </si>
  <si>
    <t xml:space="preserve">Niple platillado en un extremo de ø6" x 12'' </t>
  </si>
  <si>
    <t>4.14</t>
  </si>
  <si>
    <t>Anclaje para la descarga libre</t>
  </si>
  <si>
    <t>4.15</t>
  </si>
  <si>
    <t>Construccion de zeta electrosoldable</t>
  </si>
  <si>
    <t>SUB TOTAL C-5</t>
  </si>
  <si>
    <t>SUB-TOTAL FASE  C</t>
  </si>
  <si>
    <t>D</t>
  </si>
  <si>
    <t>LINEA DE IMPULSION DESDE PLANTA POTABILIZADORA CENOVI HASTA DEPOSITO DE 1.0 MDG (CENTRO)</t>
  </si>
  <si>
    <t xml:space="preserve">PRELIMINAR </t>
  </si>
  <si>
    <t>CORTE Y EXTRACCIÓN ASFALTO L= 5,334.67 M</t>
  </si>
  <si>
    <t>Corte capa asfáltica (ambos lados) e=2"</t>
  </si>
  <si>
    <t>Remoción carpeta asfáltica c/equipo e=2"</t>
  </si>
  <si>
    <t>Bote de material con camión, incluye carguío y esparcimiento en botadero (D.=5.0 km)</t>
  </si>
  <si>
    <t xml:space="preserve">Excavación material compacto c/equipo </t>
  </si>
  <si>
    <t>Suministro de material de relleno a 15 Km (Sujeto aprobación por la supervisión)</t>
  </si>
  <si>
    <t>Relleno compactado de material c/compactador mecánico en capas de 0.20m</t>
  </si>
  <si>
    <t>Bote material sobrante (Incluye esparcimiento en botadero)</t>
  </si>
  <si>
    <t>SUMINISTRO DE TUBERÍA:</t>
  </si>
  <si>
    <t>De Ø24" HD-C-30</t>
  </si>
  <si>
    <t>COLOCACIÓN DE TUBERÍA:</t>
  </si>
  <si>
    <t>SUMINISTRO Y COLOCACIÓN DE PIEZAS ESPECIALES</t>
  </si>
  <si>
    <t>%</t>
  </si>
  <si>
    <t xml:space="preserve">CARPETA ASFÁLTICA </t>
  </si>
  <si>
    <t>Suministro y colocación de asfalto e= 2" (incl. riego de adherencia)</t>
  </si>
  <si>
    <t xml:space="preserve">Transporte asfalto D=22 km, sujeto aprobación de la Supervisión </t>
  </si>
  <si>
    <t>M³/km</t>
  </si>
  <si>
    <r>
      <t xml:space="preserve">SEÑALIZACIÓN, CONTROL Y MANEJO DEL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luminica, pasarelas de madera y hombres con banderolas, chalecos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</si>
  <si>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</si>
  <si>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D</t>
  </si>
  <si>
    <t>E</t>
  </si>
  <si>
    <t>LÍNEAS DE IMPULSIÓN DESDE ESTACIÓN DE BOMBEO CAP. 585 M3 (154,541 GLS) HASTA DEPOSITO 792,000 GLS  (NORTE)</t>
  </si>
  <si>
    <t>CORTE Y EXTRACCIÓN ASFALTO L= 4,585 M</t>
  </si>
  <si>
    <t>De Ø16" HD-C25</t>
  </si>
  <si>
    <t>SUMINISTRO Y COLOCACIÓN DE PIEZAS ESPECIALES, VALVULAS Y REGISTROS PARA VALVULAS:</t>
  </si>
  <si>
    <t>SUB-TOTAL FASE  E</t>
  </si>
  <si>
    <t>F</t>
  </si>
  <si>
    <t>DEPOSITOS REGULADORES SUPERFICIAL DE H.A CAPACIDAD 1.0MDG ZONA CENTRO Y SURESTE</t>
  </si>
  <si>
    <t>F-1</t>
  </si>
  <si>
    <t xml:space="preserve">DEPOSITOS REGULADOR SUPERFICIAL DE H.A CAPACIDAD 1.0MDG (CENTRO ) </t>
  </si>
  <si>
    <t>Explanación:</t>
  </si>
  <si>
    <t xml:space="preserve">Explanación de terreno c/equipo </t>
  </si>
  <si>
    <t>Bote material de la explanación c/camión dist=5Km (Incluye esparcimiento en botadero)</t>
  </si>
  <si>
    <t>Excavación</t>
  </si>
  <si>
    <t>Relleno compactado c/compactador mecánico en capas de 0.30m</t>
  </si>
  <si>
    <t>Bote material sobrante c/camión dist=5Km (Incluye esparcimiento en botadero)</t>
  </si>
  <si>
    <t>HORMIGÓN ARMADO  INDUSTRIAL F'C=280 KG/CM² EN:</t>
  </si>
  <si>
    <t>Zapata de muros - 1.78 qq/m³</t>
  </si>
  <si>
    <t>Zapata de columnas interiores  - 1.68 qqq/m³, (4U)</t>
  </si>
  <si>
    <t>Losa de fondo 0.40 - 2.20 qq/m³</t>
  </si>
  <si>
    <t>Columna interiores C1 ( 0.60 x 0.60 ) - 4.61 qq/m³, (4U)</t>
  </si>
  <si>
    <t>Muro inferior 0.50 - 3.41 qq/m³</t>
  </si>
  <si>
    <t>Muro superior 0.40 - 3.52 qq/m³</t>
  </si>
  <si>
    <t>Vigas V1 ( 0.35 x 0.45 ) - 7.24 qq/m³</t>
  </si>
  <si>
    <t>Vigas V3 ( 0.35 x 0.50 ) - 3.01 qq/m³</t>
  </si>
  <si>
    <t>Vigas V2 perimetral ( 0.45 x 0.50 ) - 3.22 qq/m³</t>
  </si>
  <si>
    <t xml:space="preserve">Losa de techo Aligerada 0.20, nervios (0.20x0.15), topping 0.05 m c/acero malla D2.3x2.3 mm - 150x150 mm </t>
  </si>
  <si>
    <t>Zabaleta hormigón ( 0.40 x 0.40 )m - 3.80 qq/m³</t>
  </si>
  <si>
    <t xml:space="preserve">Bordillo de Hormigón en Registro de techo  0.15 m </t>
  </si>
  <si>
    <t>Torta Hormigón Simple 100 kg/cm² ( e=0.05 m )</t>
  </si>
  <si>
    <t>Fino fondo pulido</t>
  </si>
  <si>
    <t>Pintura acrílica Azul turquesa (inc. Base Blanca )</t>
  </si>
  <si>
    <t xml:space="preserve">Acera Perimetral  0.80 M </t>
  </si>
  <si>
    <t/>
  </si>
  <si>
    <t>Andamiaje</t>
  </si>
  <si>
    <t>APLICACION DE:</t>
  </si>
  <si>
    <t>INSTALACIÓN DE:</t>
  </si>
  <si>
    <t xml:space="preserve">Escalera exterior  H.N. H=11.50 m </t>
  </si>
  <si>
    <t xml:space="preserve">Escalera interior  Inox.  H=8.20 m </t>
  </si>
  <si>
    <t>SUMINISTRO Y COLOCACIÓN EN ENTRADA, SALIDA, REBOSE Y BY PASS:</t>
  </si>
  <si>
    <t xml:space="preserve">Tubería de Ø24" Acero SCH-20 c/protección anticorrosiva </t>
  </si>
  <si>
    <t xml:space="preserve">Tubería de Ø16" Acero SCH-40 c/protección anticorrosiva </t>
  </si>
  <si>
    <t xml:space="preserve">Tuberia de  Ø16" PVC ( SDR-26 ) c/J.G. </t>
  </si>
  <si>
    <t xml:space="preserve">Codo de Ø24"x 90º Acero SCH-20 c/protección anticorrosiva </t>
  </si>
  <si>
    <t xml:space="preserve">Codo de Ø16"x 90º Acero SCH-40 c/protección anticorrosiva </t>
  </si>
  <si>
    <t xml:space="preserve">Tee de Ø24"x Ø16" Acero SCH-40 c/protección anticorrosiva </t>
  </si>
  <si>
    <t xml:space="preserve">Tee de Ø16"x Ø16" Acero SCH-40 c/protección anticorrosiva </t>
  </si>
  <si>
    <t>Manga de Ø24" x 18"  Acero SCH-40 c/protección anticorrosiva</t>
  </si>
  <si>
    <t>Manga de Ø16" x 18"  Acero SCH-40 c/protección anticorrosiva</t>
  </si>
  <si>
    <t xml:space="preserve">Junta mecánica tipo Dresser de Ø24" 150 PSI </t>
  </si>
  <si>
    <t xml:space="preserve">Junta mecánica tipo Dresser de Ø16" 150 PSI </t>
  </si>
  <si>
    <t>Válvula de compuerta de Ø24" H.F. platillada completa (Incluye niples platillados con sus tornillos, tuercas, juntas de goma y juntas dresser)</t>
  </si>
  <si>
    <t>Válvula de compuerta de Ø16" H.F. platillada completa (Incluye niples platillados con sus tornillos, tuercas, juntas de goma y juntas dresser)</t>
  </si>
  <si>
    <t>MOVIMIENTO DE TIERRA P/TUBERÍA: ( L=95.16 m )</t>
  </si>
  <si>
    <t>8.16.1</t>
  </si>
  <si>
    <t>Excavación material no clasificado a mano</t>
  </si>
  <si>
    <t>M³ N</t>
  </si>
  <si>
    <t>8.16.2</t>
  </si>
  <si>
    <t>Asiento de arena ( suministro y colocación )</t>
  </si>
  <si>
    <t>8.16.3</t>
  </si>
  <si>
    <t>Relleno compactado c/compactador mecánico en capas de 0.20m</t>
  </si>
  <si>
    <t>8.16.4</t>
  </si>
  <si>
    <t>VERJA DE BLOQUES DE  6" VIOLINADOS ( L=132.00 M )</t>
  </si>
  <si>
    <t>Excavación zapatas material no clasificado a mano</t>
  </si>
  <si>
    <t>Reposición material compactado c/equipo en capa de 0.30 m</t>
  </si>
  <si>
    <t>HORMIGÓN ARMADO  F'C=210 KG/CM² EN:</t>
  </si>
  <si>
    <t>Zapata de muros ( 0.45 x 0.25 )mts  - 0.87 qq/m3</t>
  </si>
  <si>
    <t>9.3.2</t>
  </si>
  <si>
    <t xml:space="preserve">Zapata  de  columnas ( 0.60 x 0.60 x 0.25 )mts - 2.08qq/m3 </t>
  </si>
  <si>
    <t>9.3.3</t>
  </si>
  <si>
    <t>Columnas de amarre ( 0.20 x 0.20 )mts - 4.36 qq/m3</t>
  </si>
  <si>
    <t>9.3.4</t>
  </si>
  <si>
    <t>Viga de amarre snp ( 0.20 x 0.20 )mts - 2.45 qq/m3</t>
  </si>
  <si>
    <t>9.3.5</t>
  </si>
  <si>
    <t>Viga apoyo del riel puerta corrediza L=8.40mts- 2.32 qq/m3</t>
  </si>
  <si>
    <t>9.4.2</t>
  </si>
  <si>
    <t xml:space="preserve">Block 6" Ø3/8"@0.60m SNP violinado </t>
  </si>
  <si>
    <t>PINTURA:</t>
  </si>
  <si>
    <t>9.6.1</t>
  </si>
  <si>
    <t>9.6.2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</si>
  <si>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alambre galvanizado tipo trinchera (inc. estructura para soporte de alambre trinchera )</t>
    </r>
  </si>
  <si>
    <t>Embellecimiento con Gravilla</t>
  </si>
  <si>
    <t>m²</t>
  </si>
  <si>
    <t>Logo y letrero de inapa</t>
  </si>
  <si>
    <t xml:space="preserve">Limpieza Continua y Final ( Incluye obreros, camión y herramientas menores ) </t>
  </si>
  <si>
    <t>SUB-TOTAL FASE  F-1</t>
  </si>
  <si>
    <t>F-2</t>
  </si>
  <si>
    <t xml:space="preserve">DEPOSITO REGULADOR SUPERFICIAL DE H.A CAPACIDAD 1.0MDG (SURESTE ) </t>
  </si>
  <si>
    <t>SUB-TOTAL FASE  F-2</t>
  </si>
  <si>
    <t>SUB-TOTAL FASE  F</t>
  </si>
  <si>
    <t>G</t>
  </si>
  <si>
    <t>DEPOSITOS REGULADOR SUPERFICIAL DE H.A CAPACIDAD 792,000 GLS (NORTE) 1 UD</t>
  </si>
  <si>
    <t>Limpieza y  desbrose de maleza (incluye bote)</t>
  </si>
  <si>
    <t>Explanación  con equipo (corte de material)</t>
  </si>
  <si>
    <t>Conformación de Cunetas (a mano)</t>
  </si>
  <si>
    <t>Canaleta encachada,ambos lados (incluye  Hormigón simple en fondo)</t>
  </si>
  <si>
    <t>Bote de material c/camión dist.=5.00 Km  (Incluye esparcimiento en botadero)</t>
  </si>
  <si>
    <t xml:space="preserve">MOVIMIENTO DE TIERRA: </t>
  </si>
  <si>
    <t>Excavación material  compactado c/equipo (para fundación)</t>
  </si>
  <si>
    <t>Relleno de reposición compactado c/compactador mecánico en capas de 0.20m)</t>
  </si>
  <si>
    <t>HORMIGÓN  ARMADO INDUSTRIAL  F᾽C=280 KG/CM²  EN:</t>
  </si>
  <si>
    <t>Zapata de muro -  2.46 qq/m3</t>
  </si>
  <si>
    <t xml:space="preserve">Zapata de columna -3.28 qq/m3  </t>
  </si>
  <si>
    <t>Losa de fondo 0.20mts - 0.78 qq/m3</t>
  </si>
  <si>
    <t>Muros circular 0.35mts- 2.98 qq/m3 perimetral</t>
  </si>
  <si>
    <t>Columna C1 ( 0.60x0.60 )mts - 4.71 qq/m3 central</t>
  </si>
  <si>
    <t>Columna C2 (4u) ( 0.50x0.50)mts - 4.15 qq/m3 perimetral</t>
  </si>
  <si>
    <t>Viga V1 (0.30x0.50 )mts - 3.16 qq/m3</t>
  </si>
  <si>
    <t xml:space="preserve">Losa de techo 0.15mts - 1.80 qq/m3 </t>
  </si>
  <si>
    <t xml:space="preserve">Zabaleta H.A. ( 0.60 x 0.60 )mts </t>
  </si>
  <si>
    <t>Hormigón de limpieza F'C=140 kg/cm2, e=0.05 m</t>
  </si>
  <si>
    <t>ANDAMIAJE</t>
  </si>
  <si>
    <t xml:space="preserve">Impermeabilizante </t>
  </si>
  <si>
    <t>Gl</t>
  </si>
  <si>
    <t xml:space="preserve">Juntas Water Stop  9" </t>
  </si>
  <si>
    <t>TERMINACION DE SUPERFICIE:</t>
  </si>
  <si>
    <t>Fino losa de fondo pulido</t>
  </si>
  <si>
    <t>Fino losa de techo</t>
  </si>
  <si>
    <t>Pintura base blanca</t>
  </si>
  <si>
    <t>Pintura acrilica azul</t>
  </si>
  <si>
    <t>Barandas en techo en tubos ø3/4" galvanizado</t>
  </si>
  <si>
    <t>REGISTRO PARA VÁLVULA DE ENTRADA Y SALIDA</t>
  </si>
  <si>
    <t>9.1.1</t>
  </si>
  <si>
    <t>9.1.2</t>
  </si>
  <si>
    <t xml:space="preserve">Relleno reposición  compactado </t>
  </si>
  <si>
    <t>9.1.3</t>
  </si>
  <si>
    <t>Bote de escombros con camión, distancia 5 km (incluye carguío y esparcimiento en botadero)</t>
  </si>
  <si>
    <t>M³e</t>
  </si>
  <si>
    <t>9.1.4</t>
  </si>
  <si>
    <t>HORMIGÓN  ARMADO F᾽c=280 KG/CM² (CON LIGADORA Y BOMBA PARA VACIADO) EN:</t>
  </si>
  <si>
    <t>9.1.4.1</t>
  </si>
  <si>
    <t>Zapata de muros e=0.30 m -1.68 qq/m3</t>
  </si>
  <si>
    <t>9.1.4.2</t>
  </si>
  <si>
    <t>Muros 0.20 m -2.18 qq/m3</t>
  </si>
  <si>
    <t>9.1.5</t>
  </si>
  <si>
    <t>TERMINACIÓN DE SUPERFICIE :</t>
  </si>
  <si>
    <t>9.1.5.1</t>
  </si>
  <si>
    <t>9.1.52</t>
  </si>
  <si>
    <t xml:space="preserve">Pañete interior pulido </t>
  </si>
  <si>
    <t>9.1.5.2</t>
  </si>
  <si>
    <t>9.1.53</t>
  </si>
  <si>
    <t>9.1.6</t>
  </si>
  <si>
    <t xml:space="preserve">SUMINISTRO Y COLOCACIÓN </t>
  </si>
  <si>
    <t>9.1.6.1</t>
  </si>
  <si>
    <t xml:space="preserve">Válvula de Mariposa Ø12"" </t>
  </si>
  <si>
    <t>9.1.6.2</t>
  </si>
  <si>
    <t>Tee 12'' x 12" acero SCH-40  s/costura con recubrimiento anticorrosivo</t>
  </si>
  <si>
    <t>9.1.6.3</t>
  </si>
  <si>
    <t>Junta mecánica tipo Dresser de 12"</t>
  </si>
  <si>
    <t>9.1.6.4</t>
  </si>
  <si>
    <t>Niple 12'' x 12" acero SCH-40  s/costura con recubrimiento anticorrosivo</t>
  </si>
  <si>
    <t>9.1.6.5</t>
  </si>
  <si>
    <t>9.1.6.6</t>
  </si>
  <si>
    <t>Tapa metálica  2.0 x 2.75m</t>
  </si>
  <si>
    <t>9.1.6.7</t>
  </si>
  <si>
    <t>Grava en fondo H=0.20 m</t>
  </si>
  <si>
    <t>INSTALACIONES EN EXTERIOR (sin costura con recubrimiento anticorrosivo (suministro y colocación)</t>
  </si>
  <si>
    <t>Tubería 12" acero SCH-40 (Entrada )</t>
  </si>
  <si>
    <t>Tubería 12" acero SCH-40 (Salida)</t>
  </si>
  <si>
    <t>Tubería 12" acero SCH-40 (Rebose)</t>
  </si>
  <si>
    <t xml:space="preserve">Tee 12'' x 12" acero SCH-40 </t>
  </si>
  <si>
    <t xml:space="preserve">Codo 12'' x 90ᵒ  acero SCH-40 </t>
  </si>
  <si>
    <t xml:space="preserve"> MOVIMIENTO DE TIERRA PARA TUBERÍAS (incluye excavación, relleno compactado, asiento de arena y bote material sobrante)</t>
  </si>
  <si>
    <t>TINA DE REBOSE</t>
  </si>
  <si>
    <t>12.1.1</t>
  </si>
  <si>
    <t>12.1.2</t>
  </si>
  <si>
    <t>12.1.3</t>
  </si>
  <si>
    <t>Bote de escombros con camión, distancia 5km (incluye carguío y esparcimiento en botadero)</t>
  </si>
  <si>
    <t xml:space="preserve">HORMIGÓN ARMADO F`c=280 KG/CM2 EN: </t>
  </si>
  <si>
    <t>12.2.1</t>
  </si>
  <si>
    <t>Losa  de Fondo  e=0.30 m -1.80 qq/m3</t>
  </si>
  <si>
    <t>12.2.2</t>
  </si>
  <si>
    <t>12.3.1</t>
  </si>
  <si>
    <t>12.3.2</t>
  </si>
  <si>
    <t>12.3.3</t>
  </si>
  <si>
    <t>12.3.4</t>
  </si>
  <si>
    <t>12.3.5</t>
  </si>
  <si>
    <t>INSTALACIONES (SUMINISTRO Y COLOCACIÓN):</t>
  </si>
  <si>
    <t>12.4.1</t>
  </si>
  <si>
    <t>Parrilla metalica 1.50x1.50m</t>
  </si>
  <si>
    <t>12.4.2</t>
  </si>
  <si>
    <r>
      <t xml:space="preserve">INSTALACIONES EN EXTERIOR (SUMINISTRO Y COLOCACIÓN) </t>
    </r>
    <r>
      <rPr>
        <sz val="10"/>
        <rFont val="Arial"/>
        <family val="2"/>
      </rPr>
      <t xml:space="preserve">sin costura con recubrimiento anticorrosivo </t>
    </r>
  </si>
  <si>
    <t>12.5.1</t>
  </si>
  <si>
    <t>Tubería 12" acero SCH-40 (Desagüe y Rebose)</t>
  </si>
  <si>
    <t>12.5.2</t>
  </si>
  <si>
    <t xml:space="preserve">Codo 12'' x 90ᵒ  acero SCH-40  </t>
  </si>
  <si>
    <r>
      <t xml:space="preserve"> MOVIMIENTO DE TIERRA PARA TUBERÍAS</t>
    </r>
    <r>
      <rPr>
        <sz val="10"/>
        <rFont val="Arial"/>
        <family val="2"/>
      </rPr>
      <t xml:space="preserve"> (incluye excavación, relleno compactado, asiento de arena, bote material sobrante)</t>
    </r>
  </si>
  <si>
    <t>REGISTRO DE DESAGÜE</t>
  </si>
  <si>
    <t>13.1.1</t>
  </si>
  <si>
    <t>13.1.2</t>
  </si>
  <si>
    <t>13.1.3</t>
  </si>
  <si>
    <t>13.2.1</t>
  </si>
  <si>
    <t>13.2.2</t>
  </si>
  <si>
    <t>13.3.1</t>
  </si>
  <si>
    <t>13.3.2</t>
  </si>
  <si>
    <t>13.3.3</t>
  </si>
  <si>
    <t>13.3.4</t>
  </si>
  <si>
    <t>SUMINISTRO Y COLOCACIÓN:</t>
  </si>
  <si>
    <t>13.4.1</t>
  </si>
  <si>
    <t>Tapa metálica 1.30 x 1.30m</t>
  </si>
  <si>
    <t>13.4.2</t>
  </si>
  <si>
    <t>13.4.3</t>
  </si>
  <si>
    <t>13.4.4</t>
  </si>
  <si>
    <t>INSTALACIONES EN EXTERIOR (SUMINISTRO Y COLOCACIÓN) sin costura con recubrimiento anticorrosivo</t>
  </si>
  <si>
    <t>13.5.1</t>
  </si>
  <si>
    <t>Tubería 12" acero SCH-40 (Desague )</t>
  </si>
  <si>
    <t>13.5.2</t>
  </si>
  <si>
    <r>
      <t xml:space="preserve"> MOVIMIENTO DE TIERRA PARA TUBERIAS </t>
    </r>
    <r>
      <rPr>
        <sz val="10"/>
        <rFont val="Arial"/>
        <family val="2"/>
      </rPr>
      <t>(inc. excavación, relleno compactado, asiento de arena, bote material sobrante)</t>
    </r>
  </si>
  <si>
    <t>REPLANTEO (Charrancha)</t>
  </si>
  <si>
    <r>
      <t xml:space="preserve">MOVIMIENTO DE TIERRA A MANO </t>
    </r>
    <r>
      <rPr>
        <sz val="10"/>
        <rFont val="Arial"/>
        <family val="2"/>
      </rPr>
      <t>(Incluye excavación de zapatas, reposición de material compactado y bote de material sobrante)</t>
    </r>
  </si>
  <si>
    <t>HORMIGÓN ARMADO (F'c=210 KG/CM2)</t>
  </si>
  <si>
    <t>14.3.1</t>
  </si>
  <si>
    <t>Zapata de Muro (incluye Zap. C1) 0.85 qq/m3</t>
  </si>
  <si>
    <t>14.3.2</t>
  </si>
  <si>
    <t>Viga de amarre Bajo de Nivel de Piso 0.15 x 0.20 m - 3.71 qq/m3</t>
  </si>
  <si>
    <t>14.3.3</t>
  </si>
  <si>
    <t>Viga de amarre a Nivel de Techo 0.15 x 0.20 m - 3.37 qq/m3</t>
  </si>
  <si>
    <t>14.3.4</t>
  </si>
  <si>
    <t>Dintel D1 (0.15 x 0.30 ) m - 2.99 qq/m3</t>
  </si>
  <si>
    <t>14.3.5</t>
  </si>
  <si>
    <t>Viga Dintel D2 - 2.32 qq/m3</t>
  </si>
  <si>
    <t>14.3.6</t>
  </si>
  <si>
    <t>Columna 0.30x0.15 m - 3.03 qq/m3</t>
  </si>
  <si>
    <t>14.3.7</t>
  </si>
  <si>
    <t>Losa de techo  0.12 m - 1.34 qq/m3</t>
  </si>
  <si>
    <t>MUROS DE BLOCK DE 6"</t>
  </si>
  <si>
    <t>14.4.1</t>
  </si>
  <si>
    <t>Block 6" B.N.P., Ø3/8" @ 0.80 mt.</t>
  </si>
  <si>
    <t>14.4.2</t>
  </si>
  <si>
    <t>Block 6" S.N.P., Ø3/8" @ 0.80 mt.</t>
  </si>
  <si>
    <t>14.5.1</t>
  </si>
  <si>
    <t>14.5.2</t>
  </si>
  <si>
    <t>14.5.3</t>
  </si>
  <si>
    <t>14.5.4</t>
  </si>
  <si>
    <t>14.5.5</t>
  </si>
  <si>
    <t>14.5.6</t>
  </si>
  <si>
    <t>14.5.7</t>
  </si>
  <si>
    <t>14.5.8</t>
  </si>
  <si>
    <t>Gotero de ranurado</t>
  </si>
  <si>
    <t>14.5.9</t>
  </si>
  <si>
    <t>14.5.10</t>
  </si>
  <si>
    <t>Cerámica  baño</t>
  </si>
  <si>
    <t>14.5.11</t>
  </si>
  <si>
    <r>
      <t>PISOS DE HORMIGÓN</t>
    </r>
    <r>
      <rPr>
        <sz val="10"/>
        <rFont val="Arial"/>
        <family val="2"/>
      </rPr>
      <t xml:space="preserve"> con malla electosoldada D2.30x D2.30 (pulido)</t>
    </r>
  </si>
  <si>
    <t>ACERA PERIMETRAL DE 0.80 M</t>
  </si>
  <si>
    <t>PORTAJE (SUMINISTRO Y COLOCACIÓN):</t>
  </si>
  <si>
    <t>14.8.1</t>
  </si>
  <si>
    <t xml:space="preserve">Premarco   en puerta y ventanas </t>
  </si>
  <si>
    <t>14.8.2</t>
  </si>
  <si>
    <t xml:space="preserve">Puerta polimetal inc herraje instalacion y llavin tipo  (2.10x1.00) m </t>
  </si>
  <si>
    <t>14.8.3</t>
  </si>
  <si>
    <t>Verja de protección (2.10x1.0) m</t>
  </si>
  <si>
    <t>14.9.1</t>
  </si>
  <si>
    <t>14.9.2</t>
  </si>
  <si>
    <t>INSTALACION SANITARIA:</t>
  </si>
  <si>
    <t>14.10.1</t>
  </si>
  <si>
    <t>14.10.2</t>
  </si>
  <si>
    <t>14.10.3</t>
  </si>
  <si>
    <t>14.10.4</t>
  </si>
  <si>
    <t>14.10.5</t>
  </si>
  <si>
    <t>14.10.6</t>
  </si>
  <si>
    <t>Columna de ventilación de 3"</t>
  </si>
  <si>
    <t>14.10.7</t>
  </si>
  <si>
    <t>14.10.8</t>
  </si>
  <si>
    <t>Séptico (1.90x1.10) m</t>
  </si>
  <si>
    <t>14.10.9</t>
  </si>
  <si>
    <t>Tinaco 150gls</t>
  </si>
  <si>
    <t>14.10.10</t>
  </si>
  <si>
    <t>Pozo Filtrante</t>
  </si>
  <si>
    <t>14.10.11</t>
  </si>
  <si>
    <t>Barra de cortina baño</t>
  </si>
  <si>
    <t>U</t>
  </si>
  <si>
    <t>14.10.12</t>
  </si>
  <si>
    <t>Tubería 4" PVC  (Drenaje Sanitario) (inc. Movimiento de tierra y colocacion)</t>
  </si>
  <si>
    <t>14.10.13</t>
  </si>
  <si>
    <t>Mano de Obra Instalación</t>
  </si>
  <si>
    <t xml:space="preserve">ELECTRIFICACIÓN  </t>
  </si>
  <si>
    <t>14.11.1</t>
  </si>
  <si>
    <t>Entrada general (incluye panel de Braeker de 4/8 circuitos)</t>
  </si>
  <si>
    <t>14.11.2</t>
  </si>
  <si>
    <t>14.11.3</t>
  </si>
  <si>
    <t>Salidas tomacorrientes Doble 120 V</t>
  </si>
  <si>
    <t>14.11.4</t>
  </si>
  <si>
    <t>LOGO Y LETRERO DE INAPA</t>
  </si>
  <si>
    <t xml:space="preserve">VERJA EN BLOQUES DE 6" VIOLINADOS,  L=474 M </t>
  </si>
  <si>
    <t>15.1.1</t>
  </si>
  <si>
    <t>Replanteo (inc. Charrancha)</t>
  </si>
  <si>
    <t>15.2.1</t>
  </si>
  <si>
    <t>15.2.2</t>
  </si>
  <si>
    <t>Reposición material compactado a mano sin suministro.</t>
  </si>
  <si>
    <t>15.2.3</t>
  </si>
  <si>
    <t>Bote de material con camión in situ</t>
  </si>
  <si>
    <t>HORMIGÓN ARMADO EN:</t>
  </si>
  <si>
    <t>15.3.1</t>
  </si>
  <si>
    <t>Zapata de muros (0.45 x 0.25) m - 0.87 qq/m3, F᾽c=210 kg/cm²</t>
  </si>
  <si>
    <t>15.3.2</t>
  </si>
  <si>
    <t>Zapata  de  columnas  (0.60 x 0.60 x 0.25) m - 2.08 qq/m3 F᾽c=210 Kg/cm²</t>
  </si>
  <si>
    <t>15.3.3</t>
  </si>
  <si>
    <t>Columnas de amarre (0.20x0.20) m- 4.36 qq/m3, F᾽c=210kg/cm²</t>
  </si>
  <si>
    <t>15.3.4</t>
  </si>
  <si>
    <t>Viga de amarre SNP (0.20x0.20) m - 2.45 qq/m3, F᾽c=210 kg/cm²</t>
  </si>
  <si>
    <t>15.3.5</t>
  </si>
  <si>
    <t xml:space="preserve">Viga apoyo Riel Puerta corrediza L=8.40M- 2.32 qq/m3,F᾽c=240 kg/cm² </t>
  </si>
  <si>
    <t>15.4.1</t>
  </si>
  <si>
    <t>15.4.2</t>
  </si>
  <si>
    <t xml:space="preserve">Block 8"  BNP, ø3/8"@0.60 m  </t>
  </si>
  <si>
    <t>15.5.1</t>
  </si>
  <si>
    <t>15.5.2</t>
  </si>
  <si>
    <t>15.5.3</t>
  </si>
  <si>
    <t>15.6.1</t>
  </si>
  <si>
    <t>Pintura Base Blanca en vigas y columnas</t>
  </si>
  <si>
    <t>15.6.2</t>
  </si>
  <si>
    <t xml:space="preserve">Acrilíca Azul Turquesa en vigas y columnas </t>
  </si>
  <si>
    <r>
      <t xml:space="preserve">SUMINISTRO y colocación de alambre galvanizado </t>
    </r>
    <r>
      <rPr>
        <sz val="10"/>
        <rFont val="Arial"/>
        <family val="2"/>
      </rPr>
      <t>tipo trinchera (inc. estructura para soporte de alambre trinchera )</t>
    </r>
  </si>
  <si>
    <t>SUB-TOTAL FASE G</t>
  </si>
  <si>
    <t>H</t>
  </si>
  <si>
    <t>LÍNEA DE CONDUCCIÓN Ø20" HIERRO DUCTIL C-25</t>
  </si>
  <si>
    <t>CORTE Y EXTRACCIÓN ASFALTO L= 5,783 M</t>
  </si>
  <si>
    <t>De Ø20" HD-C25</t>
  </si>
  <si>
    <t>SUB-TOTAL FASE  H</t>
  </si>
  <si>
    <t>LÍNEA DE CONDUCCIÓN Ø16" HIERRO DUCTIL C-25</t>
  </si>
  <si>
    <t>CORTE Y EXTRACCIÓN ASFALTO L= 3,208 M</t>
  </si>
  <si>
    <t>SUB-TOTAL FASE  I</t>
  </si>
  <si>
    <t>J</t>
  </si>
  <si>
    <t>LÍNEA DE CONDUCCIÓN Ø8" HIERRO DUCTIL C-25 (DERIVACIÓN LINEA DE CONDUCCIÓN DE Ø20" HACIA DEPÓSITO REGULADOR CAP. 150,000 GLS)</t>
  </si>
  <si>
    <t>De Ø8" HD-C25</t>
  </si>
  <si>
    <t>SUB-TOTAL FASE  J</t>
  </si>
  <si>
    <t>K</t>
  </si>
  <si>
    <t>DEPÓSITO REGULADOR METÁLICO ACERO AL CARBONO ELEVADO A 15 M, MULTI-COLUMNA,  CAPACIDAD 600,000 GLS (SUROESTE)</t>
  </si>
  <si>
    <t>Soportes Tanque  (Incluye Columnas Metálicas y elementos  de Hormigón Armado)</t>
  </si>
  <si>
    <t xml:space="preserve">Deposito Metálico </t>
  </si>
  <si>
    <t xml:space="preserve">Instalación </t>
  </si>
  <si>
    <t>SUB-TOTAL FASE  K</t>
  </si>
  <si>
    <t>L</t>
  </si>
  <si>
    <t>DEPOSITOS REGULADOR ELEVADO A 15 M, METÁLICO CAPACIDAD 150,000 GLS (SUR)</t>
  </si>
  <si>
    <t>SUB-TOTAL FASE  L</t>
  </si>
  <si>
    <t>Z</t>
  </si>
  <si>
    <t>VARIOS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</si>
  <si>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(16' x 10') impresión Full Color en banner blanco y negro, con logo de INAPA, nombre del contratista y del proyecto, estructura de tubos galvanizados de 1.5" x 1.5" y soportes en tubos cuadrados de 4" x 4"</t>
    </r>
  </si>
  <si>
    <t>Brigada para   eliminiación de Conexiones Ilegales</t>
  </si>
  <si>
    <t>Meses</t>
  </si>
  <si>
    <t>Brigadas para estabilización del sistema</t>
  </si>
  <si>
    <t>Reparación de Servicios existentes</t>
  </si>
  <si>
    <t>Suministro de Camiones de agua por cierres temporales (8 Camiones cisternas por dia)</t>
  </si>
  <si>
    <r>
      <rPr>
        <b/>
        <sz val="10"/>
        <rFont val="Arial"/>
        <family val="2"/>
      </rPr>
      <t xml:space="preserve">CAMPAMENTOS </t>
    </r>
    <r>
      <rPr>
        <sz val="10"/>
        <rFont val="Arial"/>
        <family val="2"/>
      </rPr>
      <t>(Incluye alquiler del solar o casa y caseta de materiales)</t>
    </r>
  </si>
  <si>
    <t>SUB-TOTAL FASE Z</t>
  </si>
  <si>
    <t>SUB-TOTAL GENERAL</t>
  </si>
  <si>
    <t>GASTOS INDIRECTOS</t>
  </si>
  <si>
    <t>Honorarios Profesionales</t>
  </si>
  <si>
    <t>Gastos Administrativos</t>
  </si>
  <si>
    <t>Seguro, Póliza y Fianzas</t>
  </si>
  <si>
    <t>Transporte</t>
  </si>
  <si>
    <t>Supervisión de la Obra</t>
  </si>
  <si>
    <t>ITBIS (Ley 07-2007)</t>
  </si>
  <si>
    <t>Ley 6-86</t>
  </si>
  <si>
    <t>CODIA</t>
  </si>
  <si>
    <t>Imprevistos</t>
  </si>
  <si>
    <t>Gestión  Ambiental</t>
  </si>
  <si>
    <t>Completivo Transporte de Postes</t>
  </si>
  <si>
    <t>Interconexión con EDENORTE Y APROBACIÓN DE PLANOS</t>
  </si>
  <si>
    <t>TOTAL GASTOS INDIRECTOS</t>
  </si>
  <si>
    <t>TOTAL GENERAL EN RD$</t>
  </si>
  <si>
    <t>Excavación zapata muros y columnas C-1</t>
  </si>
  <si>
    <t>Base para bombas en H.S. F´C= 210 kg/cm2 (0.40 m x 0.60m) (e=0.15 m)</t>
  </si>
  <si>
    <t>Base motor y bombeo 2.00 QQ/M3 (e=0.30 mts)</t>
  </si>
  <si>
    <t>Sistema de automatización, incluye software, hardware, tablero de control, instalación y puesta en marcha</t>
  </si>
  <si>
    <t xml:space="preserve">Suministro e instalación de Electrobomba para llenado y lavado de tinas, con motor de 7.5 HP a 240V </t>
  </si>
  <si>
    <t xml:space="preserve">Suministro e instalación de panel arrancador directo a linea para electrobomba de 7.5 HP, a 240V </t>
  </si>
  <si>
    <t>Completivo Transporte Material Filtrante</t>
  </si>
  <si>
    <t xml:space="preserve">Registro para válvula 4" (1.00 x 1.00 x 1.15) </t>
  </si>
  <si>
    <t>Registro de H.A. (1.60 x 1.60 x 1.60 )</t>
  </si>
  <si>
    <t>Barandas de protección en Techo</t>
  </si>
  <si>
    <t>Suministro e instalación de canaleta Parshall pre-fabricada en GRP, ancho de garganta 45.7 cm (18")</t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</si>
  <si>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junta expansiva (colocada cada 30mts en columna adicional) tira de Foam 1/2"</t>
    </r>
  </si>
  <si>
    <t>Puerta Corrediza long=4.0 m (Incluye angular del riel, rodamientos y demás accesorios de instalación)</t>
  </si>
  <si>
    <t>Tapa metálica en registro de techo depósito ( d=0.80m )</t>
  </si>
  <si>
    <t>Registro para válvula ( 2.20 m x 2.20 m x 1.90 m ) (Incluye tapa de metálica de 0.80m x 0.80m)</t>
  </si>
  <si>
    <t>Registro para válvula ( 2.00 m x 2.00 m x 1.70 m )  (Incluye tapa de metálica de 0.80m x 0.80m)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</si>
  <si>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junta expansiva (colocada cada 30mts en columna adicional) tira de Foam 1/2"</t>
    </r>
  </si>
  <si>
    <t xml:space="preserve">Puerta Corrediza long=4.0 m (Incluye angular del riel, rodamientos y demás accesorios de instalación) </t>
  </si>
  <si>
    <t>Escalera exterior H.N. c/proteccion, H=11.10 m</t>
  </si>
  <si>
    <t>Escalera interior acero inoxidable, H=11.10 m</t>
  </si>
  <si>
    <t>Tapa para registro acero inoxidable  d=0.80 m</t>
  </si>
  <si>
    <t>Ventilación en techo</t>
  </si>
  <si>
    <r>
      <t>SUMINISTRO Y COLOCACIÓN de junta expansiva</t>
    </r>
    <r>
      <rPr>
        <sz val="10"/>
        <rFont val="Arial"/>
        <family val="2"/>
      </rPr>
      <t xml:space="preserve"> (colocada cada 30mts en columna adicional) tira de Foam 1/2"</t>
    </r>
  </si>
  <si>
    <t xml:space="preserve">Junta expansiva con tiras de foam 1/2" (colocada cada 30m) </t>
  </si>
  <si>
    <t>Ventilación de techo</t>
  </si>
  <si>
    <t>Anclaje de H. S. F'c=180 kg/cm² p/piezas</t>
  </si>
  <si>
    <t xml:space="preserve">Escalera acero inoxidable    L=1.50m </t>
  </si>
  <si>
    <t xml:space="preserve">Escalera acero inoxidable    L=3.00 m </t>
  </si>
  <si>
    <t>Escalera acero inoxidable    L=3.00 m</t>
  </si>
  <si>
    <t>ENCOFRADO Y DESENCOFRADO ELEMENTOS DE HORMIGÓN ARMADO: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</si>
</sst>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43" formatCode="_(* #,##0.00_);_(* \(#,##0.00\);_(* &quot;-&quot;??_);_(@_)"/>
    <numFmt numFmtId="164" formatCode="#.##0;\-#.##0;"/>
    <numFmt numFmtId="165" formatCode="General_)"/>
    <numFmt numFmtId="166" formatCode="#,##0.00_ ;\-#,##0.00\ "/>
    <numFmt numFmtId="167" formatCode="0.0%"/>
    <numFmt numFmtId="168" formatCode="#,##0.00;[Red]#,##0.00"/>
    <numFmt numFmtId="169" formatCode="0.0"/>
    <numFmt numFmtId="170" formatCode="#,##0.0"/>
    <numFmt numFmtId="171" formatCode="_-* #,##0.00_-;\-* #,##0.00_-;_-* &quot;-&quot;??_-;_-@_-"/>
    <numFmt numFmtId="172" formatCode="_-* #,##0.00\ _€_-;\-* #,##0.00\ _€_-;_-* &quot;-&quot;??\ _€_-;_-@_-"/>
    <numFmt numFmtId="173" formatCode="#,##0.0\ _€;\-#,##0.0\ _€"/>
    <numFmt numFmtId="174" formatCode="_-* #,##0.00\ &quot;€&quot;_-;\-* #,##0.00\ &quot;€&quot;_-;_-* &quot;-&quot;??\ &quot;€&quot;_-;_-@_-"/>
    <numFmt numFmtId="175" formatCode="#,##0.00\ _€;\-#,##0.00\ _€"/>
    <numFmt numFmtId="176" formatCode="#,##0.0_);\(#,##0.0\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Lucida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249977111117893"/>
      </right>
      <top/>
      <bottom/>
      <diagonal/>
    </border>
  </borders>
  <cellStyleXfs count="3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/>
    <xf numFmtId="0" fontId="2" fillId="0" borderId="0"/>
    <xf numFmtId="4" fontId="6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39" fontId="15" fillId="0" borderId="0"/>
    <xf numFmtId="171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9" fillId="0" borderId="0"/>
  </cellStyleXfs>
  <cellXfs count="458">
    <xf numFmtId="0" fontId="0" fillId="0" borderId="0" xfId="0"/>
    <xf numFmtId="0" fontId="2" fillId="2" borderId="0" xfId="1" applyFont="1" applyFill="1" applyAlignment="1" applyProtection="1">
      <alignment horizontal="left" vertical="top"/>
    </xf>
    <xf numFmtId="0" fontId="3" fillId="2" borderId="0" xfId="1" applyFont="1" applyFill="1" applyAlignment="1" applyProtection="1">
      <alignment vertical="top"/>
    </xf>
    <xf numFmtId="43" fontId="2" fillId="2" borderId="0" xfId="2" applyFont="1" applyFill="1" applyBorder="1" applyAlignment="1" applyProtection="1">
      <alignment vertical="top" wrapText="1"/>
    </xf>
    <xf numFmtId="0" fontId="2" fillId="2" borderId="0" xfId="1" applyFont="1" applyFill="1" applyAlignment="1" applyProtection="1">
      <alignment horizontal="center" vertical="top"/>
    </xf>
    <xf numFmtId="4" fontId="2" fillId="2" borderId="0" xfId="1" applyNumberFormat="1" applyFont="1" applyFill="1" applyAlignment="1" applyProtection="1">
      <alignment horizontal="right" vertical="top" wrapText="1"/>
    </xf>
    <xf numFmtId="164" fontId="2" fillId="2" borderId="0" xfId="2" applyNumberFormat="1" applyFont="1" applyFill="1" applyBorder="1" applyAlignment="1" applyProtection="1">
      <alignment horizontal="right" vertical="top" wrapText="1"/>
    </xf>
    <xf numFmtId="0" fontId="2" fillId="0" borderId="0" xfId="1" applyProtection="1"/>
    <xf numFmtId="0" fontId="2" fillId="2" borderId="0" xfId="1" applyFont="1" applyFill="1" applyAlignment="1" applyProtection="1">
      <alignment horizontal="right" vertical="top"/>
    </xf>
    <xf numFmtId="43" fontId="3" fillId="2" borderId="0" xfId="2" applyFont="1" applyFill="1" applyBorder="1" applyAlignment="1" applyProtection="1">
      <alignment vertical="top" wrapText="1"/>
    </xf>
    <xf numFmtId="0" fontId="3" fillId="2" borderId="0" xfId="1" applyFont="1" applyFill="1" applyAlignment="1" applyProtection="1">
      <alignment horizontal="center" vertical="top"/>
    </xf>
    <xf numFmtId="4" fontId="3" fillId="2" borderId="0" xfId="1" applyNumberFormat="1" applyFont="1" applyFill="1" applyAlignment="1" applyProtection="1">
      <alignment horizontal="right" vertical="top" wrapText="1"/>
    </xf>
    <xf numFmtId="164" fontId="2" fillId="2" borderId="0" xfId="1" applyNumberFormat="1" applyFont="1" applyFill="1" applyAlignment="1" applyProtection="1">
      <alignment horizontal="center" vertical="top"/>
    </xf>
    <xf numFmtId="49" fontId="3" fillId="2" borderId="0" xfId="2" applyNumberFormat="1" applyFont="1" applyFill="1" applyBorder="1" applyAlignment="1" applyProtection="1">
      <alignment horizontal="left" vertical="top" wrapText="1"/>
    </xf>
    <xf numFmtId="0" fontId="3" fillId="3" borderId="1" xfId="3" applyFont="1" applyFill="1" applyBorder="1" applyAlignment="1" applyProtection="1">
      <alignment horizontal="right" vertical="top"/>
    </xf>
    <xf numFmtId="0" fontId="3" fillId="3" borderId="2" xfId="3" applyFont="1" applyFill="1" applyBorder="1" applyAlignment="1" applyProtection="1">
      <alignment horizontal="center" vertical="top"/>
    </xf>
    <xf numFmtId="4" fontId="3" fillId="3" borderId="2" xfId="3" applyNumberFormat="1" applyFont="1" applyFill="1" applyBorder="1" applyAlignment="1" applyProtection="1">
      <alignment horizontal="center" vertical="top"/>
    </xf>
    <xf numFmtId="4" fontId="3" fillId="3" borderId="2" xfId="4" applyNumberFormat="1" applyFont="1" applyFill="1" applyBorder="1" applyAlignment="1" applyProtection="1">
      <alignment horizontal="center" vertical="top"/>
    </xf>
    <xf numFmtId="164" fontId="3" fillId="3" borderId="3" xfId="3" applyNumberFormat="1" applyFont="1" applyFill="1" applyBorder="1" applyAlignment="1" applyProtection="1">
      <alignment horizontal="center" vertical="top"/>
    </xf>
    <xf numFmtId="43" fontId="2" fillId="2" borderId="4" xfId="2" applyFont="1" applyFill="1" applyBorder="1" applyAlignment="1" applyProtection="1">
      <alignment horizontal="right" vertical="top" wrapText="1"/>
    </xf>
    <xf numFmtId="43" fontId="3" fillId="2" borderId="5" xfId="2" applyFont="1" applyFill="1" applyBorder="1" applyAlignment="1" applyProtection="1">
      <alignment horizontal="center" vertical="top"/>
    </xf>
    <xf numFmtId="0" fontId="3" fillId="2" borderId="6" xfId="1" applyFont="1" applyFill="1" applyBorder="1" applyAlignment="1" applyProtection="1">
      <alignment horizontal="center" vertical="top" wrapText="1"/>
    </xf>
    <xf numFmtId="4" fontId="3" fillId="2" borderId="7" xfId="1" applyNumberFormat="1" applyFont="1" applyFill="1" applyBorder="1" applyAlignment="1" applyProtection="1">
      <alignment horizontal="right" vertical="top" wrapText="1"/>
    </xf>
    <xf numFmtId="4" fontId="3" fillId="2" borderId="7" xfId="1" applyNumberFormat="1" applyFont="1" applyFill="1" applyBorder="1" applyAlignment="1" applyProtection="1">
      <alignment horizontal="center" vertical="top" wrapText="1"/>
    </xf>
    <xf numFmtId="164" fontId="3" fillId="2" borderId="8" xfId="1" applyNumberFormat="1" applyFont="1" applyFill="1" applyBorder="1" applyAlignment="1" applyProtection="1">
      <alignment horizontal="right" vertical="top" wrapText="1"/>
    </xf>
    <xf numFmtId="0" fontId="3" fillId="2" borderId="4" xfId="5" applyNumberFormat="1" applyFont="1" applyFill="1" applyBorder="1" applyAlignment="1" applyProtection="1">
      <alignment horizontal="center" vertical="top"/>
    </xf>
    <xf numFmtId="0" fontId="3" fillId="2" borderId="6" xfId="1" applyNumberFormat="1" applyFont="1" applyFill="1" applyBorder="1" applyAlignment="1" applyProtection="1">
      <alignment horizontal="justify" vertical="top" wrapText="1"/>
    </xf>
    <xf numFmtId="4" fontId="2" fillId="2" borderId="6" xfId="5" applyNumberFormat="1" applyFont="1" applyFill="1" applyBorder="1" applyAlignment="1" applyProtection="1">
      <alignment vertical="top"/>
    </xf>
    <xf numFmtId="4" fontId="2" fillId="2" borderId="7" xfId="5" applyNumberFormat="1" applyFont="1" applyFill="1" applyBorder="1" applyAlignment="1" applyProtection="1">
      <alignment horizontal="center" vertical="top"/>
    </xf>
    <xf numFmtId="4" fontId="2" fillId="2" borderId="7" xfId="4" applyNumberFormat="1" applyFont="1" applyFill="1" applyBorder="1" applyAlignment="1" applyProtection="1">
      <alignment horizontal="right" vertical="top"/>
    </xf>
    <xf numFmtId="164" fontId="2" fillId="2" borderId="9" xfId="5" applyNumberFormat="1" applyFont="1" applyFill="1" applyBorder="1" applyAlignment="1" applyProtection="1">
      <alignment horizontal="right" vertical="top"/>
    </xf>
    <xf numFmtId="0" fontId="3" fillId="2" borderId="4" xfId="5" applyNumberFormat="1" applyFont="1" applyFill="1" applyBorder="1" applyAlignment="1" applyProtection="1">
      <alignment horizontal="right" vertical="top"/>
    </xf>
    <xf numFmtId="0" fontId="2" fillId="2" borderId="4" xfId="5" applyNumberFormat="1" applyFont="1" applyFill="1" applyBorder="1" applyAlignment="1" applyProtection="1">
      <alignment horizontal="right" vertical="top"/>
    </xf>
    <xf numFmtId="0" fontId="2" fillId="2" borderId="6" xfId="1" applyNumberFormat="1" applyFont="1" applyFill="1" applyBorder="1" applyAlignment="1" applyProtection="1">
      <alignment horizontal="justify" vertical="top" wrapText="1"/>
    </xf>
    <xf numFmtId="4" fontId="2" fillId="2" borderId="10" xfId="3" applyNumberFormat="1" applyFont="1" applyFill="1" applyBorder="1" applyAlignment="1" applyProtection="1">
      <alignment vertical="top"/>
    </xf>
    <xf numFmtId="49" fontId="2" fillId="2" borderId="11" xfId="1" applyNumberFormat="1" applyFont="1" applyFill="1" applyBorder="1" applyAlignment="1" applyProtection="1">
      <alignment horizontal="justify" vertical="top" wrapText="1"/>
    </xf>
    <xf numFmtId="4" fontId="2" fillId="2" borderId="12" xfId="6" applyNumberFormat="1" applyFont="1" applyFill="1" applyBorder="1" applyAlignment="1" applyProtection="1">
      <alignment vertical="top" wrapText="1"/>
    </xf>
    <xf numFmtId="165" fontId="2" fillId="2" borderId="12" xfId="6" applyNumberFormat="1" applyFont="1" applyFill="1" applyBorder="1" applyAlignment="1" applyProtection="1">
      <alignment horizontal="center" vertical="top"/>
    </xf>
    <xf numFmtId="167" fontId="2" fillId="2" borderId="11" xfId="7" applyFont="1" applyFill="1" applyBorder="1" applyAlignment="1" applyProtection="1">
      <alignment horizontal="justify" vertical="top" wrapText="1"/>
    </xf>
    <xf numFmtId="2" fontId="2" fillId="2" borderId="4" xfId="5" applyNumberFormat="1" applyFont="1" applyFill="1" applyBorder="1" applyAlignment="1" applyProtection="1">
      <alignment horizontal="right" vertical="top"/>
    </xf>
    <xf numFmtId="49" fontId="2" fillId="2" borderId="0" xfId="1" applyNumberFormat="1" applyFont="1" applyFill="1" applyBorder="1" applyAlignment="1" applyProtection="1">
      <alignment horizontal="justify" vertical="top" wrapText="1"/>
    </xf>
    <xf numFmtId="0" fontId="2" fillId="2" borderId="4" xfId="1" applyFont="1" applyFill="1" applyBorder="1" applyAlignment="1" applyProtection="1">
      <alignment vertical="top"/>
    </xf>
    <xf numFmtId="4" fontId="3" fillId="2" borderId="10" xfId="3" applyNumberFormat="1" applyFont="1" applyFill="1" applyBorder="1" applyAlignment="1" applyProtection="1">
      <alignment vertical="top"/>
    </xf>
    <xf numFmtId="0" fontId="2" fillId="2" borderId="4" xfId="6" applyFont="1" applyFill="1" applyBorder="1" applyAlignment="1" applyProtection="1">
      <alignment vertical="top"/>
    </xf>
    <xf numFmtId="0" fontId="5" fillId="2" borderId="11" xfId="1" applyFont="1" applyFill="1" applyBorder="1" applyAlignment="1" applyProtection="1">
      <alignment horizontal="justify" vertical="top" wrapText="1"/>
    </xf>
    <xf numFmtId="4" fontId="2" fillId="2" borderId="12" xfId="6" applyNumberFormat="1" applyFont="1" applyFill="1" applyBorder="1" applyAlignment="1" applyProtection="1">
      <alignment horizontal="right" vertical="top" wrapText="1"/>
    </xf>
    <xf numFmtId="167" fontId="2" fillId="2" borderId="11" xfId="7" applyFont="1" applyFill="1" applyBorder="1" applyAlignment="1" applyProtection="1">
      <alignment vertical="top" wrapText="1"/>
    </xf>
    <xf numFmtId="2" fontId="2" fillId="2" borderId="4" xfId="6" applyNumberFormat="1" applyFont="1" applyFill="1" applyBorder="1" applyAlignment="1" applyProtection="1">
      <alignment vertical="top"/>
    </xf>
    <xf numFmtId="4" fontId="3" fillId="2" borderId="6" xfId="5" applyNumberFormat="1" applyFont="1" applyFill="1" applyBorder="1" applyAlignment="1" applyProtection="1">
      <alignment vertical="top"/>
    </xf>
    <xf numFmtId="4" fontId="3" fillId="2" borderId="7" xfId="5" applyNumberFormat="1" applyFont="1" applyFill="1" applyBorder="1" applyAlignment="1" applyProtection="1">
      <alignment horizontal="center" vertical="top"/>
    </xf>
    <xf numFmtId="0" fontId="2" fillId="2" borderId="11" xfId="1" applyFont="1" applyFill="1" applyBorder="1" applyAlignment="1" applyProtection="1">
      <alignment vertical="top" wrapText="1"/>
    </xf>
    <xf numFmtId="168" fontId="2" fillId="2" borderId="12" xfId="8" applyNumberFormat="1" applyFont="1" applyFill="1" applyBorder="1" applyAlignment="1" applyProtection="1">
      <alignment vertical="top"/>
    </xf>
    <xf numFmtId="168" fontId="2" fillId="2" borderId="12" xfId="8" applyNumberFormat="1" applyFont="1" applyFill="1" applyBorder="1" applyAlignment="1" applyProtection="1">
      <alignment horizontal="center" vertical="top"/>
    </xf>
    <xf numFmtId="4" fontId="2" fillId="2" borderId="10" xfId="8" applyNumberFormat="1" applyFont="1" applyFill="1" applyBorder="1" applyAlignment="1" applyProtection="1">
      <alignment vertical="top"/>
    </xf>
    <xf numFmtId="169" fontId="2" fillId="2" borderId="4" xfId="8" applyNumberFormat="1" applyFont="1" applyFill="1" applyBorder="1" applyAlignment="1" applyProtection="1">
      <alignment horizontal="right" vertical="top"/>
    </xf>
    <xf numFmtId="2" fontId="2" fillId="2" borderId="4" xfId="8" applyNumberFormat="1" applyFont="1" applyFill="1" applyBorder="1" applyAlignment="1" applyProtection="1">
      <alignment horizontal="right" vertical="top"/>
    </xf>
    <xf numFmtId="0" fontId="2" fillId="2" borderId="13" xfId="1" applyFont="1" applyFill="1" applyBorder="1" applyAlignment="1" applyProtection="1">
      <alignment vertical="top" wrapText="1"/>
    </xf>
    <xf numFmtId="3" fontId="7" fillId="2" borderId="4" xfId="9" applyNumberFormat="1" applyFont="1" applyFill="1" applyBorder="1" applyAlignment="1" applyProtection="1">
      <alignment horizontal="right" vertical="top"/>
    </xf>
    <xf numFmtId="4" fontId="7" fillId="2" borderId="11" xfId="9" applyFont="1" applyFill="1" applyBorder="1" applyAlignment="1" applyProtection="1">
      <alignment vertical="top" wrapText="1"/>
    </xf>
    <xf numFmtId="4" fontId="8" fillId="2" borderId="12" xfId="9" applyFont="1" applyFill="1" applyBorder="1" applyAlignment="1" applyProtection="1">
      <alignment vertical="top"/>
    </xf>
    <xf numFmtId="4" fontId="8" fillId="2" borderId="12" xfId="9" applyFont="1" applyFill="1" applyBorder="1" applyAlignment="1" applyProtection="1">
      <alignment horizontal="center" vertical="top"/>
    </xf>
    <xf numFmtId="4" fontId="8" fillId="2" borderId="12" xfId="9" applyNumberFormat="1" applyFont="1" applyFill="1" applyBorder="1" applyAlignment="1" applyProtection="1">
      <alignment vertical="top"/>
    </xf>
    <xf numFmtId="170" fontId="8" fillId="2" borderId="4" xfId="9" applyNumberFormat="1" applyFont="1" applyFill="1" applyBorder="1" applyAlignment="1" applyProtection="1">
      <alignment horizontal="right" vertical="top"/>
    </xf>
    <xf numFmtId="4" fontId="8" fillId="2" borderId="11" xfId="9" applyFont="1" applyFill="1" applyBorder="1" applyAlignment="1" applyProtection="1">
      <alignment vertical="top"/>
    </xf>
    <xf numFmtId="0" fontId="3" fillId="2" borderId="4" xfId="1" applyNumberFormat="1" applyFont="1" applyFill="1" applyBorder="1" applyAlignment="1" applyProtection="1">
      <alignment horizontal="right" vertical="top"/>
    </xf>
    <xf numFmtId="0" fontId="3" fillId="2" borderId="14" xfId="1" applyFont="1" applyFill="1" applyBorder="1" applyAlignment="1" applyProtection="1">
      <alignment vertical="top"/>
    </xf>
    <xf numFmtId="4" fontId="2" fillId="2" borderId="15" xfId="1" applyNumberFormat="1" applyFont="1" applyFill="1" applyBorder="1" applyAlignment="1" applyProtection="1">
      <alignment vertical="top"/>
    </xf>
    <xf numFmtId="0" fontId="2" fillId="2" borderId="15" xfId="1" applyFont="1" applyFill="1" applyBorder="1" applyAlignment="1" applyProtection="1">
      <alignment vertical="top"/>
    </xf>
    <xf numFmtId="0" fontId="2" fillId="2" borderId="4" xfId="1" applyNumberFormat="1" applyFont="1" applyFill="1" applyBorder="1" applyAlignment="1" applyProtection="1">
      <alignment horizontal="right" vertical="top"/>
    </xf>
    <xf numFmtId="0" fontId="2" fillId="2" borderId="14" xfId="1" applyFont="1" applyFill="1" applyBorder="1" applyAlignment="1" applyProtection="1">
      <alignment vertical="top" wrapText="1"/>
    </xf>
    <xf numFmtId="4" fontId="2" fillId="2" borderId="15" xfId="1" applyNumberFormat="1" applyFont="1" applyFill="1" applyBorder="1" applyAlignment="1" applyProtection="1">
      <alignment horizontal="right" vertical="top"/>
    </xf>
    <xf numFmtId="0" fontId="2" fillId="2" borderId="15" xfId="1" applyFont="1" applyFill="1" applyBorder="1" applyAlignment="1" applyProtection="1">
      <alignment horizontal="center" vertical="top"/>
    </xf>
    <xf numFmtId="0" fontId="8" fillId="2" borderId="4" xfId="1" applyNumberFormat="1" applyFont="1" applyFill="1" applyBorder="1" applyAlignment="1" applyProtection="1">
      <alignment horizontal="right" vertical="top"/>
    </xf>
    <xf numFmtId="4" fontId="8" fillId="2" borderId="15" xfId="1" applyNumberFormat="1" applyFont="1" applyFill="1" applyBorder="1" applyAlignment="1" applyProtection="1">
      <alignment horizontal="right" vertical="top"/>
    </xf>
    <xf numFmtId="0" fontId="8" fillId="2" borderId="15" xfId="1" applyFont="1" applyFill="1" applyBorder="1" applyAlignment="1" applyProtection="1">
      <alignment horizontal="center" vertical="top"/>
    </xf>
    <xf numFmtId="4" fontId="8" fillId="2" borderId="15" xfId="3" applyNumberFormat="1" applyFont="1" applyFill="1" applyBorder="1" applyAlignment="1" applyProtection="1">
      <alignment vertical="top" wrapText="1"/>
    </xf>
    <xf numFmtId="0" fontId="3" fillId="2" borderId="14" xfId="1" applyFont="1" applyFill="1" applyBorder="1" applyAlignment="1" applyProtection="1">
      <alignment horizontal="center" vertical="top"/>
    </xf>
    <xf numFmtId="4" fontId="3" fillId="2" borderId="15" xfId="1" applyNumberFormat="1" applyFont="1" applyFill="1" applyBorder="1" applyAlignment="1" applyProtection="1">
      <alignment horizontal="center" vertical="top"/>
    </xf>
    <xf numFmtId="0" fontId="3" fillId="2" borderId="15" xfId="1" applyFont="1" applyFill="1" applyBorder="1" applyAlignment="1" applyProtection="1">
      <alignment horizontal="center" vertical="top"/>
    </xf>
    <xf numFmtId="0" fontId="8" fillId="2" borderId="14" xfId="1" applyFont="1" applyFill="1" applyBorder="1" applyAlignment="1" applyProtection="1">
      <alignment vertical="top"/>
    </xf>
    <xf numFmtId="0" fontId="2" fillId="2" borderId="14" xfId="1" applyFont="1" applyFill="1" applyBorder="1" applyAlignment="1" applyProtection="1">
      <alignment vertical="top"/>
    </xf>
    <xf numFmtId="169" fontId="2" fillId="2" borderId="4" xfId="6" applyNumberFormat="1" applyFont="1" applyFill="1" applyBorder="1" applyAlignment="1" applyProtection="1">
      <alignment horizontal="right" vertical="top"/>
    </xf>
    <xf numFmtId="168" fontId="2" fillId="2" borderId="15" xfId="6" applyNumberFormat="1" applyFont="1" applyFill="1" applyBorder="1" applyAlignment="1" applyProtection="1">
      <alignment horizontal="center" vertical="top"/>
    </xf>
    <xf numFmtId="4" fontId="2" fillId="2" borderId="15" xfId="6" applyNumberFormat="1" applyFont="1" applyFill="1" applyBorder="1" applyAlignment="1" applyProtection="1">
      <alignment horizontal="right" vertical="top"/>
    </xf>
    <xf numFmtId="0" fontId="2" fillId="2" borderId="14" xfId="6" applyFont="1" applyFill="1" applyBorder="1" applyAlignment="1" applyProtection="1">
      <alignment vertical="top" wrapText="1"/>
    </xf>
    <xf numFmtId="1" fontId="2" fillId="2" borderId="4" xfId="6" applyNumberFormat="1" applyFont="1" applyFill="1" applyBorder="1" applyAlignment="1" applyProtection="1">
      <alignment horizontal="right" vertical="top"/>
    </xf>
    <xf numFmtId="171" fontId="2" fillId="2" borderId="15" xfId="10" applyFont="1" applyFill="1" applyBorder="1" applyAlignment="1" applyProtection="1">
      <alignment vertical="top"/>
    </xf>
    <xf numFmtId="4" fontId="3" fillId="2" borderId="15" xfId="6" applyNumberFormat="1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right"/>
    </xf>
    <xf numFmtId="0" fontId="3" fillId="2" borderId="14" xfId="1" applyFont="1" applyFill="1" applyBorder="1" applyProtection="1"/>
    <xf numFmtId="0" fontId="2" fillId="2" borderId="15" xfId="1" applyFont="1" applyFill="1" applyBorder="1" applyProtection="1"/>
    <xf numFmtId="0" fontId="2" fillId="2" borderId="4" xfId="1" applyFont="1" applyFill="1" applyBorder="1" applyProtection="1"/>
    <xf numFmtId="0" fontId="2" fillId="2" borderId="14" xfId="1" applyFont="1" applyFill="1" applyBorder="1" applyProtection="1"/>
    <xf numFmtId="37" fontId="3" fillId="2" borderId="4" xfId="1" applyNumberFormat="1" applyFont="1" applyFill="1" applyBorder="1" applyProtection="1"/>
    <xf numFmtId="4" fontId="2" fillId="2" borderId="15" xfId="1" applyNumberFormat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/>
    </xf>
    <xf numFmtId="4" fontId="2" fillId="2" borderId="15" xfId="1" applyNumberFormat="1" applyFont="1" applyFill="1" applyBorder="1" applyAlignment="1" applyProtection="1">
      <alignment horizontal="right" vertical="center"/>
    </xf>
    <xf numFmtId="168" fontId="2" fillId="2" borderId="15" xfId="6" applyNumberFormat="1" applyFont="1" applyFill="1" applyBorder="1" applyAlignment="1" applyProtection="1">
      <alignment horizontal="center"/>
    </xf>
    <xf numFmtId="4" fontId="3" fillId="2" borderId="15" xfId="11" applyNumberFormat="1" applyFont="1" applyFill="1" applyBorder="1" applyAlignment="1" applyProtection="1">
      <alignment horizontal="right" vertical="top" wrapText="1"/>
    </xf>
    <xf numFmtId="4" fontId="2" fillId="2" borderId="15" xfId="1" applyNumberFormat="1" applyFont="1" applyFill="1" applyBorder="1" applyProtection="1"/>
    <xf numFmtId="0" fontId="2" fillId="2" borderId="15" xfId="1" applyFont="1" applyFill="1" applyBorder="1" applyAlignment="1" applyProtection="1">
      <alignment horizontal="center"/>
    </xf>
    <xf numFmtId="4" fontId="2" fillId="2" borderId="15" xfId="1" applyNumberFormat="1" applyFill="1" applyBorder="1" applyProtection="1"/>
    <xf numFmtId="169" fontId="2" fillId="2" borderId="4" xfId="6" applyNumberFormat="1" applyFont="1" applyFill="1" applyBorder="1" applyAlignment="1" applyProtection="1">
      <alignment horizontal="right"/>
    </xf>
    <xf numFmtId="0" fontId="2" fillId="2" borderId="14" xfId="6" applyFont="1" applyFill="1" applyBorder="1" applyAlignment="1" applyProtection="1">
      <alignment wrapText="1"/>
    </xf>
    <xf numFmtId="171" fontId="2" fillId="2" borderId="15" xfId="10" applyFont="1" applyFill="1" applyBorder="1" applyProtection="1"/>
    <xf numFmtId="0" fontId="8" fillId="2" borderId="11" xfId="1" applyFont="1" applyFill="1" applyBorder="1" applyAlignment="1" applyProtection="1">
      <alignment vertical="top" wrapText="1"/>
    </xf>
    <xf numFmtId="1" fontId="2" fillId="2" borderId="4" xfId="6" applyNumberFormat="1" applyFont="1" applyFill="1" applyBorder="1" applyAlignment="1" applyProtection="1">
      <alignment horizontal="right"/>
    </xf>
    <xf numFmtId="0" fontId="8" fillId="2" borderId="0" xfId="1" applyFont="1" applyFill="1" applyBorder="1" applyAlignment="1" applyProtection="1">
      <alignment vertical="top" wrapText="1"/>
    </xf>
    <xf numFmtId="165" fontId="2" fillId="2" borderId="0" xfId="6" applyNumberFormat="1" applyFont="1" applyFill="1" applyBorder="1" applyAlignment="1" applyProtection="1">
      <alignment horizontal="center" vertical="top"/>
    </xf>
    <xf numFmtId="0" fontId="2" fillId="2" borderId="4" xfId="1" applyFill="1" applyBorder="1" applyProtection="1"/>
    <xf numFmtId="0" fontId="2" fillId="2" borderId="14" xfId="1" applyFill="1" applyBorder="1" applyProtection="1"/>
    <xf numFmtId="0" fontId="2" fillId="2" borderId="15" xfId="1" applyFill="1" applyBorder="1" applyProtection="1"/>
    <xf numFmtId="0" fontId="1" fillId="2" borderId="4" xfId="1" applyFont="1" applyFill="1" applyBorder="1" applyProtection="1"/>
    <xf numFmtId="0" fontId="1" fillId="2" borderId="14" xfId="1" applyFont="1" applyFill="1" applyBorder="1" applyProtection="1"/>
    <xf numFmtId="0" fontId="2" fillId="2" borderId="4" xfId="1" applyFill="1" applyBorder="1" applyAlignment="1" applyProtection="1"/>
    <xf numFmtId="0" fontId="8" fillId="2" borderId="11" xfId="1" applyFont="1" applyFill="1" applyBorder="1" applyAlignment="1" applyProtection="1">
      <alignment wrapText="1"/>
    </xf>
    <xf numFmtId="2" fontId="2" fillId="2" borderId="15" xfId="1" applyNumberFormat="1" applyFill="1" applyBorder="1" applyAlignment="1" applyProtection="1"/>
    <xf numFmtId="0" fontId="2" fillId="2" borderId="15" xfId="1" applyFill="1" applyBorder="1" applyAlignment="1" applyProtection="1">
      <alignment horizontal="center"/>
    </xf>
    <xf numFmtId="0" fontId="3" fillId="2" borderId="4" xfId="1" applyFont="1" applyFill="1" applyBorder="1" applyProtection="1"/>
    <xf numFmtId="0" fontId="3" fillId="2" borderId="0" xfId="1" applyFont="1" applyFill="1" applyBorder="1" applyProtection="1"/>
    <xf numFmtId="0" fontId="3" fillId="2" borderId="15" xfId="1" applyFont="1" applyFill="1" applyBorder="1" applyProtection="1"/>
    <xf numFmtId="0" fontId="2" fillId="2" borderId="4" xfId="1" applyFill="1" applyBorder="1" applyAlignment="1" applyProtection="1">
      <alignment vertical="top"/>
    </xf>
    <xf numFmtId="4" fontId="2" fillId="2" borderId="0" xfId="9" applyFont="1" applyFill="1" applyAlignment="1" applyProtection="1">
      <alignment vertical="top" wrapText="1"/>
    </xf>
    <xf numFmtId="2" fontId="2" fillId="2" borderId="4" xfId="1" applyNumberFormat="1" applyFill="1" applyBorder="1" applyAlignment="1" applyProtection="1">
      <alignment vertical="top"/>
    </xf>
    <xf numFmtId="4" fontId="1" fillId="2" borderId="15" xfId="1" applyNumberFormat="1" applyFont="1" applyFill="1" applyBorder="1" applyProtection="1"/>
    <xf numFmtId="0" fontId="3" fillId="4" borderId="4" xfId="5" applyNumberFormat="1" applyFont="1" applyFill="1" applyBorder="1" applyAlignment="1" applyProtection="1">
      <alignment horizontal="right" vertical="top"/>
    </xf>
    <xf numFmtId="0" fontId="3" fillId="4" borderId="6" xfId="1" applyNumberFormat="1" applyFont="1" applyFill="1" applyBorder="1" applyAlignment="1" applyProtection="1">
      <alignment horizontal="justify" vertical="top" wrapText="1"/>
    </xf>
    <xf numFmtId="4" fontId="2" fillId="4" borderId="6" xfId="5" applyNumberFormat="1" applyFont="1" applyFill="1" applyBorder="1" applyAlignment="1" applyProtection="1">
      <alignment vertical="top"/>
    </xf>
    <xf numFmtId="4" fontId="2" fillId="4" borderId="7" xfId="5" applyNumberFormat="1" applyFont="1" applyFill="1" applyBorder="1" applyAlignment="1" applyProtection="1">
      <alignment horizontal="center" vertical="top"/>
    </xf>
    <xf numFmtId="4" fontId="3" fillId="4" borderId="10" xfId="3" applyNumberFormat="1" applyFont="1" applyFill="1" applyBorder="1" applyAlignment="1" applyProtection="1">
      <alignment vertical="top"/>
    </xf>
    <xf numFmtId="167" fontId="3" fillId="0" borderId="11" xfId="7" applyFont="1" applyFill="1" applyBorder="1" applyAlignment="1" applyProtection="1">
      <alignment vertical="top" wrapText="1"/>
    </xf>
    <xf numFmtId="1" fontId="3" fillId="0" borderId="4" xfId="7" applyNumberFormat="1" applyFont="1" applyFill="1" applyBorder="1" applyAlignment="1" applyProtection="1">
      <alignment horizontal="right" vertical="top"/>
    </xf>
    <xf numFmtId="43" fontId="3" fillId="0" borderId="12" xfId="11" applyNumberFormat="1" applyFont="1" applyFill="1" applyBorder="1" applyAlignment="1" applyProtection="1">
      <alignment horizontal="center" vertical="top"/>
    </xf>
    <xf numFmtId="39" fontId="3" fillId="0" borderId="12" xfId="7" applyNumberFormat="1" applyFont="1" applyFill="1" applyBorder="1" applyAlignment="1" applyProtection="1">
      <alignment horizontal="center" vertical="top"/>
    </xf>
    <xf numFmtId="173" fontId="2" fillId="2" borderId="4" xfId="13" applyNumberFormat="1" applyFont="1" applyFill="1" applyBorder="1" applyAlignment="1" applyProtection="1">
      <alignment horizontal="right" vertical="top" wrapText="1"/>
    </xf>
    <xf numFmtId="43" fontId="2" fillId="2" borderId="12" xfId="14" applyFont="1" applyFill="1" applyBorder="1" applyAlignment="1" applyProtection="1">
      <alignment horizontal="center" vertical="top"/>
    </xf>
    <xf numFmtId="167" fontId="2" fillId="2" borderId="12" xfId="7" applyFont="1" applyFill="1" applyBorder="1" applyAlignment="1" applyProtection="1">
      <alignment horizontal="center" vertical="top"/>
    </xf>
    <xf numFmtId="2" fontId="2" fillId="2" borderId="4" xfId="13" applyNumberFormat="1" applyFont="1" applyFill="1" applyBorder="1" applyAlignment="1" applyProtection="1">
      <alignment horizontal="right" vertical="top" wrapText="1"/>
    </xf>
    <xf numFmtId="1" fontId="3" fillId="2" borderId="4" xfId="7" applyNumberFormat="1" applyFont="1" applyFill="1" applyBorder="1" applyAlignment="1" applyProtection="1">
      <alignment horizontal="right" vertical="top"/>
    </xf>
    <xf numFmtId="167" fontId="3" fillId="2" borderId="11" xfId="7" applyFont="1" applyFill="1" applyBorder="1" applyAlignment="1" applyProtection="1">
      <alignment vertical="top" wrapText="1"/>
    </xf>
    <xf numFmtId="169" fontId="2" fillId="2" borderId="4" xfId="7" applyNumberFormat="1" applyFont="1" applyFill="1" applyBorder="1" applyAlignment="1" applyProtection="1">
      <alignment horizontal="right" vertical="top"/>
    </xf>
    <xf numFmtId="49" fontId="2" fillId="0" borderId="4" xfId="7" applyNumberFormat="1" applyFont="1" applyFill="1" applyBorder="1" applyAlignment="1" applyProtection="1">
      <alignment horizontal="right" vertical="top"/>
    </xf>
    <xf numFmtId="167" fontId="2" fillId="2" borderId="11" xfId="7" applyFont="1" applyFill="1" applyBorder="1" applyAlignment="1" applyProtection="1">
      <alignment vertical="top"/>
    </xf>
    <xf numFmtId="43" fontId="2" fillId="0" borderId="12" xfId="14" applyFont="1" applyFill="1" applyBorder="1" applyAlignment="1" applyProtection="1">
      <alignment horizontal="center" vertical="top"/>
    </xf>
    <xf numFmtId="167" fontId="2" fillId="0" borderId="12" xfId="7" applyFont="1" applyFill="1" applyBorder="1" applyAlignment="1" applyProtection="1">
      <alignment horizontal="center" vertical="top"/>
    </xf>
    <xf numFmtId="49" fontId="2" fillId="2" borderId="4" xfId="7" applyNumberFormat="1" applyFont="1" applyFill="1" applyBorder="1" applyAlignment="1" applyProtection="1">
      <alignment horizontal="right" vertical="top"/>
    </xf>
    <xf numFmtId="175" fontId="2" fillId="2" borderId="4" xfId="13" applyNumberFormat="1" applyFont="1" applyFill="1" applyBorder="1" applyAlignment="1" applyProtection="1">
      <alignment horizontal="right" vertical="top" wrapText="1"/>
    </xf>
    <xf numFmtId="43" fontId="2" fillId="3" borderId="4" xfId="2" applyFont="1" applyFill="1" applyBorder="1" applyAlignment="1" applyProtection="1">
      <alignment horizontal="right" vertical="top" wrapText="1"/>
    </xf>
    <xf numFmtId="43" fontId="3" fillId="3" borderId="6" xfId="2" applyFont="1" applyFill="1" applyBorder="1" applyAlignment="1" applyProtection="1">
      <alignment horizontal="center" vertical="top"/>
    </xf>
    <xf numFmtId="0" fontId="3" fillId="3" borderId="16" xfId="1" applyFont="1" applyFill="1" applyBorder="1" applyAlignment="1" applyProtection="1">
      <alignment horizontal="center" vertical="top" wrapText="1"/>
    </xf>
    <xf numFmtId="4" fontId="3" fillId="3" borderId="16" xfId="1" applyNumberFormat="1" applyFont="1" applyFill="1" applyBorder="1" applyAlignment="1" applyProtection="1">
      <alignment horizontal="right" vertical="top" wrapText="1"/>
    </xf>
    <xf numFmtId="4" fontId="3" fillId="3" borderId="17" xfId="1" applyNumberFormat="1" applyFont="1" applyFill="1" applyBorder="1" applyAlignment="1" applyProtection="1">
      <alignment horizontal="right" vertical="top" wrapText="1"/>
    </xf>
    <xf numFmtId="0" fontId="3" fillId="2" borderId="5" xfId="1" applyNumberFormat="1" applyFont="1" applyFill="1" applyBorder="1" applyAlignment="1" applyProtection="1">
      <alignment horizontal="justify" vertical="top" wrapText="1"/>
    </xf>
    <xf numFmtId="0" fontId="3" fillId="2" borderId="4" xfId="1" applyFont="1" applyFill="1" applyBorder="1" applyAlignment="1" applyProtection="1">
      <alignment horizontal="center" vertical="top" wrapText="1"/>
    </xf>
    <xf numFmtId="0" fontId="3" fillId="2" borderId="13" xfId="1" applyNumberFormat="1" applyFont="1" applyFill="1" applyBorder="1" applyAlignment="1" applyProtection="1">
      <alignment vertical="top" wrapText="1"/>
    </xf>
    <xf numFmtId="4" fontId="2" fillId="2" borderId="19" xfId="1" applyNumberFormat="1" applyFont="1" applyFill="1" applyBorder="1" applyAlignment="1" applyProtection="1">
      <alignment vertical="top"/>
    </xf>
    <xf numFmtId="43" fontId="2" fillId="2" borderId="13" xfId="1" applyNumberFormat="1" applyFont="1" applyFill="1" applyBorder="1" applyAlignment="1" applyProtection="1">
      <alignment horizontal="center" vertical="top"/>
    </xf>
    <xf numFmtId="4" fontId="2" fillId="2" borderId="9" xfId="5" applyNumberFormat="1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right" vertical="top" wrapText="1"/>
    </xf>
    <xf numFmtId="0" fontId="2" fillId="2" borderId="13" xfId="1" applyNumberFormat="1" applyFont="1" applyFill="1" applyBorder="1" applyAlignment="1" applyProtection="1">
      <alignment vertical="top" wrapText="1"/>
    </xf>
    <xf numFmtId="0" fontId="2" fillId="2" borderId="4" xfId="1" applyFont="1" applyFill="1" applyBorder="1" applyAlignment="1" applyProtection="1">
      <alignment horizontal="right" vertical="top"/>
    </xf>
    <xf numFmtId="4" fontId="2" fillId="2" borderId="19" xfId="1" applyNumberFormat="1" applyFont="1" applyFill="1" applyBorder="1" applyAlignment="1" applyProtection="1">
      <alignment vertical="top" wrapText="1"/>
    </xf>
    <xf numFmtId="165" fontId="2" fillId="2" borderId="13" xfId="1" applyNumberFormat="1" applyFont="1" applyFill="1" applyBorder="1" applyAlignment="1" applyProtection="1">
      <alignment horizontal="center" vertical="top"/>
    </xf>
    <xf numFmtId="4" fontId="2" fillId="2" borderId="9" xfId="1" applyNumberFormat="1" applyFont="1" applyFill="1" applyBorder="1" applyAlignment="1" applyProtection="1">
      <alignment vertical="top"/>
    </xf>
    <xf numFmtId="165" fontId="2" fillId="2" borderId="13" xfId="1" applyNumberFormat="1" applyFont="1" applyFill="1" applyBorder="1" applyAlignment="1" applyProtection="1">
      <alignment vertical="top" wrapText="1"/>
    </xf>
    <xf numFmtId="165" fontId="2" fillId="2" borderId="19" xfId="1" applyNumberFormat="1" applyFont="1" applyFill="1" applyBorder="1" applyAlignment="1" applyProtection="1">
      <alignment horizontal="center" vertical="top"/>
    </xf>
    <xf numFmtId="0" fontId="3" fillId="2" borderId="4" xfId="1" applyFont="1" applyFill="1" applyBorder="1" applyAlignment="1" applyProtection="1">
      <alignment horizontal="right" vertical="top"/>
    </xf>
    <xf numFmtId="165" fontId="3" fillId="2" borderId="13" xfId="1" applyNumberFormat="1" applyFont="1" applyFill="1" applyBorder="1" applyAlignment="1" applyProtection="1">
      <alignment vertical="top" wrapText="1"/>
    </xf>
    <xf numFmtId="2" fontId="3" fillId="2" borderId="4" xfId="1" applyNumberFormat="1" applyFont="1" applyFill="1" applyBorder="1" applyAlignment="1" applyProtection="1">
      <alignment horizontal="right" vertical="top"/>
    </xf>
    <xf numFmtId="0" fontId="2" fillId="2" borderId="13" xfId="1" applyFont="1" applyFill="1" applyBorder="1" applyAlignment="1" applyProtection="1">
      <alignment horizontal="justify" vertical="top" wrapText="1"/>
    </xf>
    <xf numFmtId="4" fontId="2" fillId="2" borderId="13" xfId="1" applyNumberFormat="1" applyFont="1" applyFill="1" applyBorder="1" applyAlignment="1" applyProtection="1">
      <alignment vertical="top"/>
    </xf>
    <xf numFmtId="169" fontId="3" fillId="2" borderId="4" xfId="1" applyNumberFormat="1" applyFont="1" applyFill="1" applyBorder="1" applyAlignment="1" applyProtection="1">
      <alignment horizontal="right" vertical="top"/>
    </xf>
    <xf numFmtId="4" fontId="2" fillId="2" borderId="13" xfId="1" applyNumberFormat="1" applyFont="1" applyFill="1" applyBorder="1" applyAlignment="1" applyProtection="1">
      <alignment vertical="top" wrapText="1"/>
    </xf>
    <xf numFmtId="4" fontId="2" fillId="2" borderId="12" xfId="1" applyNumberFormat="1" applyFont="1" applyFill="1" applyBorder="1" applyAlignment="1" applyProtection="1">
      <alignment horizontal="center" vertical="top"/>
    </xf>
    <xf numFmtId="0" fontId="2" fillId="2" borderId="13" xfId="19" applyNumberFormat="1" applyFont="1" applyFill="1" applyBorder="1" applyAlignment="1" applyProtection="1">
      <alignment horizontal="center" vertical="top" wrapText="1"/>
    </xf>
    <xf numFmtId="0" fontId="2" fillId="2" borderId="13" xfId="1" applyFont="1" applyFill="1" applyBorder="1" applyAlignment="1" applyProtection="1">
      <alignment horizontal="justify" vertical="top"/>
    </xf>
    <xf numFmtId="0" fontId="2" fillId="2" borderId="13" xfId="1" applyFont="1" applyFill="1" applyBorder="1" applyAlignment="1" applyProtection="1">
      <alignment vertical="top"/>
    </xf>
    <xf numFmtId="43" fontId="2" fillId="2" borderId="19" xfId="1" applyNumberFormat="1" applyFont="1" applyFill="1" applyBorder="1" applyAlignment="1" applyProtection="1">
      <alignment horizontal="center" vertical="top"/>
    </xf>
    <xf numFmtId="0" fontId="2" fillId="2" borderId="4" xfId="1" applyFont="1" applyFill="1" applyBorder="1" applyAlignment="1" applyProtection="1">
      <alignment horizontal="right" vertical="top" wrapText="1"/>
    </xf>
    <xf numFmtId="168" fontId="2" fillId="2" borderId="19" xfId="20" applyNumberFormat="1" applyFont="1" applyFill="1" applyBorder="1" applyAlignment="1" applyProtection="1">
      <alignment vertical="top" wrapText="1"/>
    </xf>
    <xf numFmtId="0" fontId="5" fillId="2" borderId="13" xfId="1" applyFont="1" applyFill="1" applyBorder="1" applyAlignment="1" applyProtection="1">
      <alignment vertical="top" wrapText="1"/>
    </xf>
    <xf numFmtId="4" fontId="2" fillId="2" borderId="19" xfId="6" applyNumberFormat="1" applyFont="1" applyFill="1" applyBorder="1" applyAlignment="1" applyProtection="1">
      <alignment vertical="top" wrapText="1"/>
    </xf>
    <xf numFmtId="165" fontId="2" fillId="2" borderId="19" xfId="6" applyNumberFormat="1" applyFont="1" applyFill="1" applyBorder="1" applyAlignment="1" applyProtection="1">
      <alignment horizontal="center" vertical="top"/>
    </xf>
    <xf numFmtId="4" fontId="3" fillId="2" borderId="19" xfId="1" applyNumberFormat="1" applyFont="1" applyFill="1" applyBorder="1" applyAlignment="1" applyProtection="1">
      <alignment vertical="top"/>
    </xf>
    <xf numFmtId="43" fontId="3" fillId="2" borderId="19" xfId="1" applyNumberFormat="1" applyFont="1" applyFill="1" applyBorder="1" applyAlignment="1" applyProtection="1">
      <alignment horizontal="center" vertical="top"/>
    </xf>
    <xf numFmtId="0" fontId="2" fillId="2" borderId="19" xfId="19" applyNumberFormat="1" applyFont="1" applyFill="1" applyBorder="1" applyAlignment="1" applyProtection="1">
      <alignment horizontal="center" vertical="top" wrapText="1"/>
    </xf>
    <xf numFmtId="2" fontId="3" fillId="2" borderId="4" xfId="1" applyNumberFormat="1" applyFont="1" applyFill="1" applyBorder="1" applyAlignment="1" applyProtection="1">
      <alignment horizontal="right" vertical="top" wrapText="1"/>
    </xf>
    <xf numFmtId="0" fontId="3" fillId="2" borderId="13" xfId="1" applyFont="1" applyFill="1" applyBorder="1" applyAlignment="1" applyProtection="1">
      <alignment vertical="top"/>
    </xf>
    <xf numFmtId="168" fontId="13" fillId="2" borderId="19" xfId="1" applyNumberFormat="1" applyFont="1" applyFill="1" applyBorder="1" applyAlignment="1" applyProtection="1">
      <alignment horizontal="center" vertical="top"/>
    </xf>
    <xf numFmtId="4" fontId="13" fillId="2" borderId="13" xfId="1" applyNumberFormat="1" applyFont="1" applyFill="1" applyBorder="1" applyAlignment="1" applyProtection="1">
      <alignment horizontal="center" vertical="top"/>
    </xf>
    <xf numFmtId="169" fontId="2" fillId="2" borderId="4" xfId="1" applyNumberFormat="1" applyFont="1" applyFill="1" applyBorder="1" applyAlignment="1" applyProtection="1">
      <alignment horizontal="right" vertical="top"/>
    </xf>
    <xf numFmtId="168" fontId="2" fillId="2" borderId="19" xfId="1" applyNumberFormat="1" applyFont="1" applyFill="1" applyBorder="1" applyAlignment="1" applyProtection="1">
      <alignment vertical="top"/>
    </xf>
    <xf numFmtId="168" fontId="2" fillId="2" borderId="13" xfId="1" applyNumberFormat="1" applyFont="1" applyFill="1" applyBorder="1" applyAlignment="1" applyProtection="1">
      <alignment horizontal="center" vertical="top"/>
    </xf>
    <xf numFmtId="2" fontId="2" fillId="2" borderId="4" xfId="1" applyNumberFormat="1" applyFont="1" applyFill="1" applyBorder="1" applyAlignment="1" applyProtection="1">
      <alignment horizontal="right" vertical="top"/>
    </xf>
    <xf numFmtId="0" fontId="2" fillId="2" borderId="19" xfId="1" applyFont="1" applyFill="1" applyBorder="1" applyAlignment="1" applyProtection="1">
      <alignment vertical="top"/>
    </xf>
    <xf numFmtId="0" fontId="2" fillId="2" borderId="13" xfId="1" quotePrefix="1" applyFont="1" applyFill="1" applyBorder="1" applyAlignment="1" applyProtection="1">
      <alignment horizontal="left" vertical="top"/>
    </xf>
    <xf numFmtId="168" fontId="2" fillId="2" borderId="13" xfId="1" applyNumberFormat="1" applyFont="1" applyFill="1" applyBorder="1" applyAlignment="1" applyProtection="1">
      <alignment vertical="top"/>
    </xf>
    <xf numFmtId="0" fontId="13" fillId="2" borderId="4" xfId="1" applyFont="1" applyFill="1" applyBorder="1" applyAlignment="1" applyProtection="1">
      <alignment horizontal="right" vertical="top"/>
    </xf>
    <xf numFmtId="0" fontId="13" fillId="2" borderId="13" xfId="1" applyNumberFormat="1" applyFont="1" applyFill="1" applyBorder="1" applyAlignment="1" applyProtection="1">
      <alignment vertical="top" wrapText="1"/>
    </xf>
    <xf numFmtId="168" fontId="2" fillId="2" borderId="13" xfId="21" applyNumberFormat="1" applyFont="1" applyFill="1" applyBorder="1" applyAlignment="1" applyProtection="1">
      <alignment vertical="top"/>
    </xf>
    <xf numFmtId="1" fontId="2" fillId="2" borderId="4" xfId="1" applyNumberFormat="1" applyFont="1" applyFill="1" applyBorder="1" applyAlignment="1" applyProtection="1">
      <alignment horizontal="right" vertical="top" wrapText="1"/>
    </xf>
    <xf numFmtId="168" fontId="2" fillId="2" borderId="19" xfId="1" applyNumberFormat="1" applyFont="1" applyFill="1" applyBorder="1" applyAlignment="1" applyProtection="1">
      <alignment horizontal="center" vertical="top"/>
    </xf>
    <xf numFmtId="1" fontId="3" fillId="2" borderId="4" xfId="1" applyNumberFormat="1" applyFont="1" applyFill="1" applyBorder="1" applyAlignment="1" applyProtection="1">
      <alignment horizontal="right" vertical="top"/>
    </xf>
    <xf numFmtId="168" fontId="2" fillId="2" borderId="19" xfId="21" applyNumberFormat="1" applyFont="1" applyFill="1" applyBorder="1" applyAlignment="1" applyProtection="1">
      <alignment vertical="top"/>
    </xf>
    <xf numFmtId="1" fontId="3" fillId="2" borderId="4" xfId="1" applyNumberFormat="1" applyFont="1" applyFill="1" applyBorder="1" applyAlignment="1" applyProtection="1">
      <alignment horizontal="right" vertical="top" wrapText="1"/>
    </xf>
    <xf numFmtId="0" fontId="3" fillId="2" borderId="13" xfId="1" applyFont="1" applyFill="1" applyBorder="1" applyAlignment="1" applyProtection="1">
      <alignment vertical="top" wrapText="1"/>
    </xf>
    <xf numFmtId="4" fontId="2" fillId="2" borderId="19" xfId="22" applyNumberFormat="1" applyFont="1" applyFill="1" applyBorder="1" applyAlignment="1" applyProtection="1">
      <alignment vertical="top"/>
      <protection locked="0"/>
    </xf>
    <xf numFmtId="49" fontId="2" fillId="2" borderId="4" xfId="1" applyNumberFormat="1" applyFont="1" applyFill="1" applyBorder="1" applyAlignment="1" applyProtection="1">
      <alignment horizontal="right" vertical="top" wrapText="1"/>
    </xf>
    <xf numFmtId="0" fontId="2" fillId="2" borderId="19" xfId="1" applyNumberFormat="1" applyFont="1" applyFill="1" applyBorder="1" applyAlignment="1" applyProtection="1">
      <alignment horizontal="center" vertical="top"/>
    </xf>
    <xf numFmtId="0" fontId="3" fillId="2" borderId="13" xfId="1" applyNumberFormat="1" applyFont="1" applyFill="1" applyBorder="1" applyAlignment="1" applyProtection="1">
      <alignment horizontal="left" vertical="top"/>
    </xf>
    <xf numFmtId="168" fontId="14" fillId="2" borderId="13" xfId="1" applyNumberFormat="1" applyFont="1" applyFill="1" applyBorder="1" applyAlignment="1" applyProtection="1">
      <alignment horizontal="right" vertical="top"/>
    </xf>
    <xf numFmtId="1" fontId="13" fillId="2" borderId="4" xfId="23" applyNumberFormat="1" applyFont="1" applyFill="1" applyBorder="1" applyAlignment="1" applyProtection="1">
      <alignment horizontal="right" vertical="top" wrapText="1"/>
    </xf>
    <xf numFmtId="166" fontId="9" fillId="2" borderId="13" xfId="1" applyNumberFormat="1" applyFont="1" applyFill="1" applyBorder="1" applyAlignment="1" applyProtection="1">
      <alignment horizontal="right" vertical="top" wrapText="1"/>
    </xf>
    <xf numFmtId="165" fontId="2" fillId="2" borderId="13" xfId="6" applyNumberFormat="1" applyFont="1" applyFill="1" applyBorder="1" applyAlignment="1" applyProtection="1">
      <alignment vertical="top" wrapText="1"/>
    </xf>
    <xf numFmtId="49" fontId="3" fillId="2" borderId="4" xfId="1" applyNumberFormat="1" applyFont="1" applyFill="1" applyBorder="1" applyAlignment="1" applyProtection="1">
      <alignment horizontal="right" vertical="top" wrapText="1"/>
    </xf>
    <xf numFmtId="168" fontId="3" fillId="2" borderId="13" xfId="1" applyNumberFormat="1" applyFont="1" applyFill="1" applyBorder="1" applyAlignment="1" applyProtection="1">
      <alignment vertical="top"/>
    </xf>
    <xf numFmtId="165" fontId="3" fillId="2" borderId="19" xfId="1" applyNumberFormat="1" applyFont="1" applyFill="1" applyBorder="1" applyAlignment="1" applyProtection="1">
      <alignment horizontal="center" vertical="top"/>
    </xf>
    <xf numFmtId="37" fontId="3" fillId="2" borderId="4" xfId="24" applyNumberFormat="1" applyFont="1" applyFill="1" applyBorder="1" applyAlignment="1" applyProtection="1">
      <alignment horizontal="right" vertical="top" wrapText="1"/>
    </xf>
    <xf numFmtId="49" fontId="3" fillId="2" borderId="13" xfId="24" applyNumberFormat="1" applyFont="1" applyFill="1" applyBorder="1" applyAlignment="1" applyProtection="1">
      <alignment vertical="top" wrapText="1"/>
    </xf>
    <xf numFmtId="39" fontId="2" fillId="2" borderId="13" xfId="24" applyNumberFormat="1" applyFont="1" applyFill="1" applyBorder="1" applyAlignment="1" applyProtection="1">
      <alignment vertical="top"/>
    </xf>
    <xf numFmtId="39" fontId="2" fillId="2" borderId="19" xfId="24" applyFont="1" applyFill="1" applyBorder="1" applyAlignment="1" applyProtection="1">
      <alignment horizontal="center" vertical="top" wrapText="1"/>
    </xf>
    <xf numFmtId="176" fontId="2" fillId="2" borderId="4" xfId="24" applyNumberFormat="1" applyFont="1" applyFill="1" applyBorder="1" applyAlignment="1" applyProtection="1">
      <alignment horizontal="right" vertical="top" wrapText="1"/>
    </xf>
    <xf numFmtId="39" fontId="2" fillId="2" borderId="13" xfId="24" applyNumberFormat="1" applyFont="1" applyFill="1" applyBorder="1" applyAlignment="1" applyProtection="1">
      <alignment vertical="top" wrapText="1"/>
    </xf>
    <xf numFmtId="43" fontId="3" fillId="3" borderId="20" xfId="2" applyFont="1" applyFill="1" applyBorder="1" applyAlignment="1" applyProtection="1">
      <alignment horizontal="center" vertical="top"/>
    </xf>
    <xf numFmtId="1" fontId="2" fillId="2" borderId="4" xfId="1" applyNumberFormat="1" applyFont="1" applyFill="1" applyBorder="1" applyAlignment="1" applyProtection="1">
      <alignment horizontal="right" vertical="top"/>
    </xf>
    <xf numFmtId="0" fontId="3" fillId="2" borderId="6" xfId="1" applyFont="1" applyFill="1" applyBorder="1" applyAlignment="1" applyProtection="1">
      <alignment horizontal="center" vertical="top"/>
    </xf>
    <xf numFmtId="171" fontId="2" fillId="2" borderId="6" xfId="25" applyFont="1" applyFill="1" applyBorder="1" applyAlignment="1" applyProtection="1">
      <alignment horizontal="left" vertical="top"/>
    </xf>
    <xf numFmtId="168" fontId="2" fillId="2" borderId="7" xfId="1" applyNumberFormat="1" applyFont="1" applyFill="1" applyBorder="1" applyAlignment="1" applyProtection="1">
      <alignment horizontal="center" vertical="top"/>
    </xf>
    <xf numFmtId="4" fontId="3" fillId="2" borderId="8" xfId="25" applyNumberFormat="1" applyFont="1" applyFill="1" applyBorder="1" applyAlignment="1" applyProtection="1">
      <alignment vertical="top" wrapText="1"/>
    </xf>
    <xf numFmtId="176" fontId="3" fillId="2" borderId="4" xfId="24" applyNumberFormat="1" applyFont="1" applyFill="1" applyBorder="1" applyAlignment="1" applyProtection="1">
      <alignment horizontal="right" vertical="top" wrapText="1"/>
    </xf>
    <xf numFmtId="4" fontId="3" fillId="2" borderId="9" xfId="1" applyNumberFormat="1" applyFont="1" applyFill="1" applyBorder="1" applyAlignment="1" applyProtection="1">
      <alignment vertical="top"/>
    </xf>
    <xf numFmtId="169" fontId="2" fillId="2" borderId="4" xfId="1" applyNumberFormat="1" applyFont="1" applyFill="1" applyBorder="1" applyAlignment="1" applyProtection="1">
      <alignment horizontal="right" vertical="top" wrapText="1"/>
    </xf>
    <xf numFmtId="165" fontId="3" fillId="2" borderId="11" xfId="6" applyNumberFormat="1" applyFont="1" applyFill="1" applyBorder="1" applyAlignment="1" applyProtection="1">
      <alignment vertical="top" wrapText="1"/>
    </xf>
    <xf numFmtId="0" fontId="3" fillId="2" borderId="6" xfId="5" applyFont="1" applyFill="1" applyBorder="1" applyAlignment="1" applyProtection="1">
      <alignment horizontal="center" vertical="top" wrapText="1"/>
    </xf>
    <xf numFmtId="43" fontId="2" fillId="2" borderId="6" xfId="4" applyFont="1" applyFill="1" applyBorder="1" applyAlignment="1" applyProtection="1">
      <alignment vertical="top"/>
    </xf>
    <xf numFmtId="43" fontId="2" fillId="2" borderId="7" xfId="4" applyFont="1" applyFill="1" applyBorder="1" applyAlignment="1" applyProtection="1">
      <alignment horizontal="center" vertical="top"/>
    </xf>
    <xf numFmtId="4" fontId="3" fillId="2" borderId="9" xfId="5" applyNumberFormat="1" applyFont="1" applyFill="1" applyBorder="1" applyAlignment="1" applyProtection="1">
      <alignment horizontal="right" vertical="top"/>
    </xf>
    <xf numFmtId="0" fontId="3" fillId="2" borderId="6" xfId="1" applyNumberFormat="1" applyFont="1" applyFill="1" applyBorder="1" applyAlignment="1" applyProtection="1">
      <alignment vertical="top" wrapText="1"/>
    </xf>
    <xf numFmtId="0" fontId="3" fillId="0" borderId="4" xfId="1" applyFont="1" applyFill="1" applyBorder="1" applyAlignment="1" applyProtection="1">
      <alignment horizontal="right" vertical="top" wrapText="1"/>
    </xf>
    <xf numFmtId="0" fontId="3" fillId="0" borderId="11" xfId="1" applyFont="1" applyFill="1" applyBorder="1" applyAlignment="1" applyProtection="1">
      <alignment horizontal="left" vertical="top" wrapText="1"/>
    </xf>
    <xf numFmtId="4" fontId="2" fillId="0" borderId="12" xfId="1" applyNumberFormat="1" applyFont="1" applyFill="1" applyBorder="1" applyAlignment="1" applyProtection="1">
      <alignment horizontal="right" vertical="top" wrapText="1"/>
    </xf>
    <xf numFmtId="4" fontId="2" fillId="0" borderId="12" xfId="1" applyNumberFormat="1" applyFont="1" applyFill="1" applyBorder="1" applyAlignment="1" applyProtection="1">
      <alignment horizontal="center" vertical="top" wrapText="1"/>
    </xf>
    <xf numFmtId="4" fontId="2" fillId="0" borderId="10" xfId="1" applyNumberFormat="1" applyFont="1" applyFill="1" applyBorder="1" applyAlignment="1" applyProtection="1">
      <alignment horizontal="right" vertical="top" wrapText="1"/>
    </xf>
    <xf numFmtId="0" fontId="3" fillId="0" borderId="11" xfId="1" applyFont="1" applyBorder="1" applyAlignment="1" applyProtection="1">
      <alignment horizontal="left" vertical="top" wrapText="1"/>
    </xf>
    <xf numFmtId="4" fontId="9" fillId="0" borderId="10" xfId="1" applyNumberFormat="1" applyFont="1" applyFill="1" applyBorder="1" applyAlignment="1" applyProtection="1">
      <alignment horizontal="right" vertical="top" wrapText="1"/>
    </xf>
    <xf numFmtId="0" fontId="9" fillId="0" borderId="4" xfId="1" applyFont="1" applyFill="1" applyBorder="1" applyAlignment="1" applyProtection="1">
      <alignment horizontal="right" vertical="top"/>
    </xf>
    <xf numFmtId="0" fontId="2" fillId="0" borderId="11" xfId="1" applyFont="1" applyBorder="1" applyAlignment="1" applyProtection="1">
      <alignment vertical="top" wrapText="1"/>
    </xf>
    <xf numFmtId="4" fontId="2" fillId="0" borderId="12" xfId="1" applyNumberFormat="1" applyFont="1" applyBorder="1" applyAlignment="1" applyProtection="1">
      <alignment horizontal="right" vertical="top"/>
    </xf>
    <xf numFmtId="4" fontId="2" fillId="0" borderId="12" xfId="1" applyNumberFormat="1" applyFont="1" applyBorder="1" applyAlignment="1" applyProtection="1">
      <alignment horizontal="center" vertical="top"/>
    </xf>
    <xf numFmtId="4" fontId="2" fillId="0" borderId="10" xfId="1" applyNumberFormat="1" applyFont="1" applyBorder="1" applyAlignment="1" applyProtection="1">
      <alignment horizontal="right" vertical="top" wrapText="1"/>
    </xf>
    <xf numFmtId="37" fontId="3" fillId="2" borderId="4" xfId="1" applyNumberFormat="1" applyFont="1" applyFill="1" applyBorder="1" applyAlignment="1" applyProtection="1">
      <alignment horizontal="right" vertical="top"/>
    </xf>
    <xf numFmtId="0" fontId="3" fillId="2" borderId="14" xfId="1" applyFont="1" applyFill="1" applyBorder="1" applyAlignment="1" applyProtection="1">
      <alignment vertical="top" wrapText="1"/>
    </xf>
    <xf numFmtId="4" fontId="2" fillId="2" borderId="21" xfId="3" applyNumberFormat="1" applyFont="1" applyFill="1" applyBorder="1" applyAlignment="1" applyProtection="1">
      <alignment horizontal="right" vertical="top"/>
    </xf>
    <xf numFmtId="0" fontId="8" fillId="2" borderId="14" xfId="1" applyFont="1" applyFill="1" applyBorder="1" applyAlignment="1" applyProtection="1">
      <alignment vertical="top" wrapText="1"/>
    </xf>
    <xf numFmtId="168" fontId="2" fillId="2" borderId="15" xfId="26" applyNumberFormat="1" applyFont="1" applyFill="1" applyBorder="1" applyAlignment="1" applyProtection="1">
      <alignment horizontal="center" vertical="top" wrapText="1"/>
    </xf>
    <xf numFmtId="0" fontId="3" fillId="5" borderId="4" xfId="1" applyFont="1" applyFill="1" applyBorder="1" applyAlignment="1" applyProtection="1">
      <alignment horizontal="right" vertical="top" wrapText="1"/>
    </xf>
    <xf numFmtId="4" fontId="3" fillId="2" borderId="12" xfId="1" applyNumberFormat="1" applyFont="1" applyFill="1" applyBorder="1" applyAlignment="1" applyProtection="1">
      <alignment horizontal="right" vertical="top" wrapText="1"/>
    </xf>
    <xf numFmtId="4" fontId="3" fillId="2" borderId="12" xfId="1" applyNumberFormat="1" applyFont="1" applyFill="1" applyBorder="1" applyAlignment="1" applyProtection="1">
      <alignment horizontal="center" vertical="top" wrapText="1"/>
    </xf>
    <xf numFmtId="169" fontId="2" fillId="0" borderId="4" xfId="2" applyNumberFormat="1" applyFont="1" applyFill="1" applyBorder="1" applyAlignment="1" applyProtection="1">
      <alignment horizontal="right" vertical="top"/>
    </xf>
    <xf numFmtId="4" fontId="2" fillId="0" borderId="11" xfId="1" applyNumberFormat="1" applyFont="1" applyFill="1" applyBorder="1" applyAlignment="1" applyProtection="1">
      <alignment vertical="top" wrapText="1"/>
    </xf>
    <xf numFmtId="169" fontId="9" fillId="2" borderId="4" xfId="1" applyNumberFormat="1" applyFont="1" applyFill="1" applyBorder="1" applyAlignment="1" applyProtection="1">
      <alignment horizontal="right" vertical="top" wrapText="1"/>
    </xf>
    <xf numFmtId="0" fontId="2" fillId="5" borderId="4" xfId="1" applyFont="1" applyFill="1" applyBorder="1" applyAlignment="1" applyProtection="1">
      <alignment horizontal="right" vertical="top" wrapText="1"/>
    </xf>
    <xf numFmtId="0" fontId="9" fillId="0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Fill="1" applyBorder="1" applyAlignment="1" applyProtection="1">
      <alignment horizontal="right" vertical="top"/>
    </xf>
    <xf numFmtId="4" fontId="2" fillId="0" borderId="12" xfId="1" applyNumberFormat="1" applyFont="1" applyFill="1" applyBorder="1" applyAlignment="1" applyProtection="1">
      <alignment horizontal="center" vertical="top"/>
    </xf>
    <xf numFmtId="0" fontId="13" fillId="0" borderId="4" xfId="1" applyFont="1" applyFill="1" applyBorder="1" applyAlignment="1" applyProtection="1">
      <alignment horizontal="right" vertical="top" wrapText="1"/>
    </xf>
    <xf numFmtId="0" fontId="13" fillId="0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Fill="1" applyBorder="1" applyAlignment="1" applyProtection="1">
      <alignment vertical="top"/>
    </xf>
    <xf numFmtId="43" fontId="9" fillId="0" borderId="12" xfId="1" applyNumberFormat="1" applyFont="1" applyFill="1" applyBorder="1" applyAlignment="1" applyProtection="1">
      <alignment horizontal="center" vertical="top"/>
    </xf>
    <xf numFmtId="0" fontId="9" fillId="0" borderId="4" xfId="1" applyFont="1" applyFill="1" applyBorder="1" applyAlignment="1" applyProtection="1">
      <alignment horizontal="right" vertical="top" wrapText="1"/>
    </xf>
    <xf numFmtId="0" fontId="2" fillId="5" borderId="11" xfId="1" applyFont="1" applyFill="1" applyBorder="1" applyAlignment="1" applyProtection="1">
      <alignment vertical="top" wrapText="1"/>
    </xf>
    <xf numFmtId="4" fontId="3" fillId="0" borderId="11" xfId="1" applyNumberFormat="1" applyFont="1" applyFill="1" applyBorder="1" applyAlignment="1" applyProtection="1">
      <alignment vertical="top" wrapText="1"/>
    </xf>
    <xf numFmtId="4" fontId="2" fillId="0" borderId="7" xfId="1" applyNumberFormat="1" applyFont="1" applyBorder="1" applyAlignment="1" applyProtection="1">
      <alignment horizontal="right" vertical="top" wrapText="1"/>
    </xf>
    <xf numFmtId="4" fontId="2" fillId="2" borderId="7" xfId="13" applyNumberFormat="1" applyFont="1" applyFill="1" applyBorder="1" applyAlignment="1" applyProtection="1">
      <alignment horizontal="center" vertical="top"/>
    </xf>
    <xf numFmtId="4" fontId="2" fillId="0" borderId="10" xfId="1" applyNumberFormat="1" applyFont="1" applyFill="1" applyBorder="1" applyAlignment="1" applyProtection="1">
      <alignment vertical="top"/>
    </xf>
    <xf numFmtId="49" fontId="3" fillId="2" borderId="14" xfId="24" applyNumberFormat="1" applyFont="1" applyFill="1" applyBorder="1" applyAlignment="1" applyProtection="1">
      <alignment vertical="top" wrapText="1"/>
    </xf>
    <xf numFmtId="4" fontId="2" fillId="2" borderId="15" xfId="1" applyNumberFormat="1" applyFont="1" applyFill="1" applyBorder="1" applyAlignment="1" applyProtection="1">
      <alignment horizontal="center" vertical="top"/>
    </xf>
    <xf numFmtId="169" fontId="2" fillId="2" borderId="4" xfId="28" applyNumberFormat="1" applyFont="1" applyFill="1" applyBorder="1" applyAlignment="1" applyProtection="1">
      <alignment horizontal="right" vertical="top"/>
    </xf>
    <xf numFmtId="43" fontId="2" fillId="2" borderId="15" xfId="4" applyFont="1" applyFill="1" applyBorder="1" applyAlignment="1" applyProtection="1">
      <alignment horizontal="right" vertical="top" wrapText="1"/>
    </xf>
    <xf numFmtId="4" fontId="2" fillId="2" borderId="15" xfId="28" applyNumberFormat="1" applyFont="1" applyFill="1" applyBorder="1" applyAlignment="1" applyProtection="1">
      <alignment horizontal="right" vertical="top"/>
      <protection locked="0"/>
    </xf>
    <xf numFmtId="0" fontId="2" fillId="0" borderId="11" xfId="1" applyFont="1" applyFill="1" applyBorder="1" applyAlignment="1" applyProtection="1">
      <alignment vertical="top" wrapText="1"/>
    </xf>
    <xf numFmtId="43" fontId="17" fillId="0" borderId="12" xfId="2" applyFont="1" applyFill="1" applyBorder="1" applyAlignment="1" applyProtection="1">
      <alignment horizontal="right" vertical="top" wrapText="1"/>
    </xf>
    <xf numFmtId="43" fontId="2" fillId="0" borderId="12" xfId="2" applyFont="1" applyFill="1" applyBorder="1" applyAlignment="1" applyProtection="1">
      <alignment horizontal="center" vertical="top" wrapText="1"/>
    </xf>
    <xf numFmtId="49" fontId="3" fillId="2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Border="1" applyAlignment="1" applyProtection="1">
      <alignment horizontal="right" vertical="top" wrapText="1"/>
    </xf>
    <xf numFmtId="172" fontId="2" fillId="0" borderId="12" xfId="11" applyFont="1" applyFill="1" applyBorder="1" applyAlignment="1" applyProtection="1">
      <alignment horizontal="center" vertical="top" wrapText="1"/>
    </xf>
    <xf numFmtId="49" fontId="2" fillId="0" borderId="6" xfId="13" applyNumberFormat="1" applyFont="1" applyBorder="1" applyAlignment="1" applyProtection="1">
      <alignment horizontal="left" vertical="top" wrapText="1"/>
    </xf>
    <xf numFmtId="172" fontId="17" fillId="0" borderId="12" xfId="11" applyFont="1" applyFill="1" applyBorder="1" applyAlignment="1" applyProtection="1">
      <alignment horizontal="right" vertical="top" wrapText="1"/>
    </xf>
    <xf numFmtId="49" fontId="2" fillId="2" borderId="11" xfId="1" applyNumberFormat="1" applyFont="1" applyFill="1" applyBorder="1" applyAlignment="1" applyProtection="1">
      <alignment vertical="top" wrapText="1"/>
    </xf>
    <xf numFmtId="0" fontId="3" fillId="2" borderId="5" xfId="5" applyFont="1" applyFill="1" applyBorder="1" applyAlignment="1" applyProtection="1">
      <alignment vertical="top" wrapText="1"/>
    </xf>
    <xf numFmtId="4" fontId="2" fillId="2" borderId="22" xfId="5" applyNumberFormat="1" applyFont="1" applyFill="1" applyBorder="1" applyAlignment="1" applyProtection="1">
      <alignment vertical="top"/>
    </xf>
    <xf numFmtId="1" fontId="3" fillId="2" borderId="4" xfId="3" applyNumberFormat="1" applyFont="1" applyFill="1" applyBorder="1" applyAlignment="1" applyProtection="1">
      <alignment horizontal="center" vertical="top"/>
    </xf>
    <xf numFmtId="0" fontId="3" fillId="0" borderId="6" xfId="3" applyFont="1" applyFill="1" applyBorder="1" applyAlignment="1" applyProtection="1">
      <alignment vertical="top" wrapText="1"/>
    </xf>
    <xf numFmtId="4" fontId="2" fillId="2" borderId="6" xfId="1" applyNumberFormat="1" applyFont="1" applyFill="1" applyBorder="1" applyAlignment="1" applyProtection="1">
      <alignment vertical="top"/>
    </xf>
    <xf numFmtId="4" fontId="2" fillId="2" borderId="9" xfId="3" applyNumberFormat="1" applyFont="1" applyFill="1" applyBorder="1" applyAlignment="1" applyProtection="1">
      <alignment horizontal="right" vertical="top"/>
    </xf>
    <xf numFmtId="0" fontId="3" fillId="2" borderId="6" xfId="5" applyFont="1" applyFill="1" applyBorder="1" applyAlignment="1" applyProtection="1">
      <alignment vertical="top" wrapText="1"/>
    </xf>
    <xf numFmtId="0" fontId="2" fillId="2" borderId="6" xfId="1" applyFont="1" applyFill="1" applyBorder="1" applyAlignment="1" applyProtection="1">
      <alignment vertical="top"/>
    </xf>
    <xf numFmtId="0" fontId="2" fillId="2" borderId="7" xfId="1" applyFont="1" applyFill="1" applyBorder="1" applyAlignment="1" applyProtection="1">
      <alignment horizontal="center" vertical="top"/>
    </xf>
    <xf numFmtId="168" fontId="2" fillId="2" borderId="7" xfId="26" applyNumberFormat="1" applyFont="1" applyFill="1" applyBorder="1" applyAlignment="1" applyProtection="1">
      <alignment horizontal="center" vertical="top" wrapText="1"/>
    </xf>
    <xf numFmtId="4" fontId="8" fillId="2" borderId="6" xfId="1" applyNumberFormat="1" applyFont="1" applyFill="1" applyBorder="1" applyAlignment="1" applyProtection="1">
      <alignment vertical="top"/>
    </xf>
    <xf numFmtId="4" fontId="9" fillId="2" borderId="7" xfId="1" applyNumberFormat="1" applyFont="1" applyFill="1" applyBorder="1" applyAlignment="1" applyProtection="1">
      <alignment horizontal="center" vertical="top"/>
    </xf>
    <xf numFmtId="4" fontId="9" fillId="2" borderId="6" xfId="1" applyNumberFormat="1" applyFont="1" applyFill="1" applyBorder="1" applyAlignment="1" applyProtection="1">
      <alignment vertical="top"/>
    </xf>
    <xf numFmtId="4" fontId="2" fillId="2" borderId="7" xfId="1" applyNumberFormat="1" applyFont="1" applyFill="1" applyBorder="1" applyAlignment="1" applyProtection="1">
      <alignment horizontal="center" vertical="top"/>
    </xf>
    <xf numFmtId="43" fontId="2" fillId="2" borderId="7" xfId="4" applyFont="1" applyFill="1" applyBorder="1" applyAlignment="1" applyProtection="1">
      <alignment horizontal="center" vertical="top" wrapText="1"/>
    </xf>
    <xf numFmtId="0" fontId="3" fillId="0" borderId="6" xfId="1" applyNumberFormat="1" applyFont="1" applyFill="1" applyBorder="1" applyAlignment="1" applyProtection="1">
      <alignment horizontal="justify" vertical="top" wrapText="1"/>
    </xf>
    <xf numFmtId="0" fontId="3" fillId="2" borderId="6" xfId="5" applyFont="1" applyFill="1" applyBorder="1" applyAlignment="1" applyProtection="1">
      <alignment horizontal="left" vertical="top" wrapText="1"/>
    </xf>
    <xf numFmtId="4" fontId="3" fillId="2" borderId="9" xfId="3" applyNumberFormat="1" applyFont="1" applyFill="1" applyBorder="1" applyAlignment="1" applyProtection="1">
      <alignment horizontal="right" vertical="top"/>
    </xf>
    <xf numFmtId="0" fontId="3" fillId="2" borderId="6" xfId="1" applyNumberFormat="1" applyFont="1" applyFill="1" applyBorder="1" applyAlignment="1" applyProtection="1">
      <alignment horizontal="left" vertical="top" wrapText="1"/>
    </xf>
    <xf numFmtId="0" fontId="16" fillId="2" borderId="6" xfId="1" applyNumberFormat="1" applyFont="1" applyFill="1" applyBorder="1" applyAlignment="1" applyProtection="1">
      <alignment horizontal="justify" vertical="top" wrapText="1"/>
    </xf>
    <xf numFmtId="176" fontId="3" fillId="2" borderId="4" xfId="1" applyNumberFormat="1" applyFont="1" applyFill="1" applyBorder="1" applyAlignment="1" applyProtection="1">
      <alignment horizontal="right" vertical="top"/>
    </xf>
    <xf numFmtId="0" fontId="2" fillId="2" borderId="6" xfId="1" applyNumberFormat="1" applyFont="1" applyFill="1" applyBorder="1" applyAlignment="1" applyProtection="1">
      <alignment horizontal="justify" vertical="top"/>
    </xf>
    <xf numFmtId="43" fontId="3" fillId="2" borderId="6" xfId="2" applyFont="1" applyFill="1" applyBorder="1" applyAlignment="1" applyProtection="1">
      <alignment horizontal="center" vertical="top"/>
    </xf>
    <xf numFmtId="4" fontId="3" fillId="2" borderId="9" xfId="1" applyNumberFormat="1" applyFont="1" applyFill="1" applyBorder="1" applyAlignment="1" applyProtection="1">
      <alignment horizontal="right" vertical="top" wrapText="1"/>
    </xf>
    <xf numFmtId="0" fontId="3" fillId="2" borderId="6" xfId="3" applyFont="1" applyFill="1" applyBorder="1" applyAlignment="1" applyProtection="1">
      <alignment vertical="top" wrapText="1"/>
    </xf>
    <xf numFmtId="4" fontId="2" fillId="2" borderId="7" xfId="23" applyNumberFormat="1" applyFont="1" applyFill="1" applyBorder="1" applyAlignment="1" applyProtection="1">
      <alignment horizontal="right" vertical="top" wrapText="1"/>
      <protection locked="0"/>
    </xf>
    <xf numFmtId="0" fontId="2" fillId="2" borderId="6" xfId="1" applyFont="1" applyFill="1" applyBorder="1" applyAlignment="1" applyProtection="1">
      <alignment horizontal="justify" vertical="top" wrapText="1"/>
    </xf>
    <xf numFmtId="43" fontId="2" fillId="0" borderId="7" xfId="4" applyFont="1" applyFill="1" applyBorder="1" applyAlignment="1" applyProtection="1">
      <alignment horizontal="center" vertical="top"/>
    </xf>
    <xf numFmtId="43" fontId="2" fillId="0" borderId="6" xfId="4" applyFont="1" applyFill="1" applyBorder="1" applyAlignment="1" applyProtection="1">
      <alignment vertical="top"/>
      <protection locked="0"/>
    </xf>
    <xf numFmtId="0" fontId="2" fillId="6" borderId="4" xfId="3" applyFont="1" applyFill="1" applyBorder="1" applyAlignment="1" applyProtection="1">
      <alignment horizontal="right" vertical="top"/>
    </xf>
    <xf numFmtId="0" fontId="3" fillId="6" borderId="20" xfId="3" applyFont="1" applyFill="1" applyBorder="1" applyAlignment="1" applyProtection="1">
      <alignment horizontal="right" vertical="top"/>
    </xf>
    <xf numFmtId="168" fontId="2" fillId="6" borderId="20" xfId="3" applyNumberFormat="1" applyFont="1" applyFill="1" applyBorder="1" applyAlignment="1" applyProtection="1">
      <alignment vertical="top"/>
    </xf>
    <xf numFmtId="168" fontId="2" fillId="6" borderId="16" xfId="3" applyNumberFormat="1" applyFont="1" applyFill="1" applyBorder="1" applyAlignment="1" applyProtection="1">
      <alignment horizontal="center" vertical="top"/>
    </xf>
    <xf numFmtId="4" fontId="3" fillId="6" borderId="23" xfId="3" applyNumberFormat="1" applyFont="1" applyFill="1" applyBorder="1" applyAlignment="1" applyProtection="1">
      <alignment horizontal="right" vertical="top"/>
    </xf>
    <xf numFmtId="0" fontId="3" fillId="6" borderId="24" xfId="3" applyFont="1" applyFill="1" applyBorder="1" applyAlignment="1" applyProtection="1">
      <alignment horizontal="right" vertical="top"/>
    </xf>
    <xf numFmtId="168" fontId="2" fillId="6" borderId="24" xfId="3" applyNumberFormat="1" applyFont="1" applyFill="1" applyBorder="1" applyAlignment="1" applyProtection="1">
      <alignment vertical="top"/>
    </xf>
    <xf numFmtId="168" fontId="2" fillId="6" borderId="25" xfId="3" applyNumberFormat="1" applyFont="1" applyFill="1" applyBorder="1" applyAlignment="1" applyProtection="1">
      <alignment horizontal="center" vertical="top"/>
    </xf>
    <xf numFmtId="4" fontId="3" fillId="6" borderId="26" xfId="3" applyNumberFormat="1" applyFont="1" applyFill="1" applyBorder="1" applyAlignment="1" applyProtection="1">
      <alignment horizontal="right" vertical="top"/>
    </xf>
    <xf numFmtId="0" fontId="2" fillId="0" borderId="4" xfId="1" applyFont="1" applyFill="1" applyBorder="1" applyAlignment="1" applyProtection="1">
      <alignment horizontal="right" vertical="top"/>
    </xf>
    <xf numFmtId="0" fontId="13" fillId="7" borderId="14" xfId="1" applyFont="1" applyFill="1" applyBorder="1" applyAlignment="1" applyProtection="1">
      <alignment horizontal="right" vertical="top"/>
    </xf>
    <xf numFmtId="43" fontId="9" fillId="7" borderId="27" xfId="2" applyFont="1" applyFill="1" applyBorder="1" applyAlignment="1" applyProtection="1">
      <alignment vertical="top"/>
    </xf>
    <xf numFmtId="4" fontId="9" fillId="7" borderId="7" xfId="1" applyNumberFormat="1" applyFont="1" applyFill="1" applyBorder="1" applyAlignment="1" applyProtection="1">
      <alignment horizontal="center" vertical="top"/>
    </xf>
    <xf numFmtId="4" fontId="9" fillId="7" borderId="9" xfId="2" applyNumberFormat="1" applyFont="1" applyFill="1" applyBorder="1" applyAlignment="1" applyProtection="1">
      <alignment horizontal="center" vertical="top"/>
    </xf>
    <xf numFmtId="0" fontId="18" fillId="0" borderId="4" xfId="1" applyFont="1" applyFill="1" applyBorder="1" applyAlignment="1" applyProtection="1">
      <alignment horizontal="right" vertical="top"/>
    </xf>
    <xf numFmtId="0" fontId="2" fillId="5" borderId="14" xfId="1" applyFont="1" applyFill="1" applyBorder="1" applyAlignment="1" applyProtection="1">
      <alignment horizontal="right" vertical="top" wrapText="1"/>
    </xf>
    <xf numFmtId="10" fontId="9" fillId="0" borderId="27" xfId="32" applyNumberFormat="1" applyFont="1" applyFill="1" applyBorder="1" applyAlignment="1" applyProtection="1">
      <alignment vertical="top"/>
    </xf>
    <xf numFmtId="4" fontId="2" fillId="2" borderId="9" xfId="2" applyNumberFormat="1" applyFont="1" applyFill="1" applyBorder="1" applyAlignment="1" applyProtection="1">
      <alignment horizontal="right" vertical="top" wrapText="1"/>
    </xf>
    <xf numFmtId="167" fontId="9" fillId="7" borderId="7" xfId="1" applyNumberFormat="1" applyFont="1" applyFill="1" applyBorder="1" applyAlignment="1" applyProtection="1">
      <alignment horizontal="center" vertical="top"/>
    </xf>
    <xf numFmtId="167" fontId="2" fillId="7" borderId="7" xfId="1" applyNumberFormat="1" applyFont="1" applyFill="1" applyBorder="1" applyAlignment="1" applyProtection="1">
      <alignment horizontal="center" vertical="top"/>
    </xf>
    <xf numFmtId="0" fontId="2" fillId="0" borderId="14" xfId="1" applyFont="1" applyBorder="1" applyAlignment="1" applyProtection="1">
      <alignment horizontal="right" vertical="top" wrapText="1"/>
    </xf>
    <xf numFmtId="167" fontId="13" fillId="7" borderId="7" xfId="1" applyNumberFormat="1" applyFont="1" applyFill="1" applyBorder="1" applyAlignment="1" applyProtection="1">
      <alignment horizontal="center" vertical="top"/>
    </xf>
    <xf numFmtId="10" fontId="2" fillId="0" borderId="27" xfId="32" applyNumberFormat="1" applyFont="1" applyFill="1" applyBorder="1" applyAlignment="1" applyProtection="1">
      <alignment horizontal="right" vertical="top" wrapText="1"/>
    </xf>
    <xf numFmtId="0" fontId="2" fillId="0" borderId="14" xfId="1" applyFont="1" applyBorder="1" applyAlignment="1" applyProtection="1">
      <alignment horizontal="right" vertical="top"/>
    </xf>
    <xf numFmtId="10" fontId="9" fillId="2" borderId="27" xfId="1" applyNumberFormat="1" applyFont="1" applyFill="1" applyBorder="1" applyAlignment="1" applyProtection="1">
      <alignment vertical="top"/>
    </xf>
    <xf numFmtId="168" fontId="2" fillId="0" borderId="7" xfId="33" applyNumberFormat="1" applyFont="1" applyFill="1" applyBorder="1" applyAlignment="1" applyProtection="1">
      <alignment horizontal="center" vertical="top"/>
    </xf>
    <xf numFmtId="0" fontId="2" fillId="5" borderId="14" xfId="1" applyFont="1" applyFill="1" applyBorder="1" applyAlignment="1" applyProtection="1">
      <alignment horizontal="right" vertical="top"/>
    </xf>
    <xf numFmtId="10" fontId="9" fillId="2" borderId="27" xfId="32" applyNumberFormat="1" applyFont="1" applyFill="1" applyBorder="1" applyAlignment="1" applyProtection="1">
      <alignment vertical="top"/>
    </xf>
    <xf numFmtId="4" fontId="9" fillId="2" borderId="27" xfId="32" applyNumberFormat="1" applyFont="1" applyFill="1" applyBorder="1" applyAlignment="1" applyProtection="1">
      <alignment vertical="top"/>
    </xf>
    <xf numFmtId="39" fontId="2" fillId="2" borderId="9" xfId="2" applyNumberFormat="1" applyFont="1" applyFill="1" applyBorder="1" applyAlignment="1" applyProtection="1">
      <alignment horizontal="right" vertical="top" wrapText="1"/>
      <protection locked="0"/>
    </xf>
    <xf numFmtId="4" fontId="9" fillId="2" borderId="7" xfId="2" applyNumberFormat="1" applyFont="1" applyFill="1" applyBorder="1" applyAlignment="1" applyProtection="1">
      <alignment vertical="top"/>
      <protection locked="0"/>
    </xf>
    <xf numFmtId="0" fontId="3" fillId="0" borderId="14" xfId="1" applyFont="1" applyBorder="1" applyAlignment="1" applyProtection="1">
      <alignment horizontal="right" vertical="top" wrapText="1"/>
    </xf>
    <xf numFmtId="10" fontId="2" fillId="0" borderId="27" xfId="32" applyNumberFormat="1" applyFont="1" applyBorder="1" applyAlignment="1" applyProtection="1">
      <alignment horizontal="right" vertical="top" wrapText="1"/>
    </xf>
    <xf numFmtId="168" fontId="16" fillId="0" borderId="7" xfId="1" applyNumberFormat="1" applyFont="1" applyBorder="1" applyAlignment="1" applyProtection="1">
      <alignment horizontal="center" vertical="top"/>
    </xf>
    <xf numFmtId="0" fontId="3" fillId="2" borderId="14" xfId="1" applyFont="1" applyFill="1" applyBorder="1" applyAlignment="1" applyProtection="1">
      <alignment horizontal="right" vertical="top"/>
    </xf>
    <xf numFmtId="168" fontId="2" fillId="2" borderId="27" xfId="1" applyNumberFormat="1" applyFont="1" applyFill="1" applyBorder="1" applyAlignment="1" applyProtection="1">
      <alignment horizontal="right" vertical="top"/>
    </xf>
    <xf numFmtId="4" fontId="3" fillId="2" borderId="9" xfId="2" applyNumberFormat="1" applyFont="1" applyFill="1" applyBorder="1" applyAlignment="1" applyProtection="1">
      <alignment horizontal="right" vertical="top" wrapText="1"/>
    </xf>
    <xf numFmtId="4" fontId="3" fillId="6" borderId="16" xfId="4" applyNumberFormat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>
      <alignment horizontal="center" vertical="top"/>
    </xf>
    <xf numFmtId="4" fontId="2" fillId="2" borderId="0" xfId="1" applyNumberFormat="1" applyFont="1" applyFill="1" applyBorder="1" applyAlignment="1" applyProtection="1">
      <alignment horizontal="right" vertical="top" wrapText="1"/>
    </xf>
    <xf numFmtId="164" fontId="2" fillId="2" borderId="0" xfId="1" applyNumberFormat="1" applyFont="1" applyFill="1" applyBorder="1" applyAlignment="1" applyProtection="1">
      <alignment horizontal="right" vertical="top" wrapText="1"/>
    </xf>
    <xf numFmtId="0" fontId="3" fillId="2" borderId="0" xfId="5" applyNumberFormat="1" applyFont="1" applyFill="1" applyBorder="1" applyAlignment="1" applyProtection="1">
      <alignment horizontal="right" vertical="top"/>
    </xf>
    <xf numFmtId="0" fontId="3" fillId="2" borderId="0" xfId="5" applyFont="1" applyFill="1" applyBorder="1" applyAlignment="1" applyProtection="1">
      <alignment vertical="top" wrapText="1"/>
    </xf>
    <xf numFmtId="4" fontId="2" fillId="2" borderId="0" xfId="5" applyNumberFormat="1" applyFont="1" applyFill="1" applyBorder="1" applyAlignment="1" applyProtection="1">
      <alignment vertical="top"/>
    </xf>
    <xf numFmtId="4" fontId="2" fillId="2" borderId="0" xfId="5" applyNumberFormat="1" applyFont="1" applyFill="1" applyBorder="1" applyAlignment="1" applyProtection="1">
      <alignment horizontal="center" vertical="top"/>
    </xf>
    <xf numFmtId="4" fontId="2" fillId="2" borderId="0" xfId="4" applyNumberFormat="1" applyFont="1" applyFill="1" applyBorder="1" applyAlignment="1" applyProtection="1">
      <alignment horizontal="right" vertical="top"/>
    </xf>
    <xf numFmtId="164" fontId="2" fillId="2" borderId="0" xfId="5" applyNumberFormat="1" applyFont="1" applyFill="1" applyBorder="1" applyAlignment="1" applyProtection="1">
      <alignment horizontal="right" vertical="top"/>
    </xf>
    <xf numFmtId="0" fontId="2" fillId="2" borderId="0" xfId="26" applyNumberFormat="1" applyFont="1" applyFill="1" applyBorder="1" applyAlignment="1" applyProtection="1">
      <alignment horizontal="right" vertical="top"/>
    </xf>
    <xf numFmtId="0" fontId="14" fillId="2" borderId="0" xfId="13" applyFont="1" applyFill="1" applyBorder="1" applyAlignment="1" applyProtection="1">
      <alignment horizontal="left" vertical="top" wrapText="1"/>
    </xf>
    <xf numFmtId="4" fontId="2" fillId="2" borderId="0" xfId="13" applyNumberFormat="1" applyFont="1" applyFill="1" applyBorder="1" applyAlignment="1" applyProtection="1">
      <alignment horizontal="left" vertical="top" wrapText="1"/>
    </xf>
    <xf numFmtId="164" fontId="2" fillId="2" borderId="0" xfId="13" applyNumberFormat="1" applyFont="1" applyFill="1" applyBorder="1" applyAlignment="1" applyProtection="1">
      <alignment horizontal="left" vertical="top" wrapText="1"/>
    </xf>
    <xf numFmtId="0" fontId="2" fillId="0" borderId="0" xfId="1" applyFont="1" applyAlignment="1" applyProtection="1">
      <alignment horizontal="right" vertical="top"/>
    </xf>
    <xf numFmtId="0" fontId="2" fillId="0" borderId="0" xfId="1" applyFont="1" applyAlignment="1" applyProtection="1">
      <alignment vertical="top"/>
    </xf>
    <xf numFmtId="4" fontId="2" fillId="0" borderId="0" xfId="1" applyNumberFormat="1" applyFont="1" applyAlignment="1" applyProtection="1">
      <alignment vertical="top"/>
    </xf>
    <xf numFmtId="0" fontId="2" fillId="0" borderId="0" xfId="1" applyFont="1" applyAlignment="1" applyProtection="1">
      <alignment horizontal="center" vertical="top"/>
    </xf>
    <xf numFmtId="4" fontId="2" fillId="0" borderId="0" xfId="1" applyNumberFormat="1" applyFont="1" applyAlignment="1" applyProtection="1">
      <alignment horizontal="right" vertical="top"/>
    </xf>
    <xf numFmtId="164" fontId="2" fillId="0" borderId="0" xfId="1" applyNumberFormat="1" applyFont="1" applyAlignment="1" applyProtection="1">
      <alignment horizontal="right" vertical="top"/>
    </xf>
    <xf numFmtId="0" fontId="2" fillId="2" borderId="0" xfId="13" applyFont="1" applyFill="1" applyBorder="1" applyAlignment="1" applyProtection="1">
      <alignment horizontal="left" vertical="top" wrapText="1"/>
    </xf>
    <xf numFmtId="4" fontId="3" fillId="0" borderId="7" xfId="2" applyNumberFormat="1" applyFont="1" applyBorder="1" applyAlignment="1" applyProtection="1">
      <alignment horizontal="right" vertical="top"/>
    </xf>
    <xf numFmtId="4" fontId="2" fillId="2" borderId="7" xfId="2" applyNumberFormat="1" applyFont="1" applyFill="1" applyBorder="1" applyAlignment="1" applyProtection="1">
      <alignment horizontal="right" vertical="top"/>
    </xf>
    <xf numFmtId="4" fontId="2" fillId="2" borderId="6" xfId="5" applyNumberFormat="1" applyFont="1" applyFill="1" applyBorder="1" applyAlignment="1" applyProtection="1">
      <alignment vertical="top"/>
      <protection locked="0"/>
    </xf>
    <xf numFmtId="4" fontId="2" fillId="2" borderId="7" xfId="4" applyNumberFormat="1" applyFont="1" applyFill="1" applyBorder="1" applyAlignment="1" applyProtection="1">
      <alignment horizontal="right" vertical="top"/>
      <protection locked="0"/>
    </xf>
    <xf numFmtId="166" fontId="2" fillId="2" borderId="12" xfId="6" applyNumberFormat="1" applyFont="1" applyFill="1" applyBorder="1" applyAlignment="1" applyProtection="1">
      <alignment vertical="top" wrapText="1"/>
      <protection locked="0"/>
    </xf>
    <xf numFmtId="4" fontId="2" fillId="2" borderId="12" xfId="6" applyNumberFormat="1" applyFont="1" applyFill="1" applyBorder="1" applyAlignment="1" applyProtection="1">
      <alignment vertical="top" wrapText="1"/>
      <protection locked="0"/>
    </xf>
    <xf numFmtId="4" fontId="3" fillId="2" borderId="6" xfId="5" applyNumberFormat="1" applyFont="1" applyFill="1" applyBorder="1" applyAlignment="1" applyProtection="1">
      <alignment vertical="top"/>
      <protection locked="0"/>
    </xf>
    <xf numFmtId="4" fontId="2" fillId="2" borderId="12" xfId="8" applyNumberFormat="1" applyFont="1" applyFill="1" applyBorder="1" applyAlignment="1" applyProtection="1">
      <alignment vertical="top"/>
      <protection locked="0"/>
    </xf>
    <xf numFmtId="4" fontId="8" fillId="2" borderId="12" xfId="9" applyNumberFormat="1" applyFont="1" applyFill="1" applyBorder="1" applyAlignment="1" applyProtection="1">
      <alignment vertical="top"/>
      <protection locked="0"/>
    </xf>
    <xf numFmtId="4" fontId="2" fillId="2" borderId="15" xfId="6" applyNumberFormat="1" applyFont="1" applyFill="1" applyBorder="1" applyAlignment="1" applyProtection="1">
      <alignment vertical="top"/>
      <protection locked="0"/>
    </xf>
    <xf numFmtId="4" fontId="2" fillId="2" borderId="15" xfId="11" applyNumberFormat="1" applyFont="1" applyFill="1" applyBorder="1" applyAlignment="1" applyProtection="1">
      <alignment horizontal="center" vertical="top" wrapText="1"/>
      <protection locked="0"/>
    </xf>
    <xf numFmtId="4" fontId="2" fillId="4" borderId="7" xfId="4" applyNumberFormat="1" applyFont="1" applyFill="1" applyBorder="1" applyAlignment="1" applyProtection="1">
      <alignment horizontal="right" vertical="top"/>
      <protection locked="0"/>
    </xf>
    <xf numFmtId="4" fontId="2" fillId="2" borderId="7" xfId="12" applyNumberFormat="1" applyFont="1" applyFill="1" applyBorder="1" applyAlignment="1" applyProtection="1">
      <alignment horizontal="right" vertical="top"/>
      <protection locked="0"/>
    </xf>
    <xf numFmtId="4" fontId="3" fillId="0" borderId="12" xfId="11" applyNumberFormat="1" applyFont="1" applyFill="1" applyBorder="1" applyAlignment="1" applyProtection="1">
      <alignment horizontal="center" vertical="top"/>
      <protection locked="0"/>
    </xf>
    <xf numFmtId="4" fontId="2" fillId="2" borderId="12" xfId="15" applyNumberFormat="1" applyFont="1" applyFill="1" applyBorder="1" applyAlignment="1" applyProtection="1">
      <alignment horizontal="right" vertical="top" wrapText="1"/>
      <protection locked="0"/>
    </xf>
    <xf numFmtId="4" fontId="2" fillId="2" borderId="12" xfId="16" applyNumberFormat="1" applyFont="1" applyFill="1" applyBorder="1" applyAlignment="1" applyProtection="1">
      <alignment horizontal="right" vertical="top" wrapText="1"/>
      <protection locked="0"/>
    </xf>
    <xf numFmtId="4" fontId="8" fillId="2" borderId="12" xfId="16" applyNumberFormat="1" applyFont="1" applyFill="1" applyBorder="1" applyAlignment="1" applyProtection="1">
      <alignment horizontal="right" vertical="top" wrapText="1"/>
      <protection locked="0"/>
    </xf>
    <xf numFmtId="4" fontId="2" fillId="0" borderId="12" xfId="14" applyNumberFormat="1" applyFont="1" applyFill="1" applyBorder="1" applyAlignment="1" applyProtection="1">
      <alignment horizontal="center" vertical="top"/>
      <protection locked="0"/>
    </xf>
    <xf numFmtId="4" fontId="2" fillId="2" borderId="12" xfId="14" applyNumberFormat="1" applyFont="1" applyFill="1" applyBorder="1" applyAlignment="1" applyProtection="1">
      <alignment horizontal="center" vertical="top"/>
      <protection locked="0"/>
    </xf>
    <xf numFmtId="4" fontId="2" fillId="2" borderId="12" xfId="14" applyNumberFormat="1" applyFont="1" applyFill="1" applyBorder="1" applyAlignment="1" applyProtection="1">
      <alignment vertical="top"/>
      <protection locked="0"/>
    </xf>
    <xf numFmtId="4" fontId="2" fillId="2" borderId="6" xfId="4" applyNumberFormat="1" applyFont="1" applyFill="1" applyBorder="1" applyAlignment="1" applyProtection="1">
      <alignment horizontal="right" vertical="top"/>
      <protection locked="0"/>
    </xf>
    <xf numFmtId="4" fontId="2" fillId="2" borderId="0" xfId="17" applyNumberFormat="1" applyFont="1" applyFill="1" applyBorder="1" applyAlignment="1" applyProtection="1">
      <alignment horizontal="right" vertical="top" wrapText="1"/>
      <protection locked="0"/>
    </xf>
    <xf numFmtId="4" fontId="2" fillId="2" borderId="18" xfId="4" applyNumberFormat="1" applyFont="1" applyFill="1" applyBorder="1" applyAlignment="1" applyProtection="1">
      <alignment horizontal="right" vertical="top"/>
      <protection locked="0"/>
    </xf>
    <xf numFmtId="4" fontId="2" fillId="2" borderId="13" xfId="18" applyNumberFormat="1" applyFont="1" applyFill="1" applyBorder="1" applyAlignment="1" applyProtection="1">
      <alignment horizontal="right" vertical="top" wrapText="1"/>
      <protection locked="0"/>
    </xf>
    <xf numFmtId="4" fontId="2" fillId="2" borderId="19" xfId="6" applyNumberFormat="1" applyFont="1" applyFill="1" applyBorder="1" applyAlignment="1" applyProtection="1">
      <alignment vertical="top" wrapText="1"/>
      <protection locked="0"/>
    </xf>
    <xf numFmtId="4" fontId="2" fillId="2" borderId="19" xfId="8" applyNumberFormat="1" applyFont="1" applyFill="1" applyBorder="1" applyAlignment="1" applyProtection="1">
      <alignment vertical="top"/>
      <protection locked="0"/>
    </xf>
    <xf numFmtId="4" fontId="2" fillId="2" borderId="19" xfId="18" applyNumberFormat="1" applyFont="1" applyFill="1" applyBorder="1" applyAlignment="1" applyProtection="1">
      <alignment horizontal="right" vertical="top" wrapText="1"/>
      <protection locked="0"/>
    </xf>
    <xf numFmtId="4" fontId="2" fillId="2" borderId="7" xfId="25" applyNumberFormat="1" applyFont="1" applyFill="1" applyBorder="1" applyAlignment="1" applyProtection="1">
      <alignment vertical="top"/>
      <protection locked="0"/>
    </xf>
    <xf numFmtId="4" fontId="2" fillId="2" borderId="12" xfId="6" applyNumberFormat="1" applyFont="1" applyFill="1" applyBorder="1" applyAlignment="1" applyProtection="1">
      <alignment vertical="top"/>
      <protection locked="0"/>
    </xf>
    <xf numFmtId="4" fontId="2" fillId="2" borderId="7" xfId="13" applyNumberFormat="1" applyFont="1" applyFill="1" applyBorder="1" applyAlignment="1" applyProtection="1">
      <alignment horizontal="right" vertical="top"/>
      <protection locked="0"/>
    </xf>
    <xf numFmtId="4" fontId="2" fillId="2" borderId="15" xfId="27" applyNumberFormat="1" applyFont="1" applyFill="1" applyBorder="1" applyAlignment="1" applyProtection="1">
      <alignment horizontal="right" vertical="top" wrapText="1"/>
      <protection locked="0"/>
    </xf>
    <xf numFmtId="4" fontId="2" fillId="0" borderId="12" xfId="29" applyNumberFormat="1" applyFont="1" applyFill="1" applyBorder="1" applyAlignment="1" applyProtection="1">
      <alignment horizontal="right" vertical="top" wrapText="1"/>
      <protection locked="0"/>
    </xf>
    <xf numFmtId="4" fontId="8" fillId="0" borderId="12" xfId="30" applyNumberFormat="1" applyFont="1" applyBorder="1" applyAlignment="1" applyProtection="1">
      <alignment vertical="top"/>
      <protection locked="0"/>
    </xf>
    <xf numFmtId="4" fontId="2" fillId="0" borderId="12" xfId="31" applyNumberFormat="1" applyFont="1" applyFill="1" applyBorder="1" applyAlignment="1" applyProtection="1">
      <alignment horizontal="right" vertical="top"/>
      <protection locked="0"/>
    </xf>
    <xf numFmtId="4" fontId="2" fillId="0" borderId="12" xfId="30" applyNumberFormat="1" applyFont="1" applyBorder="1" applyAlignment="1" applyProtection="1">
      <alignment vertical="top"/>
      <protection locked="0"/>
    </xf>
    <xf numFmtId="4" fontId="2" fillId="2" borderId="14" xfId="3" applyNumberFormat="1" applyFont="1" applyFill="1" applyBorder="1" applyAlignment="1" applyProtection="1">
      <alignment horizontal="right" vertical="top"/>
      <protection locked="0"/>
    </xf>
    <xf numFmtId="4" fontId="2" fillId="0" borderId="7" xfId="12" applyNumberFormat="1" applyFont="1" applyFill="1" applyBorder="1" applyAlignment="1" applyProtection="1">
      <alignment horizontal="right" vertical="top"/>
      <protection locked="0"/>
    </xf>
    <xf numFmtId="4" fontId="3" fillId="6" borderId="16" xfId="4" applyNumberFormat="1" applyFont="1" applyFill="1" applyBorder="1" applyAlignment="1" applyProtection="1">
      <alignment horizontal="right" vertical="top"/>
      <protection locked="0"/>
    </xf>
    <xf numFmtId="4" fontId="3" fillId="6" borderId="25" xfId="4" applyNumberFormat="1" applyFont="1" applyFill="1" applyBorder="1" applyAlignment="1" applyProtection="1">
      <alignment horizontal="right" vertical="top"/>
      <protection locked="0"/>
    </xf>
    <xf numFmtId="4" fontId="9" fillId="7" borderId="7" xfId="2" applyNumberFormat="1" applyFont="1" applyFill="1" applyBorder="1" applyAlignment="1" applyProtection="1">
      <alignment vertical="top"/>
      <protection locked="0"/>
    </xf>
    <xf numFmtId="4" fontId="2" fillId="7" borderId="7" xfId="2" applyNumberFormat="1" applyFont="1" applyFill="1" applyBorder="1" applyAlignment="1" applyProtection="1">
      <alignment vertical="top"/>
      <protection locked="0"/>
    </xf>
    <xf numFmtId="4" fontId="13" fillId="7" borderId="7" xfId="2" applyNumberFormat="1" applyFont="1" applyFill="1" applyBorder="1" applyAlignment="1" applyProtection="1">
      <alignment vertical="top"/>
      <protection locked="0"/>
    </xf>
    <xf numFmtId="4" fontId="2" fillId="0" borderId="7" xfId="2" applyNumberFormat="1" applyFont="1" applyFill="1" applyBorder="1" applyAlignment="1" applyProtection="1">
      <alignment horizontal="center" vertical="top"/>
      <protection locked="0"/>
    </xf>
    <xf numFmtId="4" fontId="2" fillId="5" borderId="7" xfId="2" applyNumberFormat="1" applyFont="1" applyFill="1" applyBorder="1" applyAlignment="1" applyProtection="1">
      <alignment vertical="top" wrapText="1"/>
      <protection locked="0"/>
    </xf>
    <xf numFmtId="4" fontId="13" fillId="2" borderId="7" xfId="2" applyNumberFormat="1" applyFont="1" applyFill="1" applyBorder="1" applyAlignment="1" applyProtection="1">
      <alignment vertical="top"/>
      <protection locked="0"/>
    </xf>
    <xf numFmtId="4" fontId="2" fillId="2" borderId="12" xfId="34" applyNumberFormat="1" applyFont="1" applyFill="1" applyBorder="1" applyAlignment="1" applyProtection="1">
      <alignment vertical="top" wrapText="1"/>
      <protection locked="0"/>
    </xf>
    <xf numFmtId="4" fontId="2" fillId="2" borderId="15" xfId="34" applyNumberFormat="1" applyFont="1" applyFill="1" applyBorder="1" applyAlignment="1" applyProtection="1">
      <alignment vertical="top"/>
      <protection locked="0"/>
    </xf>
    <xf numFmtId="4" fontId="2" fillId="2" borderId="15" xfId="34" applyNumberFormat="1" applyFont="1" applyFill="1" applyBorder="1" applyAlignment="1" applyProtection="1">
      <alignment horizontal="right" vertical="top"/>
      <protection locked="0"/>
    </xf>
    <xf numFmtId="4" fontId="8" fillId="2" borderId="15" xfId="34" applyNumberFormat="1" applyFont="1" applyFill="1" applyBorder="1" applyAlignment="1" applyProtection="1">
      <alignment horizontal="right" vertical="top"/>
      <protection locked="0"/>
    </xf>
    <xf numFmtId="4" fontId="3" fillId="2" borderId="15" xfId="34" applyNumberFormat="1" applyFont="1" applyFill="1" applyBorder="1" applyAlignment="1" applyProtection="1">
      <alignment horizontal="center" vertical="top"/>
      <protection locked="0"/>
    </xf>
    <xf numFmtId="4" fontId="19" fillId="2" borderId="15" xfId="34" applyNumberFormat="1" applyFill="1" applyBorder="1" applyProtection="1">
      <protection locked="0"/>
    </xf>
    <xf numFmtId="4" fontId="19" fillId="2" borderId="15" xfId="34" applyNumberFormat="1" applyFill="1" applyBorder="1" applyAlignment="1" applyProtection="1">
      <alignment vertical="top"/>
      <protection locked="0"/>
    </xf>
    <xf numFmtId="4" fontId="3" fillId="2" borderId="15" xfId="34" applyNumberFormat="1" applyFont="1" applyFill="1" applyBorder="1" applyProtection="1">
      <protection locked="0"/>
    </xf>
    <xf numFmtId="4" fontId="3" fillId="3" borderId="16" xfId="34" applyNumberFormat="1" applyFont="1" applyFill="1" applyBorder="1" applyAlignment="1" applyProtection="1">
      <alignment horizontal="center" vertical="top" wrapText="1"/>
      <protection locked="0"/>
    </xf>
    <xf numFmtId="4" fontId="2" fillId="2" borderId="13" xfId="34" applyNumberFormat="1" applyFont="1" applyFill="1" applyBorder="1" applyAlignment="1" applyProtection="1">
      <alignment vertical="top"/>
      <protection locked="0"/>
    </xf>
    <xf numFmtId="4" fontId="2" fillId="2" borderId="13" xfId="34" applyNumberFormat="1" applyFont="1" applyFill="1" applyBorder="1" applyAlignment="1" applyProtection="1">
      <alignment horizontal="right" vertical="top" wrapText="1"/>
      <protection locked="0"/>
    </xf>
    <xf numFmtId="4" fontId="2" fillId="2" borderId="19" xfId="34" applyNumberFormat="1" applyFont="1" applyFill="1" applyBorder="1" applyAlignment="1" applyProtection="1">
      <alignment horizontal="right" vertical="top" wrapText="1"/>
      <protection locked="0"/>
    </xf>
    <xf numFmtId="4" fontId="2" fillId="2" borderId="19" xfId="34" applyNumberFormat="1" applyFont="1" applyFill="1" applyBorder="1" applyAlignment="1" applyProtection="1">
      <alignment vertical="top"/>
      <protection locked="0"/>
    </xf>
    <xf numFmtId="4" fontId="3" fillId="2" borderId="19" xfId="34" applyNumberFormat="1" applyFont="1" applyFill="1" applyBorder="1" applyAlignment="1" applyProtection="1">
      <alignment vertical="top"/>
      <protection locked="0"/>
    </xf>
    <xf numFmtId="4" fontId="3" fillId="2" borderId="13" xfId="34" applyNumberFormat="1" applyFont="1" applyFill="1" applyBorder="1" applyAlignment="1" applyProtection="1">
      <alignment horizontal="center" vertical="top"/>
      <protection locked="0"/>
    </xf>
    <xf numFmtId="4" fontId="2" fillId="2" borderId="19" xfId="34" applyNumberFormat="1" applyFont="1" applyFill="1" applyBorder="1" applyAlignment="1" applyProtection="1">
      <alignment horizontal="right" vertical="top"/>
      <protection locked="0"/>
    </xf>
    <xf numFmtId="4" fontId="14" fillId="2" borderId="19" xfId="34" applyNumberFormat="1" applyFont="1" applyFill="1" applyBorder="1" applyAlignment="1" applyProtection="1">
      <alignment horizontal="right" vertical="top"/>
      <protection locked="0"/>
    </xf>
    <xf numFmtId="4" fontId="3" fillId="2" borderId="19" xfId="34" applyNumberFormat="1" applyFont="1" applyFill="1" applyBorder="1" applyAlignment="1" applyProtection="1">
      <alignment horizontal="right" vertical="top"/>
      <protection locked="0"/>
    </xf>
    <xf numFmtId="4" fontId="2" fillId="2" borderId="13" xfId="34" applyNumberFormat="1" applyFont="1" applyFill="1" applyBorder="1" applyAlignment="1" applyProtection="1">
      <alignment horizontal="right" vertical="top"/>
      <protection locked="0"/>
    </xf>
    <xf numFmtId="4" fontId="2" fillId="0" borderId="12" xfId="34" applyNumberFormat="1" applyFont="1" applyFill="1" applyBorder="1" applyAlignment="1" applyProtection="1">
      <alignment horizontal="right" vertical="top" wrapText="1"/>
      <protection locked="0"/>
    </xf>
    <xf numFmtId="4" fontId="2" fillId="2" borderId="12" xfId="34" applyNumberFormat="1" applyFont="1" applyFill="1" applyBorder="1" applyAlignment="1" applyProtection="1">
      <alignment horizontal="right" vertical="top"/>
      <protection locked="0"/>
    </xf>
    <xf numFmtId="4" fontId="16" fillId="0" borderId="12" xfId="34" applyNumberFormat="1" applyFont="1" applyFill="1" applyBorder="1" applyAlignment="1" applyProtection="1">
      <alignment horizontal="right" vertical="top" wrapText="1"/>
      <protection locked="0"/>
    </xf>
    <xf numFmtId="4" fontId="17" fillId="0" borderId="12" xfId="34" applyNumberFormat="1" applyFont="1" applyFill="1" applyBorder="1" applyAlignment="1" applyProtection="1">
      <alignment horizontal="right" vertical="top" wrapText="1"/>
      <protection locked="0"/>
    </xf>
    <xf numFmtId="4" fontId="2" fillId="0" borderId="12" xfId="34" applyNumberFormat="1" applyFont="1" applyFill="1" applyBorder="1" applyAlignment="1" applyProtection="1">
      <alignment vertical="top"/>
      <protection locked="0"/>
    </xf>
    <xf numFmtId="4" fontId="3" fillId="2" borderId="7" xfId="34" applyNumberFormat="1" applyFont="1" applyFill="1" applyBorder="1" applyAlignment="1" applyProtection="1">
      <alignment horizontal="center" vertical="top" wrapText="1"/>
      <protection locked="0"/>
    </xf>
    <xf numFmtId="0" fontId="2" fillId="2" borderId="0" xfId="1" applyFont="1" applyFill="1" applyBorder="1" applyAlignment="1" applyProtection="1">
      <alignment horizontal="left" vertical="top" wrapText="1"/>
    </xf>
    <xf numFmtId="0" fontId="2" fillId="0" borderId="0" xfId="1" applyAlignment="1" applyProtection="1">
      <alignment horizontal="left" vertical="top" wrapText="1"/>
    </xf>
    <xf numFmtId="0" fontId="2" fillId="2" borderId="0" xfId="13" applyFont="1" applyFill="1" applyBorder="1" applyAlignment="1" applyProtection="1">
      <alignment horizontal="left" vertical="top"/>
    </xf>
    <xf numFmtId="0" fontId="2" fillId="0" borderId="0" xfId="1" applyFont="1" applyAlignment="1" applyProtection="1">
      <alignment horizontal="justify" vertical="top" wrapText="1"/>
    </xf>
    <xf numFmtId="0" fontId="3" fillId="2" borderId="0" xfId="1" applyFont="1" applyFill="1" applyBorder="1" applyAlignment="1" applyProtection="1">
      <alignment horizontal="center" vertical="top" wrapText="1"/>
    </xf>
    <xf numFmtId="0" fontId="3" fillId="0" borderId="0" xfId="1" applyFont="1" applyBorder="1" applyAlignment="1" applyProtection="1">
      <alignment horizontal="center" vertical="top" wrapText="1"/>
    </xf>
    <xf numFmtId="0" fontId="2" fillId="2" borderId="0" xfId="13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0" fontId="3" fillId="2" borderId="0" xfId="13" applyFont="1" applyFill="1" applyBorder="1" applyAlignment="1" applyProtection="1">
      <alignment horizontal="left" vertical="top"/>
    </xf>
  </cellXfs>
  <cellStyles count="35">
    <cellStyle name="Millares 10 2 2 2" xfId="11"/>
    <cellStyle name="Millares 10 2 2 2 2" xfId="2"/>
    <cellStyle name="Millares 10 2 2 3" xfId="25"/>
    <cellStyle name="Millares 10 3" xfId="4"/>
    <cellStyle name="Millares 14" xfId="27"/>
    <cellStyle name="Millares 2 2 2" xfId="16"/>
    <cellStyle name="Millares 2 2 2 2" xfId="31"/>
    <cellStyle name="Millares 3 2" xfId="21"/>
    <cellStyle name="Millares 3 2 3 3" xfId="15"/>
    <cellStyle name="Millares 3 3 2" xfId="12"/>
    <cellStyle name="Millares 3 3 3" xfId="22"/>
    <cellStyle name="Millares 3 3 7" xfId="29"/>
    <cellStyle name="Millares 3_111-12 ac neyba zona alta" xfId="10"/>
    <cellStyle name="Millares 4 2 2" xfId="14"/>
    <cellStyle name="Millares 5 3 2 2" xfId="23"/>
    <cellStyle name="Millares_NUEVO FORMATO DE PRESUPUESTOS" xfId="17"/>
    <cellStyle name="Normal" xfId="0" builtinId="0"/>
    <cellStyle name="Normal 10 2 2" xfId="3"/>
    <cellStyle name="Normal 13 2 2" xfId="28"/>
    <cellStyle name="Normal 18" xfId="26"/>
    <cellStyle name="Normal 18 3" xfId="33"/>
    <cellStyle name="Normal 19 4" xfId="6"/>
    <cellStyle name="Normal 2" xfId="34"/>
    <cellStyle name="Normal 2 2 2 2" xfId="13"/>
    <cellStyle name="Normal 2 3 2" xfId="8"/>
    <cellStyle name="Normal 2 3 3" xfId="30"/>
    <cellStyle name="Normal 4 2" xfId="1"/>
    <cellStyle name="Normal 5" xfId="7"/>
    <cellStyle name="Normal 5 16" xfId="18"/>
    <cellStyle name="Normal 9 3 2" xfId="19"/>
    <cellStyle name="Normal 90" xfId="9"/>
    <cellStyle name="Normal_300-04 rem. y amp. ac.mult.de partido, 2do contrato." xfId="20"/>
    <cellStyle name="Normal_Hoja1" xfId="24"/>
    <cellStyle name="Normal_Presupuesto Terminaciones Edificio Mantenimiento Nave I " xfId="5"/>
    <cellStyle name="Porcentaje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externalLink" Target="externalLinks/externalLink13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383</xdr:row>
      <xdr:rowOff>159371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2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3" name="Text Box 8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4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104777</xdr:rowOff>
    </xdr:to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933575" y="87172800"/>
          <a:ext cx="95250" cy="27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3" name="Text Box 8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4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~1\mpena\LOCALS~1\Temp\Users\YANEL\Documents\PERSONALTRABAJOS\elizabeth%20concepcion\Presupuesto_proyecto_johanna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strella\fileserver\Partidas%20Electricas%20Terminaci&#243;n%20Construcci&#243;n%20Albergue%20Ni&#241;os%20Huerfanos%20de%20Moca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sup\E06\DOCUCUB\OISOE\LUPERON-PUERTO%20PLATA\CUBICACIONES\CUBICACION%20NO.%202\Cub%2002%20%20Cto.%20%20OB-OISOE-MP-1282013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Anclas%20-%20Agora%20Mall%20%20Tijerilla%20T164\Documents%20and%20Settings\m.adonis\Desktop\Laboratorios%20Rendimientos%20y%20Consumos\Analisis%20de%20Costos%20SEOPC-2002%2007%20Jul%20Texto.xl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NALD%20EXELL\D'%20DONALD\D'%20RaSol\presupuesto\presupuesto\Pres.%20Cubierta%20Alt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Documents%20and%20Settings\Eva%20L.%20JImenez%20Pagan\My%20Documents\Banco%20Central\BC%20-%20GIO\Analisis%20Adicionales%20Viviendas%20-%20Nov%2004+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Documents%20and%20Settings\Eva%20L.%20JImenez%20Pagan\My%20Documents\Banco%20Central\Analisis%20Adicionales%20Viviendas%20-%20Nov%2004+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~1\FPena\LOCALS~1\Temp\d.lotus.notes.data\2004%2011%20Nov%20Texto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mcollado\Escritorio\Mio%20solo%20mio\Analisis%20CLINICA%20RURAL%20SANTANA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cuments%20and%20Settings\Tony%20Hernandez\Mis%20documentos\presupuesto\presupuesto\imbert%20dominguez\armenteros\CERVECERIA%20PRESUPUESTOS\ambev\nave%20fadoc%20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olegio%20Universitario\Presupuesto\Presup.%20CU-UAS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NUEVA%20RED%20REGION%20SUR\PROYECTOS\FP-011-2017\FP-011-2017%20ORDEN%20DE%20CAMBIO%20NO.%203%20CORVANO-HATO%20DEL%20PADRE\Presupuesto%20Const.%20Carretera%20Corvano%20-%20Hato%20del%20Padre,%20Prov.%20San%20Juan,%20R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Users\lparedes\Desktop\YO\Trabajo\Orden%20de%20Cambio%20No.1%20Construccion%20Edificio%20Centro%20Tecnologico%20Comunitario%20(CTC)%20Manuel%20Bueno,%20Prov.%20Dajabon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%20%20F.B\UASD\ALEX%20AGOSTO\universidad%20UCLA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uelurbaez\COMPARTIDO\Documents%20and%20Settings\Eva%20L.%20JImenez%20Pagan\My%20Documents\Banco%20Central\ISA-Alcantarillado\Presupuesto%20Modificado%20IS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MONICA%20PROYECTOS\TORRE%20KEYANI\PRESUPTORRE%20KEV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%20CANADA%20BELLA%20VISTA%20%20-%20copi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DOCUCUB\EST.%207%20LUPERON\CCS\CONTRATO%2001-111-2009\CUB%203%20FINAL\Cubicacion%203FINA;%20y%20Soporte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IGUEL\PRESUPUESTOS\2021\ZONA%20II\Azua\Planta%20Potabilizadora%20Villarpando%20Revisado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trella5-my.sharepoint.com/personal/hmhernandez_estrella_com_do/Documents/Desktop/Proyectos/Cevicos/Presupuestos/Presupuesto%20Tanque%20Almacenamiento%20CEVICOS%20Rev.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ESTRELLA\Proyectos\RD\IED-20-0002%20Acueducto%20Cevico%20Sanchez%20Ramirez\4%20EJECUCION%20Y%20CONTROL\ORDENES%20DE%20%20CAMBIO\Tanque%20Almacenamiento\00%20C&#225;lculos%20Cisterna%20CEVICOS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Maria%20Diaz\Documents\trabajos\Ceron%20Fernandez\D.Grau\2011\Presupuesto%20BAS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CARPETAS%20DEPTO.%20PRESUPUESTOS\TANIA%20CASTILLO\COLEGIO%20UNIVERSITARIO\Presup.%20CU-UAS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Administrador\Configuraci&#243;n%20local\Archivos%20temporales%20de%20Internet\Content.IE5\VC5SDLR4\PRESUPUESTO_MONTE_PLATA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cla-1\UCLAS-COMENC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NALD%20EXELL\plantilla\PLANTILLA%20%20presupuesto%20donal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%20NELSON%20NUNEZ/Cubicacion_General_Numa_Sandin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EVA\Banco%20Central\Ferpa-Bloque%20I\Presupuesto%20Ferpa%20-%20Jul04%20-%20COD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CARPETAS%20DEPTO.%20PRESUPUESTOS\TANIA%20CASTILLO\MEDIO%20AMBIENTE\Adicional%20No.%201%20Terminacion%20Construccion%20Edificio%20SEDE%20Secretaria%20de%20Medio%20Ambiente%20y%20Recursos%20Natural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Users\yanel\Documents\PERSONALTRABAJOS\YANEL%200IS0E\YANEL%20FERNANDEZ\ITECO\edf.%20administrativo\Presupuesto%20Construccion%20edificio%20administrativo%20itec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onsorcio%20SMG/Interfase/Indhri/Analisis/2020%2001Ene%2025%20txt%2024va%20Edic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Administrador\Configuraci&#243;n%20local\Archivos%20temporales%20de%20Internet\Content.IE5\CVRJQ4KQ\PRESUPUESTO_MONTE_PLATA(1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579856\PROYECTO%20AQN-WC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DRE_LAS_CASAS\ANALISIS_TODO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Documents%20and%20Settings\ylugo\My%20Documents\YALBI\Mia\Copia%20de%20UCLAS-COME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cla-1\Alex\UCLAS-final%20anterior%20(version%202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APPS\MSOFFICE\EXCEL\PTO-PTA\OFICINA\EXCEL\ROSARIO\DESCAPO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carlos\Escritorio\Organizacion%20de%20Proyectos\Presupuestos%20Peatonales%20RBU\Edifisa%20Resumen%20Costo-3%20Puent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cuments%20and%20Settings\Tony%20Hernandez\Escritorio\HORACITO\Ecomarina%20Boca%20de%20Chavon\Ecomarina%20Chav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Users\yanel\Documents\PERSONALTRABAJOS\YANEL%200IS0E\YANEL%20FERNANDEZ\ITECO\edf.%20administrativo\PRESUPUESTO%20edificio%20administrativo%20ITEC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ion\datos%20(d)\Proyectos\Tecnico\AMLYCA\EJECUCION%20DE%20PROYECTOS\A&#209;O%202007\CA&#209;ADA%20REPARTO%20PERALTA\PRESUPUESTOS\Cubicaciones\CUBICACION%20TRAMITADA\CUBICACION%20%232%20modificad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CUB\EST.%207%20LUPERON\ACEROS%20DE%20LA%20CRUZ\CTO%2001-217-2011\CUB%204-FINAL\CUB%204-FINAL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valentinj\Escritorio\PRES.%20RECONSTRUCCION%20CARR.%20SFM-NAGUA%20DIC%202007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Users\vgomez\Documents\4._Orden_de_Cambio_No._1_-_NCLSEA(1)%20modificado%20veruska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(1).%20TERMINACION%20LAS%20AMERICAS-TUNEL-PASARELAS-OISOE-03-AG0-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EXCEL\FOLLETOS\2012\2012%20Nueva%20Ed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  <sheetName val="Muros Interiores h=2.8 m "/>
      <sheetName val="Piscina_&amp;_Jacuzzi"/>
      <sheetName val="M_O_"/>
      <sheetName val="Mediciones_1er_Nivel"/>
      <sheetName val="Mediciones_2do_Nivel"/>
      <sheetName val="Mediciones_Terraza"/>
      <sheetName val="Mediciones_Marquesinas"/>
      <sheetName val="Mediciones_Gazebo"/>
      <sheetName val="Mediciones_Piscina"/>
      <sheetName val="Materiales_&amp;_Tranporte"/>
      <sheetName val="Pisos_&amp;_Revestimientos"/>
      <sheetName val="Cuantía_Acero"/>
      <sheetName val="Cotización_Acero"/>
      <sheetName val="IS_Villa"/>
      <sheetName val="IS_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ORDEN DE CAMBIO"/>
      <sheetName val="SEG, POL Y FIANZ "/>
      <sheetName val="1.01"/>
      <sheetName val="1.02"/>
      <sheetName val="1.03"/>
      <sheetName val="1.04"/>
      <sheetName val="1.05"/>
      <sheetName val="1.06"/>
      <sheetName val="2.01.01"/>
      <sheetName val="2.01.02"/>
      <sheetName val="2.02.01"/>
      <sheetName val="2.02.02"/>
      <sheetName val="2.02.03"/>
      <sheetName val="2.03.01"/>
      <sheetName val="2.03.02"/>
      <sheetName val="2.03.03"/>
      <sheetName val="2.03.04"/>
      <sheetName val="2.03.06"/>
      <sheetName val="13.01"/>
      <sheetName val="13.02"/>
      <sheetName val="14.01"/>
      <sheetName val="14.02"/>
      <sheetName val="m.t C"/>
      <sheetName val="mov. de tierra"/>
    </sheetNames>
    <sheetDataSet>
      <sheetData sheetId="0">
        <row r="9">
          <cell r="A9">
            <v>1</v>
          </cell>
          <cell r="B9" t="str">
            <v>TRABAJOS GENERALES</v>
          </cell>
        </row>
        <row r="10">
          <cell r="A10">
            <v>1.01</v>
          </cell>
          <cell r="B10" t="str">
            <v>Ingeniería</v>
          </cell>
        </row>
        <row r="11">
          <cell r="A11">
            <v>1.02</v>
          </cell>
          <cell r="B11" t="str">
            <v>Campamento</v>
          </cell>
        </row>
        <row r="12">
          <cell r="A12">
            <v>1.03</v>
          </cell>
          <cell r="B12" t="str">
            <v>Mantenimiento de Tránsito y construcción de desvíos temporales</v>
          </cell>
        </row>
        <row r="13">
          <cell r="A13">
            <v>1.04</v>
          </cell>
          <cell r="B13" t="str">
            <v>Seguridad e Higiene</v>
          </cell>
        </row>
        <row r="14">
          <cell r="A14">
            <v>1.05</v>
          </cell>
          <cell r="B14" t="str">
            <v xml:space="preserve">Iluminación </v>
          </cell>
        </row>
        <row r="15">
          <cell r="A15">
            <v>1.06</v>
          </cell>
          <cell r="B15" t="str">
            <v>Limpieza final</v>
          </cell>
        </row>
        <row r="16">
          <cell r="B16" t="str">
            <v>SUB-TOTAL TRABAJOS GENERALES</v>
          </cell>
        </row>
        <row r="17">
          <cell r="B17" t="str">
            <v>FASE I (0+000 @ 12+500)</v>
          </cell>
        </row>
        <row r="18">
          <cell r="A18">
            <v>2</v>
          </cell>
          <cell r="B18" t="str">
            <v>MOVIMIENTO DE TIERRAS Y DEMOLICIONES</v>
          </cell>
        </row>
        <row r="19">
          <cell r="A19">
            <v>2.0099999999999998</v>
          </cell>
          <cell r="B19" t="str">
            <v>Remoción de Vegetación y Limpieza.</v>
          </cell>
        </row>
        <row r="20">
          <cell r="A20" t="str">
            <v>2.01.01</v>
          </cell>
          <cell r="B20" t="str">
            <v>Remoción de vegetación y limpieza en áreas tipo "A"</v>
          </cell>
        </row>
        <row r="21">
          <cell r="A21" t="str">
            <v>2.01.02</v>
          </cell>
          <cell r="B21" t="str">
            <v>Remoción de vegetación y limpieza en áreas tipo "B"</v>
          </cell>
        </row>
        <row r="22">
          <cell r="A22">
            <v>2.02</v>
          </cell>
          <cell r="B22" t="str">
            <v>Excavación.</v>
          </cell>
        </row>
        <row r="23">
          <cell r="A23" t="str">
            <v>2.02.01</v>
          </cell>
          <cell r="B23" t="str">
            <v xml:space="preserve">Excavación en roca </v>
          </cell>
        </row>
        <row r="24">
          <cell r="A24" t="str">
            <v>2.02.02</v>
          </cell>
          <cell r="B24" t="str">
            <v>Excavación en suelo</v>
          </cell>
        </row>
        <row r="25">
          <cell r="A25" t="str">
            <v>2.02.03</v>
          </cell>
          <cell r="B25" t="str">
            <v>Excavación de saneo</v>
          </cell>
        </row>
        <row r="26">
          <cell r="A26">
            <v>2.0299999999999998</v>
          </cell>
          <cell r="B26" t="str">
            <v>Relleno y Conformación de Terraplen.</v>
          </cell>
        </row>
        <row r="27">
          <cell r="A27" t="str">
            <v>2.03.01</v>
          </cell>
          <cell r="B27" t="str">
            <v>Regado, nivelado y compactado material de relleno</v>
          </cell>
        </row>
        <row r="28">
          <cell r="A28" t="str">
            <v>2.03.02</v>
          </cell>
          <cell r="B28" t="str">
            <v>Acarreo material de relleno (0.00 @ 5.0 km)</v>
          </cell>
        </row>
        <row r="29">
          <cell r="A29" t="str">
            <v>2.03.03</v>
          </cell>
          <cell r="B29" t="str">
            <v>Bote material (0.00 @ 5.0 km)</v>
          </cell>
        </row>
        <row r="30">
          <cell r="A30" t="str">
            <v>2.03.04</v>
          </cell>
          <cell r="B30" t="str">
            <v>Bote material (5.00 @ 10.0 km)</v>
          </cell>
        </row>
        <row r="31">
          <cell r="A31" t="str">
            <v>2.03.05</v>
          </cell>
          <cell r="B31" t="str">
            <v>Estabilización de Fundación con 3.0% Cal</v>
          </cell>
        </row>
        <row r="32">
          <cell r="A32" t="str">
            <v>2.03.06</v>
          </cell>
          <cell r="B32" t="str">
            <v>Perfilado talud</v>
          </cell>
        </row>
        <row r="33">
          <cell r="A33" t="str">
            <v>2.03.07</v>
          </cell>
          <cell r="B33" t="str">
            <v>Terminación de la Subrasante de la Carretera</v>
          </cell>
        </row>
        <row r="34">
          <cell r="A34">
            <v>3</v>
          </cell>
          <cell r="B34" t="str">
            <v>ALCANTARILLAS Y DRENAJES</v>
          </cell>
        </row>
        <row r="35">
          <cell r="A35">
            <v>3.01</v>
          </cell>
          <cell r="B35" t="str">
            <v>Excavación Común de Cunetas</v>
          </cell>
        </row>
        <row r="36">
          <cell r="A36">
            <v>3.02</v>
          </cell>
          <cell r="B36" t="str">
            <v>Suministro y colocación tubería tubular tipo A  (1 tuberías ø36")</v>
          </cell>
        </row>
        <row r="37">
          <cell r="A37">
            <v>3.03</v>
          </cell>
          <cell r="B37" t="str">
            <v>Suministro y colocación tubería tubular tipo B  (2 tuberías ø36")</v>
          </cell>
        </row>
        <row r="38">
          <cell r="A38">
            <v>3.04</v>
          </cell>
          <cell r="B38" t="str">
            <v>Hormigonado cunetas</v>
          </cell>
        </row>
        <row r="39">
          <cell r="A39">
            <v>4</v>
          </cell>
          <cell r="B39" t="str">
            <v>ESTRUCTURAS</v>
          </cell>
        </row>
        <row r="40">
          <cell r="A40">
            <v>4.01</v>
          </cell>
          <cell r="B40" t="str">
            <v>Puentes</v>
          </cell>
        </row>
        <row r="41">
          <cell r="A41">
            <v>4.0199999999999996</v>
          </cell>
          <cell r="B41" t="str">
            <v>Rehabilitación de Puentes</v>
          </cell>
        </row>
        <row r="42">
          <cell r="A42">
            <v>5</v>
          </cell>
          <cell r="B42" t="str">
            <v>CAPA DE RODADURA</v>
          </cell>
        </row>
        <row r="43">
          <cell r="A43">
            <v>5.01</v>
          </cell>
          <cell r="B43" t="str">
            <v>Escarificación, tratamiento y nivelación de superficie</v>
          </cell>
        </row>
        <row r="44">
          <cell r="A44">
            <v>5.0199999999999996</v>
          </cell>
          <cell r="B44" t="str">
            <v>Suministro material de sub-base granular</v>
          </cell>
        </row>
        <row r="45">
          <cell r="A45">
            <v>5.03</v>
          </cell>
          <cell r="B45" t="str">
            <v>Regado, nivelado y compactado material de sub-base</v>
          </cell>
        </row>
        <row r="46">
          <cell r="A46">
            <v>5.04</v>
          </cell>
          <cell r="B46" t="str">
            <v>Acarreo material de subbase (0.0 @ 5.00 km)</v>
          </cell>
        </row>
        <row r="47">
          <cell r="A47">
            <v>5.05</v>
          </cell>
          <cell r="B47" t="str">
            <v>Acarreo material de subbase (5.00 @ 10.00km)</v>
          </cell>
        </row>
        <row r="48">
          <cell r="A48">
            <v>5.0599999999999996</v>
          </cell>
          <cell r="B48" t="str">
            <v>Acarreo material de subbase (10.00 @ 15.00 km)</v>
          </cell>
        </row>
        <row r="49">
          <cell r="A49">
            <v>5.07</v>
          </cell>
          <cell r="B49" t="str">
            <v>Pavimento de Hormigón Hidráulico MR45 (e=0.12 m)</v>
          </cell>
        </row>
        <row r="50">
          <cell r="A50">
            <v>5.08</v>
          </cell>
          <cell r="B50" t="str">
            <v>Estabilización de Material de Sub Base 15 cm a un 3% con Cemento</v>
          </cell>
        </row>
        <row r="51">
          <cell r="A51">
            <v>6</v>
          </cell>
          <cell r="B51" t="str">
            <v>TERMINACIONES</v>
          </cell>
        </row>
        <row r="52">
          <cell r="A52">
            <v>6.01</v>
          </cell>
          <cell r="B52" t="str">
            <v>Señalizacion Horizontal</v>
          </cell>
        </row>
        <row r="53">
          <cell r="A53" t="str">
            <v>6.01.01</v>
          </cell>
          <cell r="B53" t="str">
            <v>Línea Amarilla Segmentada Continua Centro</v>
          </cell>
        </row>
        <row r="54">
          <cell r="A54" t="str">
            <v>6.01.02</v>
          </cell>
          <cell r="B54" t="str">
            <v>Línea Blanca Continua (Laterales)</v>
          </cell>
        </row>
        <row r="55">
          <cell r="A55" t="str">
            <v>6.01.03</v>
          </cell>
          <cell r="B55" t="str">
            <v>Suministro E Instalación de Toperoles Reflectantes Blancos</v>
          </cell>
        </row>
        <row r="56">
          <cell r="A56">
            <v>6.02</v>
          </cell>
          <cell r="B56" t="str">
            <v>Señalizacion Vertical</v>
          </cell>
        </row>
        <row r="57">
          <cell r="A57" t="str">
            <v>6.02.01</v>
          </cell>
          <cell r="B57" t="str">
            <v>Señales Informativas de Destino</v>
          </cell>
        </row>
        <row r="58">
          <cell r="A58" t="str">
            <v>6.02.02</v>
          </cell>
          <cell r="B58" t="str">
            <v>Señales Restrictivas</v>
          </cell>
        </row>
        <row r="59">
          <cell r="A59" t="str">
            <v>6.02.03</v>
          </cell>
          <cell r="B59" t="str">
            <v>Señales Preventivas</v>
          </cell>
        </row>
        <row r="60">
          <cell r="B60" t="str">
            <v>SUB-TOTAL FASE I</v>
          </cell>
        </row>
        <row r="61">
          <cell r="B61" t="str">
            <v>FASE 2 (12+500 @ 28+224)</v>
          </cell>
        </row>
        <row r="62">
          <cell r="A62">
            <v>7</v>
          </cell>
          <cell r="B62" t="str">
            <v>MOVIMIENTO DE TIERRAS Y DEMOLICIONES</v>
          </cell>
        </row>
        <row r="63">
          <cell r="A63">
            <v>7.01</v>
          </cell>
          <cell r="B63" t="str">
            <v>Remoción de Vegetación y Limpieza.</v>
          </cell>
        </row>
        <row r="64">
          <cell r="A64" t="str">
            <v>7.01.01</v>
          </cell>
          <cell r="B64" t="str">
            <v>Remoción de vegetación y limpieza en áreas tipo "A"</v>
          </cell>
        </row>
        <row r="65">
          <cell r="A65" t="str">
            <v>7.01.02</v>
          </cell>
          <cell r="B65" t="str">
            <v>Remoción de vegetación y limpieza en áreas tipo "B"</v>
          </cell>
        </row>
        <row r="66">
          <cell r="A66">
            <v>7.02</v>
          </cell>
          <cell r="B66" t="str">
            <v>Excavación.</v>
          </cell>
        </row>
        <row r="67">
          <cell r="A67" t="str">
            <v>7.02.01</v>
          </cell>
          <cell r="B67" t="str">
            <v xml:space="preserve">Excavación en roca </v>
          </cell>
        </row>
        <row r="68">
          <cell r="A68" t="str">
            <v>7.02.02</v>
          </cell>
          <cell r="B68" t="str">
            <v>Excavación en suelo</v>
          </cell>
        </row>
        <row r="69">
          <cell r="A69" t="str">
            <v>7.02.03</v>
          </cell>
          <cell r="B69" t="str">
            <v>Excavación de saneo</v>
          </cell>
        </row>
        <row r="70">
          <cell r="A70">
            <v>7.03</v>
          </cell>
          <cell r="B70" t="str">
            <v>Relleno y Conformación de Terraplen.</v>
          </cell>
        </row>
        <row r="71">
          <cell r="A71" t="str">
            <v>7.03.01</v>
          </cell>
          <cell r="B71" t="str">
            <v>Regado, nivelado y compactado material de relleno</v>
          </cell>
        </row>
        <row r="72">
          <cell r="A72" t="str">
            <v>7.03.02</v>
          </cell>
          <cell r="B72" t="str">
            <v>Acarreo material de relleno (0.00 @ 5.0 km)</v>
          </cell>
        </row>
        <row r="73">
          <cell r="A73" t="str">
            <v>7.03.03</v>
          </cell>
          <cell r="B73" t="str">
            <v>Bote material (0.00 @ 5.0 km)</v>
          </cell>
        </row>
        <row r="74">
          <cell r="A74" t="str">
            <v>7.03.04</v>
          </cell>
          <cell r="B74" t="str">
            <v>Bote material (5.00 @ 10.0 km)</v>
          </cell>
        </row>
        <row r="75">
          <cell r="A75" t="str">
            <v>7.03.05</v>
          </cell>
          <cell r="B75" t="str">
            <v>Estabilización de Fundación con 3.0% Cal</v>
          </cell>
        </row>
        <row r="76">
          <cell r="A76" t="str">
            <v>7.03.06</v>
          </cell>
          <cell r="B76" t="str">
            <v>Perfilado talud</v>
          </cell>
        </row>
        <row r="77">
          <cell r="A77" t="str">
            <v>7.03.07</v>
          </cell>
          <cell r="B77" t="str">
            <v>Terminación de la Subrasante de la Carretera</v>
          </cell>
        </row>
        <row r="78">
          <cell r="A78">
            <v>8</v>
          </cell>
          <cell r="B78" t="str">
            <v>ALCANTARILLAS Y DRENAJES</v>
          </cell>
        </row>
        <row r="79">
          <cell r="A79">
            <v>8.01</v>
          </cell>
          <cell r="B79" t="str">
            <v>Excavación Común de Cunetas</v>
          </cell>
        </row>
        <row r="80">
          <cell r="A80">
            <v>8.02</v>
          </cell>
          <cell r="B80" t="str">
            <v>Suministro y colocación tubería tubular tipo A  (1 tuberías ø36")</v>
          </cell>
        </row>
        <row r="81">
          <cell r="A81">
            <v>8.0299999999999994</v>
          </cell>
          <cell r="B81" t="str">
            <v>Suministro y colocación tubería tubular tipo B  (2 tuberías ø36")</v>
          </cell>
        </row>
        <row r="82">
          <cell r="A82">
            <v>8.0399999999999991</v>
          </cell>
          <cell r="B82" t="str">
            <v>Hormigonado cunetas</v>
          </cell>
        </row>
        <row r="83">
          <cell r="A83">
            <v>9</v>
          </cell>
          <cell r="B83" t="str">
            <v>ESTRUCTURAS</v>
          </cell>
        </row>
        <row r="84">
          <cell r="A84">
            <v>9.01</v>
          </cell>
          <cell r="B84" t="str">
            <v>Puentes</v>
          </cell>
        </row>
        <row r="85">
          <cell r="A85">
            <v>9.02</v>
          </cell>
          <cell r="B85" t="str">
            <v>Baden</v>
          </cell>
        </row>
        <row r="86">
          <cell r="A86">
            <v>9.0299999999999994</v>
          </cell>
          <cell r="B86" t="str">
            <v>Rehabilitación de Puentes</v>
          </cell>
        </row>
        <row r="87">
          <cell r="A87">
            <v>10</v>
          </cell>
          <cell r="B87" t="str">
            <v>CAPA DE RODADURA</v>
          </cell>
        </row>
        <row r="88">
          <cell r="A88">
            <v>10.01</v>
          </cell>
          <cell r="B88" t="str">
            <v>Escarificación, tratamiento y nivelación de superficie</v>
          </cell>
        </row>
        <row r="89">
          <cell r="A89">
            <v>10.02</v>
          </cell>
          <cell r="B89" t="str">
            <v>Suministro  material de sub-base granular</v>
          </cell>
        </row>
        <row r="90">
          <cell r="A90">
            <v>10.029999999999999</v>
          </cell>
          <cell r="B90" t="str">
            <v>Regado, nivelado y compactado material de sub-base</v>
          </cell>
        </row>
        <row r="91">
          <cell r="A91">
            <v>10.039999999999999</v>
          </cell>
          <cell r="B91" t="str">
            <v>Acarreo material de subbase (0.0 @ 5.00 km)</v>
          </cell>
        </row>
        <row r="92">
          <cell r="A92">
            <v>10.050000000000001</v>
          </cell>
          <cell r="B92" t="str">
            <v>Acarreo material de subbase (5.00 @ 10.00km)</v>
          </cell>
        </row>
        <row r="93">
          <cell r="A93">
            <v>10.06</v>
          </cell>
          <cell r="B93" t="str">
            <v>Acarreo material de subbase (10.00 @ 15.00 km)</v>
          </cell>
        </row>
        <row r="94">
          <cell r="A94">
            <v>10.07</v>
          </cell>
          <cell r="B94" t="str">
            <v>Pavimento de Hormigón Hidráulico MR45 (e=0.12 m)</v>
          </cell>
        </row>
        <row r="95">
          <cell r="A95">
            <v>10.08</v>
          </cell>
          <cell r="B95" t="str">
            <v>Estabilización de Material de Sub Base 15 cm a un 3% con Cemento</v>
          </cell>
        </row>
        <row r="96">
          <cell r="A96">
            <v>11</v>
          </cell>
          <cell r="B96" t="str">
            <v>TERMINACIONES</v>
          </cell>
        </row>
        <row r="97">
          <cell r="A97">
            <v>11.01</v>
          </cell>
          <cell r="B97" t="str">
            <v>Señalizacion Horizontal</v>
          </cell>
        </row>
        <row r="98">
          <cell r="A98" t="str">
            <v>11.01.01</v>
          </cell>
          <cell r="B98" t="str">
            <v>Línea Amarilla Segmentada Continua Centro</v>
          </cell>
        </row>
        <row r="99">
          <cell r="A99" t="str">
            <v>11.01.02</v>
          </cell>
          <cell r="B99" t="str">
            <v>Línea Blanca Continua (Laterales)</v>
          </cell>
        </row>
        <row r="100">
          <cell r="A100" t="str">
            <v>11.01.03</v>
          </cell>
          <cell r="B100" t="str">
            <v>Suministro E Instalación de Toperoles Reflectantes Blancos</v>
          </cell>
        </row>
        <row r="101">
          <cell r="A101">
            <v>11.02</v>
          </cell>
          <cell r="B101" t="str">
            <v>Señalizacion Vertical</v>
          </cell>
        </row>
        <row r="102">
          <cell r="A102" t="str">
            <v>11.02.01</v>
          </cell>
          <cell r="B102" t="str">
            <v>Señales Informativas de Destino</v>
          </cell>
        </row>
        <row r="103">
          <cell r="A103" t="str">
            <v>11.02.02</v>
          </cell>
          <cell r="B103" t="str">
            <v>Señales Restrictivas</v>
          </cell>
        </row>
        <row r="104">
          <cell r="A104" t="str">
            <v>11.02.03</v>
          </cell>
          <cell r="B104" t="str">
            <v>Señales Preventivas</v>
          </cell>
        </row>
        <row r="105">
          <cell r="B105" t="str">
            <v>SUB-TOTAL FASE II</v>
          </cell>
        </row>
        <row r="106">
          <cell r="B106" t="str">
            <v xml:space="preserve">TOTAL COSTO DIRECTO </v>
          </cell>
        </row>
        <row r="107">
          <cell r="B107" t="str">
            <v xml:space="preserve">COSTOS INDIRECTOS </v>
          </cell>
        </row>
        <row r="108">
          <cell r="B108" t="str">
            <v>Dirección Técnica</v>
          </cell>
        </row>
        <row r="109">
          <cell r="B109" t="str">
            <v>Gastos Administrativos</v>
          </cell>
        </row>
        <row r="110">
          <cell r="B110" t="str">
            <v>Seguros y Fianzas</v>
          </cell>
        </row>
        <row r="111">
          <cell r="B111" t="str">
            <v>Liquidación y Prestaciones</v>
          </cell>
        </row>
        <row r="112">
          <cell r="B112" t="str">
            <v>Transporte</v>
          </cell>
        </row>
        <row r="113">
          <cell r="B113" t="str">
            <v>Supervisión e Inspección de Obras</v>
          </cell>
        </row>
        <row r="114">
          <cell r="B114" t="str">
            <v>Estudios y Diseños</v>
          </cell>
        </row>
        <row r="115">
          <cell r="B115" t="str">
            <v>Publicidad</v>
          </cell>
        </row>
        <row r="116">
          <cell r="B116" t="str">
            <v>Imprevistos</v>
          </cell>
        </row>
        <row r="117">
          <cell r="B117" t="str">
            <v>SUBTOTAL COSTOS INDIRECTOS</v>
          </cell>
        </row>
        <row r="118">
          <cell r="B118" t="str">
            <v xml:space="preserve">TOTAL GENERAL </v>
          </cell>
        </row>
        <row r="119">
          <cell r="B119" t="str">
            <v>SUB-TOTAL GENERAL A CUBICAR EN RD$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  <sheetName val="ANALISIS_ALUZINC1"/>
      <sheetName val="ANALISIS_ACERO1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MO"/>
      <sheetName val="peso"/>
      <sheetName val="Grupo V"/>
      <sheetName val="INS"/>
    </sheetNames>
    <sheetDataSet>
      <sheetData sheetId="0" refreshError="1"/>
      <sheetData sheetId="1" refreshError="1">
        <row r="12">
          <cell r="E12">
            <v>285</v>
          </cell>
        </row>
        <row r="15">
          <cell r="E15">
            <v>1508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 refreshError="1"/>
      <sheetData sheetId="1" refreshError="1"/>
      <sheetData sheetId="2" refreshError="1">
        <row r="44">
          <cell r="G44">
            <v>135.84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>
        <row r="44">
          <cell r="G44">
            <v>135.84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MO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  <sheetName val="Analisis Reclamados"/>
      <sheetName val="Ins 2"/>
      <sheetName val="I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  <sheetName val="OBRAMANO"/>
      <sheetName val="Los Ángeles (Fase II)"/>
      <sheetName val="ANALISIS"/>
      <sheetName val="Ana"/>
      <sheetName val="Ins"/>
      <sheetName val="Ins 2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>
        <row r="4">
          <cell r="A4" t="str">
            <v>Id.</v>
          </cell>
        </row>
      </sheetData>
      <sheetData sheetId="98">
        <row r="4">
          <cell r="A4" t="str">
            <v>Id.</v>
          </cell>
        </row>
      </sheetData>
      <sheetData sheetId="99">
        <row r="4">
          <cell r="A4" t="str">
            <v>Id.</v>
          </cell>
        </row>
      </sheetData>
      <sheetData sheetId="100">
        <row r="4">
          <cell r="A4" t="str">
            <v>Id.</v>
          </cell>
        </row>
      </sheetData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Precios"/>
      <sheetName val="ANALISIS_EXPANSIONES_"/>
      <sheetName val="Costo_Promedio"/>
      <sheetName val="analisis_pintura"/>
      <sheetName val="aluzinc+_Varios"/>
      <sheetName val="ANALISIS_DE_ACERO"/>
      <sheetName val="Insumos"/>
      <sheetName val="nave fadoc 2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6">
          <cell r="C126">
            <v>55</v>
          </cell>
        </row>
        <row r="148">
          <cell r="C148">
            <v>21.88</v>
          </cell>
        </row>
        <row r="168">
          <cell r="C168">
            <v>74</v>
          </cell>
        </row>
        <row r="246">
          <cell r="C246">
            <v>207.5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  <sheetName val="HORM. Y MORTEROS."/>
      <sheetName val="SALARIOS"/>
      <sheetName val="Col.Amarre"/>
      <sheetName val="Escalera"/>
      <sheetName val="Muros"/>
      <sheetName val="Materiales"/>
      <sheetName val="Herram"/>
      <sheetName val="Resumen Precio Equipos"/>
      <sheetName val="O.M. y Salarios"/>
      <sheetName val="M_O_"/>
      <sheetName val="RECLAMACION_3"/>
      <sheetName val="Ins_2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vano - Hato del Padre"/>
      <sheetName val="NO EJEC. FP-011-2017 (8-9-2017)"/>
      <sheetName val="ORDEN DE CAMBIO No.3 (8-9-2017)"/>
    </sheetNames>
    <sheetDataSet>
      <sheetData sheetId="0"/>
      <sheetData sheetId="1"/>
      <sheetData sheetId="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dic. No. 1"/>
      <sheetName val="Adic. No. 2"/>
      <sheetName val="Adic. No. 3"/>
      <sheetName val="Part. No Ejecutables"/>
      <sheetName val="Orden de Cambio"/>
      <sheetName val="Aum. de Cant."/>
      <sheetName val="FB-162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Presupuesto"/>
      <sheetName val="CO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</sheetNames>
    <sheetDataSet>
      <sheetData sheetId="0">
        <row r="32">
          <cell r="H32">
            <v>206.91000000000003</v>
          </cell>
        </row>
      </sheetData>
      <sheetData sheetId="1">
        <row r="32">
          <cell r="H32">
            <v>206.91000000000003</v>
          </cell>
        </row>
      </sheetData>
      <sheetData sheetId="2" refreshError="1">
        <row r="32">
          <cell r="H32">
            <v>206.91000000000003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  <sheetName val="Sheet4"/>
      <sheetName val="Sheet5"/>
      <sheetName val="EQUIPOS"/>
      <sheetName val="Precio"/>
      <sheetName val="CUBICACION "/>
      <sheetName val="Insumos materiales"/>
      <sheetName val="Costos Mano de Obra"/>
    </sheetNames>
    <sheetDataSet>
      <sheetData sheetId="0">
        <row r="4">
          <cell r="F4">
            <v>35.75</v>
          </cell>
        </row>
      </sheetData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Villa Hermosa"/>
      <sheetName val="In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Cronograma 3"/>
      <sheetName val="Flujo de gastos 3"/>
      <sheetName val="Analisis Cañada"/>
    </sheetNames>
    <sheetDataSet>
      <sheetData sheetId="0"/>
      <sheetData sheetId="1"/>
      <sheetData sheetId="2"/>
      <sheetData sheetId="3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med.mov.de tierras"/>
      <sheetName val="Hoja1"/>
      <sheetName val="Presupuesto"/>
      <sheetName val="Ins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10"/>
      <sheetName val="1.20"/>
      <sheetName val="1.30"/>
      <sheetName val="3.01"/>
      <sheetName val="3.02"/>
      <sheetName val="3.03"/>
      <sheetName val="3.04"/>
      <sheetName val="3.05"/>
      <sheetName val="4.01"/>
      <sheetName val="4.02"/>
      <sheetName val="4.03"/>
      <sheetName val="4.04"/>
      <sheetName val="4.05"/>
      <sheetName val="4.06"/>
      <sheetName val="4.07"/>
      <sheetName val="5.1.01"/>
      <sheetName val="5.1.02"/>
      <sheetName val="5.2.01"/>
      <sheetName val="5.2.02"/>
      <sheetName val="5.2.03"/>
      <sheetName val="5.3.04"/>
      <sheetName val="5.3.01"/>
      <sheetName val="5.4.01"/>
      <sheetName val="5.4.02"/>
      <sheetName val="5.5.01"/>
      <sheetName val="6.01"/>
      <sheetName val="7.01"/>
      <sheetName val="7.02"/>
      <sheetName val="8.00"/>
      <sheetName val="9.01"/>
      <sheetName val="9.02"/>
      <sheetName val="9.03"/>
      <sheetName val="10.00"/>
      <sheetName val="11.00"/>
      <sheetName val="12.00"/>
      <sheetName val="13.01"/>
      <sheetName val="13.02"/>
      <sheetName val="14.00"/>
      <sheetName val="15.00"/>
      <sheetName val="16.00"/>
      <sheetName val="17.00"/>
      <sheetName val="19.01"/>
      <sheetName val="19.02"/>
      <sheetName val="19.03"/>
      <sheetName val="24.02.01"/>
      <sheetName val="24.02.02"/>
      <sheetName val="24.02.03"/>
      <sheetName val="24.02.04"/>
      <sheetName val="24.02.05"/>
      <sheetName val="24.02.06"/>
      <sheetName val="24.02.07"/>
      <sheetName val="24.02.08"/>
      <sheetName val="24.02.09"/>
      <sheetName val="24.02.10"/>
      <sheetName val="24.02.11"/>
      <sheetName val="24.02.12"/>
      <sheetName val="24.02.13"/>
      <sheetName val="24.02.13-A"/>
      <sheetName val="24.02.14"/>
      <sheetName val="24.02.15"/>
      <sheetName val="24.02.16"/>
      <sheetName val="24.02.17"/>
      <sheetName val="24.02.18"/>
      <sheetName val="24.02.19"/>
      <sheetName val="24.02.20"/>
      <sheetName val="24.02.21"/>
      <sheetName val="24.02.22"/>
      <sheetName val="24.02.23"/>
      <sheetName val="24.02.24"/>
      <sheetName val="24.02.25"/>
      <sheetName val="24.02.26"/>
      <sheetName val="24.02.27"/>
      <sheetName val="24.02.28"/>
      <sheetName val="24.02.29"/>
      <sheetName val="24.02.30"/>
      <sheetName val="24.02.31"/>
      <sheetName val="24.02.32"/>
      <sheetName val="24.02.33"/>
      <sheetName val="24.02.34"/>
      <sheetName val="Laurel(OBINSA)"/>
    </sheetNames>
    <sheetDataSet>
      <sheetData sheetId="0">
        <row r="125">
          <cell r="A125" t="str">
            <v>24.02.01</v>
          </cell>
          <cell r="B125" t="str">
            <v>Uso de Retropala como apoyo para relleno con hormigón del cruce Av. Luperón</v>
          </cell>
          <cell r="C125" t="str">
            <v>Hrs</v>
          </cell>
          <cell r="D125">
            <v>0</v>
          </cell>
          <cell r="E125">
            <v>4</v>
          </cell>
          <cell r="F125">
            <v>0</v>
          </cell>
          <cell r="G125">
            <v>4</v>
          </cell>
        </row>
        <row r="126">
          <cell r="A126" t="str">
            <v>24.02.02</v>
          </cell>
          <cell r="B126" t="str">
            <v>Uso de Luminaria Motorizada Autónoma para trabajos Nocturnos</v>
          </cell>
          <cell r="C126" t="str">
            <v>Días</v>
          </cell>
          <cell r="D126">
            <v>0</v>
          </cell>
          <cell r="E126">
            <v>2</v>
          </cell>
          <cell r="F126">
            <v>0</v>
          </cell>
          <cell r="G126">
            <v>2</v>
          </cell>
        </row>
        <row r="127">
          <cell r="A127" t="str">
            <v>24.02.03</v>
          </cell>
          <cell r="B127" t="str">
            <v>Codo Ø8"x 98° Acero</v>
          </cell>
          <cell r="C127" t="str">
            <v>Ud.</v>
          </cell>
          <cell r="D127">
            <v>0</v>
          </cell>
          <cell r="E127">
            <v>1</v>
          </cell>
          <cell r="F127">
            <v>0</v>
          </cell>
          <cell r="G127">
            <v>1</v>
          </cell>
        </row>
        <row r="128">
          <cell r="A128" t="str">
            <v>24.02.04</v>
          </cell>
          <cell r="B128" t="str">
            <v>Codo Ø8"x 60° Acero</v>
          </cell>
          <cell r="C128" t="str">
            <v>Ud.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</row>
        <row r="129">
          <cell r="A129" t="str">
            <v>24.02.05</v>
          </cell>
          <cell r="B129" t="str">
            <v>Codo Ø8" x 22.5 Acero°</v>
          </cell>
          <cell r="C129" t="str">
            <v>Ud.</v>
          </cell>
          <cell r="D129">
            <v>0</v>
          </cell>
          <cell r="E129">
            <v>1</v>
          </cell>
          <cell r="F129">
            <v>0</v>
          </cell>
          <cell r="G129">
            <v>1</v>
          </cell>
        </row>
        <row r="130">
          <cell r="A130" t="str">
            <v>24.02.06</v>
          </cell>
          <cell r="B130" t="str">
            <v>Corrección de Avería en Tubería Ø 6" en ampliación de carril en la Av. Luperón para desvío del transito (10 y 11/12/2009)</v>
          </cell>
          <cell r="C130" t="str">
            <v>Ud.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</row>
        <row r="131">
          <cell r="A131" t="str">
            <v>24.02.07</v>
          </cell>
          <cell r="B131" t="str">
            <v>Corrección 2da Avería en Tubería Ø 6" en ampliación de carril en la Av. Luperón para desvío del transito (12/12/2009)</v>
          </cell>
          <cell r="C131" t="str">
            <v>Ud.</v>
          </cell>
          <cell r="D131">
            <v>0</v>
          </cell>
          <cell r="E131">
            <v>1</v>
          </cell>
          <cell r="F131">
            <v>0</v>
          </cell>
          <cell r="G131">
            <v>1</v>
          </cell>
        </row>
        <row r="132">
          <cell r="A132" t="str">
            <v>24.02.08</v>
          </cell>
          <cell r="B132" t="str">
            <v>Corrección de  Avería en tubería Ø 6" en Av. Luperón (15/12/09)</v>
          </cell>
          <cell r="C132" t="str">
            <v>Ud.</v>
          </cell>
          <cell r="D132">
            <v>0</v>
          </cell>
          <cell r="E132">
            <v>1</v>
          </cell>
          <cell r="F132">
            <v>0</v>
          </cell>
          <cell r="G132">
            <v>1</v>
          </cell>
        </row>
        <row r="133">
          <cell r="A133" t="str">
            <v>24.02.09</v>
          </cell>
          <cell r="B133" t="str">
            <v>Interconexión Primer imbornal construido con el filtrante No 1</v>
          </cell>
          <cell r="C133" t="str">
            <v>Ud.</v>
          </cell>
          <cell r="D133">
            <v>0</v>
          </cell>
          <cell r="E133">
            <v>1</v>
          </cell>
          <cell r="F133">
            <v>0</v>
          </cell>
          <cell r="G133">
            <v>1</v>
          </cell>
        </row>
        <row r="134">
          <cell r="A134" t="str">
            <v>24.02.10</v>
          </cell>
          <cell r="B134" t="str">
            <v>Rechequeo de Zanja que cruza la Av. Luperón con Relleno Compactado</v>
          </cell>
          <cell r="C134" t="str">
            <v>Ud.</v>
          </cell>
          <cell r="D134">
            <v>0</v>
          </cell>
          <cell r="E134">
            <v>1</v>
          </cell>
          <cell r="F134">
            <v>0</v>
          </cell>
          <cell r="G134">
            <v>1</v>
          </cell>
        </row>
        <row r="135">
          <cell r="A135" t="str">
            <v>24.02.11</v>
          </cell>
          <cell r="B135" t="str">
            <v>Disminución de nivel a dos imbornales en la Autopista Duarte para nuevo desvío del transito</v>
          </cell>
          <cell r="C135" t="str">
            <v>Ud.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</row>
        <row r="136">
          <cell r="A136" t="str">
            <v>24.02.12</v>
          </cell>
          <cell r="B136" t="str">
            <v>Corrección de Avería en Tubería Ø 8" Acero en la Autopista Duarte frente a los Tanques de la CAASD</v>
          </cell>
          <cell r="C136" t="str">
            <v>Ud.</v>
          </cell>
          <cell r="D136">
            <v>0</v>
          </cell>
          <cell r="E136">
            <v>1</v>
          </cell>
          <cell r="F136">
            <v>0</v>
          </cell>
          <cell r="G136">
            <v>1</v>
          </cell>
        </row>
        <row r="137">
          <cell r="A137" t="str">
            <v>24.02.13</v>
          </cell>
          <cell r="B137" t="str">
            <v>Perforación Filtrante (175'/ud) de Ø 14" para encamizar en Ø 12"PVC.</v>
          </cell>
          <cell r="C137" t="str">
            <v>Ud.</v>
          </cell>
          <cell r="D137">
            <v>0</v>
          </cell>
          <cell r="E137">
            <v>6</v>
          </cell>
          <cell r="F137">
            <v>0</v>
          </cell>
          <cell r="G137">
            <v>6</v>
          </cell>
        </row>
        <row r="138">
          <cell r="A138" t="str">
            <v>24.02.13-A</v>
          </cell>
          <cell r="B138" t="str">
            <v xml:space="preserve">Construccion de Registro Ciego Para Reparar Tub. Ø36" </v>
          </cell>
          <cell r="C138" t="str">
            <v>Ud.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</row>
        <row r="139">
          <cell r="A139" t="str">
            <v>24.02.14</v>
          </cell>
          <cell r="B139" t="str">
            <v>Reposicion de Hormigon Por Asfalto Frente al Imbornal No. 3 (3.10 x 0.50)</v>
          </cell>
          <cell r="C139" t="str">
            <v>M2</v>
          </cell>
          <cell r="D139">
            <v>0</v>
          </cell>
          <cell r="E139">
            <v>1.55</v>
          </cell>
          <cell r="F139">
            <v>0</v>
          </cell>
          <cell r="G139">
            <v>1.55</v>
          </cell>
        </row>
        <row r="140">
          <cell r="A140" t="str">
            <v>24.02.15</v>
          </cell>
          <cell r="B140" t="str">
            <v>Reposicion de Contenes</v>
          </cell>
          <cell r="C140" t="str">
            <v>ML</v>
          </cell>
          <cell r="D140">
            <v>0</v>
          </cell>
          <cell r="E140">
            <v>3.6</v>
          </cell>
          <cell r="F140">
            <v>0</v>
          </cell>
          <cell r="G140">
            <v>3.6</v>
          </cell>
        </row>
        <row r="141">
          <cell r="A141" t="str">
            <v>24.02.16</v>
          </cell>
          <cell r="B141" t="str">
            <v>Interconexion del Imbornal No. 7 Construido con el Filtrante No. 7</v>
          </cell>
          <cell r="C141" t="str">
            <v>Ud.</v>
          </cell>
          <cell r="D141">
            <v>0</v>
          </cell>
          <cell r="E141">
            <v>1</v>
          </cell>
          <cell r="F141">
            <v>0</v>
          </cell>
          <cell r="G141">
            <v>1</v>
          </cell>
        </row>
        <row r="142">
          <cell r="A142" t="str">
            <v>24.02.17</v>
          </cell>
          <cell r="B142" t="str">
            <v>Correccion de Averia en Tuberia Ø6" Frente a los Tanques de Particion de la CAASD (30-01-10)</v>
          </cell>
          <cell r="C142" t="str">
            <v>Ud.</v>
          </cell>
          <cell r="D142">
            <v>0</v>
          </cell>
          <cell r="E142">
            <v>1</v>
          </cell>
          <cell r="F142">
            <v>0</v>
          </cell>
          <cell r="G142">
            <v>1</v>
          </cell>
        </row>
        <row r="143">
          <cell r="A143" t="str">
            <v>24.02.18</v>
          </cell>
          <cell r="B143" t="str">
            <v>Remocion y Recolocacion de Tapas a Registros Por Aumento de la Rasante en Desvio del Transito</v>
          </cell>
          <cell r="C143" t="str">
            <v>Ud.</v>
          </cell>
          <cell r="D143">
            <v>0</v>
          </cell>
          <cell r="E143">
            <v>1</v>
          </cell>
          <cell r="F143">
            <v>0</v>
          </cell>
          <cell r="G143">
            <v>1</v>
          </cell>
        </row>
        <row r="144">
          <cell r="A144" t="str">
            <v>24.02.19</v>
          </cell>
          <cell r="B144" t="str">
            <v>Correccion de Averia en Tuberia Ø6" en el Talud Sur Lado Este del Puente Seco Producida Por la Excavacion Para Los Letreros de Desvio</v>
          </cell>
          <cell r="C144" t="str">
            <v>Ud.</v>
          </cell>
          <cell r="D144">
            <v>0</v>
          </cell>
          <cell r="E144">
            <v>1</v>
          </cell>
          <cell r="F144">
            <v>0</v>
          </cell>
          <cell r="G144">
            <v>1</v>
          </cell>
        </row>
        <row r="145">
          <cell r="A145" t="str">
            <v>24.02.20</v>
          </cell>
          <cell r="B145" t="str">
            <v>Desvio Elevado de Tuberia Ø6" en la Av. Luperon Para Desvio Norte  Sur</v>
          </cell>
          <cell r="C145" t="str">
            <v>Ud.</v>
          </cell>
          <cell r="D145">
            <v>0</v>
          </cell>
          <cell r="E145">
            <v>1</v>
          </cell>
          <cell r="F145">
            <v>0</v>
          </cell>
          <cell r="G145">
            <v>1</v>
          </cell>
        </row>
        <row r="146">
          <cell r="A146" t="str">
            <v>24.02.21</v>
          </cell>
          <cell r="B146" t="str">
            <v>Construccion de Cajuela Para Colocacion de Parrillas Adicionales al Lado del Filtrante No. 8</v>
          </cell>
          <cell r="C146" t="str">
            <v>Ud.</v>
          </cell>
          <cell r="D146">
            <v>0</v>
          </cell>
          <cell r="E146">
            <v>1</v>
          </cell>
          <cell r="F146">
            <v>0</v>
          </cell>
          <cell r="G146">
            <v>1</v>
          </cell>
        </row>
        <row r="147">
          <cell r="A147" t="str">
            <v>24.02.22</v>
          </cell>
          <cell r="B147" t="str">
            <v>Limpieza de Alcantarilla Cajon y Cuneta Proximo al Filtrante No. 8</v>
          </cell>
          <cell r="C147" t="str">
            <v>Ud.</v>
          </cell>
          <cell r="D147">
            <v>0</v>
          </cell>
          <cell r="E147">
            <v>1</v>
          </cell>
          <cell r="F147">
            <v>0</v>
          </cell>
          <cell r="G147">
            <v>1</v>
          </cell>
        </row>
        <row r="148">
          <cell r="A148" t="str">
            <v>24.02.23</v>
          </cell>
          <cell r="B148" t="str">
            <v>Construccion de Losa de Proteccion a Tuberia Ø6" en el Desvio Provisional de la Av. Luperon</v>
          </cell>
          <cell r="C148" t="str">
            <v>Ud.</v>
          </cell>
          <cell r="D148">
            <v>0</v>
          </cell>
          <cell r="E148">
            <v>1</v>
          </cell>
          <cell r="F148">
            <v>0</v>
          </cell>
          <cell r="G148">
            <v>1</v>
          </cell>
        </row>
        <row r="149">
          <cell r="A149" t="str">
            <v>24.02.24</v>
          </cell>
          <cell r="B149" t="str">
            <v>Disminucion de Nivel a Parrillas Colocadas Debajo del Puente</v>
          </cell>
          <cell r="C149" t="str">
            <v>Ud.</v>
          </cell>
          <cell r="D149">
            <v>0</v>
          </cell>
          <cell r="E149">
            <v>1</v>
          </cell>
          <cell r="F149">
            <v>0</v>
          </cell>
          <cell r="G149">
            <v>1</v>
          </cell>
        </row>
        <row r="150">
          <cell r="A150" t="str">
            <v>24.02.25</v>
          </cell>
          <cell r="B150" t="str">
            <v>Correccion de Averia en Tuberia Ø6" en la Construccion del Imbornal No. 10</v>
          </cell>
          <cell r="C150" t="str">
            <v>Ud.</v>
          </cell>
          <cell r="D150">
            <v>0</v>
          </cell>
          <cell r="E150">
            <v>1</v>
          </cell>
          <cell r="F150">
            <v>0</v>
          </cell>
          <cell r="G150">
            <v>1</v>
          </cell>
        </row>
        <row r="151">
          <cell r="A151" t="str">
            <v>24.02.26</v>
          </cell>
          <cell r="B151" t="str">
            <v>Construccion de Imbornal No. 10 de 8 Parrillas</v>
          </cell>
          <cell r="C151" t="str">
            <v>Ud.</v>
          </cell>
          <cell r="D151">
            <v>0</v>
          </cell>
          <cell r="E151">
            <v>1</v>
          </cell>
          <cell r="F151">
            <v>0</v>
          </cell>
          <cell r="G151">
            <v>1</v>
          </cell>
        </row>
        <row r="152">
          <cell r="A152" t="str">
            <v>24.02.27</v>
          </cell>
          <cell r="B152" t="str">
            <v>Adecuacion del Area Para la Construccion del Imbornal No. 11</v>
          </cell>
          <cell r="C152" t="str">
            <v>Ud.</v>
          </cell>
          <cell r="D152">
            <v>0</v>
          </cell>
          <cell r="E152">
            <v>1</v>
          </cell>
          <cell r="F152">
            <v>0</v>
          </cell>
          <cell r="G152">
            <v>1</v>
          </cell>
        </row>
        <row r="153">
          <cell r="A153" t="str">
            <v>24.02.28</v>
          </cell>
          <cell r="B153" t="str">
            <v>Construccion de Imbornal No. 11 de 6 Parrillas</v>
          </cell>
          <cell r="C153" t="str">
            <v>Ud.</v>
          </cell>
          <cell r="D153">
            <v>0</v>
          </cell>
          <cell r="E153">
            <v>1</v>
          </cell>
          <cell r="F153">
            <v>0</v>
          </cell>
          <cell r="G153">
            <v>1</v>
          </cell>
        </row>
        <row r="154">
          <cell r="A154" t="str">
            <v>24.02.29</v>
          </cell>
          <cell r="B154" t="str">
            <v>Interconexion del Imbornal No. 11 Construido con el Filtrante No. 10</v>
          </cell>
          <cell r="C154" t="str">
            <v>Ud.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</row>
        <row r="155">
          <cell r="A155" t="str">
            <v>24.02.30</v>
          </cell>
          <cell r="B155" t="str">
            <v>Limpieza del Imbornal No. 2 el Dia 23-04-10</v>
          </cell>
          <cell r="C155" t="str">
            <v>Ud.</v>
          </cell>
          <cell r="D155">
            <v>0</v>
          </cell>
          <cell r="E155">
            <v>1</v>
          </cell>
          <cell r="F155">
            <v>0</v>
          </cell>
          <cell r="G155">
            <v>1</v>
          </cell>
        </row>
        <row r="156">
          <cell r="A156" t="str">
            <v>24.02.31</v>
          </cell>
          <cell r="B156" t="str">
            <v>Reparacion de Imbornal Existente con Viga de H.A. Cerca del Filtrante No. 11</v>
          </cell>
          <cell r="C156" t="str">
            <v>Ud.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</row>
        <row r="157">
          <cell r="A157" t="str">
            <v>24.02.32</v>
          </cell>
          <cell r="B157" t="str">
            <v>Interconexion de Imbornal Existente con Filtrante No. 11</v>
          </cell>
          <cell r="C157" t="str">
            <v>Ud.</v>
          </cell>
          <cell r="D157">
            <v>0</v>
          </cell>
          <cell r="E157">
            <v>1</v>
          </cell>
          <cell r="F157">
            <v>0</v>
          </cell>
          <cell r="G157">
            <v>1</v>
          </cell>
        </row>
        <row r="158">
          <cell r="A158" t="str">
            <v>24.02.33</v>
          </cell>
          <cell r="B158" t="str">
            <v>Interconexion de Imbornal Existente con Filtrante No. 12</v>
          </cell>
          <cell r="C158" t="str">
            <v>Ud.</v>
          </cell>
          <cell r="D158">
            <v>0</v>
          </cell>
          <cell r="E158">
            <v>1</v>
          </cell>
          <cell r="F158">
            <v>0</v>
          </cell>
          <cell r="G158">
            <v>1</v>
          </cell>
        </row>
        <row r="159">
          <cell r="A159" t="str">
            <v>24.02.34</v>
          </cell>
          <cell r="B159" t="str">
            <v>Reparacion de Imbornal Existente Interconectado Con Filtrante No. 12</v>
          </cell>
          <cell r="C159" t="str">
            <v>Ud.</v>
          </cell>
          <cell r="D159">
            <v>0</v>
          </cell>
          <cell r="E159">
            <v>1</v>
          </cell>
          <cell r="F159">
            <v>0</v>
          </cell>
          <cell r="G15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2304">
          <cell r="G2304">
            <v>1.1582807182752932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INSU"/>
      <sheetName val="analisis sto dg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>
        <row r="7">
          <cell r="C7" t="str">
            <v>Cant.</v>
          </cell>
        </row>
      </sheetData>
      <sheetData sheetId="31">
        <row r="7">
          <cell r="C7" t="str">
            <v>Cant.</v>
          </cell>
        </row>
      </sheetData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4">
          <cell r="C4">
            <v>0</v>
          </cell>
        </row>
      </sheetData>
      <sheetData sheetId="50">
        <row r="6">
          <cell r="C6" t="str">
            <v>CANT.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6">
          <cell r="C6" t="str">
            <v>CANT.</v>
          </cell>
        </row>
      </sheetData>
      <sheetData sheetId="54">
        <row r="4">
          <cell r="C4">
            <v>0</v>
          </cell>
        </row>
      </sheetData>
      <sheetData sheetId="55">
        <row r="7">
          <cell r="C7" t="str">
            <v>Cant.</v>
          </cell>
        </row>
      </sheetData>
      <sheetData sheetId="56">
        <row r="7">
          <cell r="C7" t="str">
            <v>Cant.</v>
          </cell>
        </row>
      </sheetData>
      <sheetData sheetId="57">
        <row r="6">
          <cell r="C6" t="str">
            <v>CANT.</v>
          </cell>
        </row>
      </sheetData>
      <sheetData sheetId="58">
        <row r="6">
          <cell r="C6" t="str">
            <v>CANT.</v>
          </cell>
        </row>
      </sheetData>
      <sheetData sheetId="59">
        <row r="4">
          <cell r="C4">
            <v>0</v>
          </cell>
        </row>
      </sheetData>
      <sheetData sheetId="60">
        <row r="6">
          <cell r="C6" t="str">
            <v>CANT.</v>
          </cell>
        </row>
      </sheetData>
      <sheetData sheetId="61">
        <row r="7">
          <cell r="C7" t="str">
            <v>Cant.</v>
          </cell>
        </row>
      </sheetData>
      <sheetData sheetId="62">
        <row r="7">
          <cell r="C7" t="str">
            <v>Cant.</v>
          </cell>
        </row>
      </sheetData>
      <sheetData sheetId="63">
        <row r="7">
          <cell r="C7" t="str">
            <v>Cant.</v>
          </cell>
        </row>
      </sheetData>
      <sheetData sheetId="64">
        <row r="7">
          <cell r="C7" t="str">
            <v>Cant.</v>
          </cell>
        </row>
      </sheetData>
      <sheetData sheetId="65">
        <row r="4">
          <cell r="C4">
            <v>0</v>
          </cell>
        </row>
      </sheetData>
      <sheetData sheetId="66">
        <row r="6">
          <cell r="C6" t="str">
            <v>CANT.</v>
          </cell>
        </row>
      </sheetData>
      <sheetData sheetId="67">
        <row r="7">
          <cell r="C7" t="str">
            <v>Cant.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>
        <row r="6">
          <cell r="E6" t="str">
            <v>P.U. RD$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  <sheetName val="EQUIPOS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  <sheetName val="Mano Obra"/>
      <sheetName val="R07"/>
      <sheetName val="R08"/>
      <sheetName val="R09"/>
      <sheetName val="Copia_de_Analisis"/>
      <sheetName val="gonzalo"/>
      <sheetName val="PRE Desvio Alcant.  Potable"/>
      <sheetName val="presupuesto"/>
      <sheetName val="listado equipos a utilizar"/>
      <sheetName val="Insumos materiales"/>
      <sheetName val="Costos Mano de Obra"/>
      <sheetName val="Mano de Obra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  <sheetName val="M_O_"/>
      <sheetName val="Analisis_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  <sheetName val="APU definitivos 01"/>
      <sheetName val="Sheet1"/>
      <sheetName val="Registro 1 x 1"/>
      <sheetName val="Sheet2"/>
      <sheetName val="Sheet3"/>
      <sheetName val="APU PRESENT"/>
      <sheetName val="APU PRESENT Rev Reun 24 Feb"/>
      <sheetName val="PRESUP DEFINITIVO 1"/>
      <sheetName val="PRESUP DEFINITIVO 2"/>
      <sheetName val="APU definitivos 2"/>
      <sheetName val="ADICIONALES"/>
      <sheetName val="INST COND PA48N"/>
      <sheetName val="LLEVAR AL EJE PA48N"/>
      <sheetName val="REINSTALAR PA48N"/>
      <sheetName val="DESINSTALAR PA48N"/>
      <sheetName val="PRESUP. GENERAL OBRA"/>
      <sheetName val="PRESUP. DISCONSA"/>
      <sheetName val="CUBI 12"/>
      <sheetName val="RESUM CUBI 12"/>
      <sheetName val="Hoja2"/>
      <sheetName val="PRESUP ADENDA 1"/>
      <sheetName val="APU AC URB B"/>
      <sheetName val="APU AC UBR B II"/>
      <sheetName val="APU DREN B1"/>
      <sheetName val="FEB08"/>
      <sheetName val="RESUMEN 1ra REVISION"/>
      <sheetName val="Escalones y Topes"/>
      <sheetName val="PRESUP X ESCALONES"/>
      <sheetName val="PRESUP X MODULO"/>
      <sheetName val="APU PRESENTACION"/>
      <sheetName val="PRESUP BASE OB COMP LOTE B-B1"/>
      <sheetName val="PRESUP DESGLOSADOS"/>
      <sheetName val="APU ADAPTADOS"/>
      <sheetName val="APU definitivos 01may08"/>
      <sheetName val="APU Registros"/>
      <sheetName val="Cálculo de Cant"/>
      <sheetName val="VOLUMENES"/>
      <sheetName val="Mediciones B.A."/>
      <sheetName val="COMP. 1+072 @ 1+707"/>
      <sheetName val="PRESUP. 1+072 @ 1+707 BERICO"/>
      <sheetName val="PRESUP. 1+072 @ 1+707 presentac"/>
      <sheetName val="Analisis Imbornal Marlon"/>
      <sheetName val="Ins2"/>
      <sheetName val="PRESUP. LOTE B-B1"/>
      <sheetName val="PRESUP DRENAJE PLUVIAL"/>
      <sheetName val="PRESUP OB COMP LOTE B-OCT09"/>
      <sheetName val="PRESUP OB COMP LOTE B-B1 JUL09"/>
      <sheetName val="APU SIST VIAL"/>
      <sheetName val="APU ACERAS CONTENES"/>
      <sheetName val="CASETA BASURA"/>
      <sheetName val="APU ARREGLO Y CONFORMACION"/>
      <sheetName val="APU"/>
      <sheetName val="APU ASF Y OTROS"/>
      <sheetName val="Reasfalt 1¨"/>
      <sheetName val="computos"/>
      <sheetName val="Ana.Unit."/>
      <sheetName val="Cantidades"/>
      <sheetName val="Mediciones"/>
      <sheetName val="Comparacion Presup"/>
      <sheetName val="Presupuesto Base"/>
      <sheetName val="Observaciones"/>
      <sheetName val="Mort y Concretos"/>
      <sheetName val="a.p.u. ORIG"/>
      <sheetName val="Comparación Presupuestos"/>
      <sheetName val="Comparación Presupuest (04-09)"/>
      <sheetName val="Presupuesto Tawil"/>
      <sheetName val="Presupuesto Ejecut"/>
      <sheetName val="Mediciones Ejecutar"/>
      <sheetName val="Mediciones Ejecutar (2)"/>
      <sheetName val="APU 2DA REV"/>
      <sheetName val="Mediciones 05-09 Jair"/>
      <sheetName val="Nuevo Presupuesto Tauil "/>
      <sheetName val="Presupuesto con Nvos Ptecios"/>
      <sheetName val="APU3 3oct"/>
      <sheetName val="Presupuesto con Precio 3ra Rev"/>
      <sheetName val="Calculos"/>
      <sheetName val="PRESUP. 1+072 @ 1+707"/>
      <sheetName val="INSU"/>
      <sheetName val="HORM_&amp;_MORT"/>
      <sheetName val="MUROS"/>
      <sheetName val="TERMINACION"/>
      <sheetName val="ANAL"/>
      <sheetName val="MEMO"/>
      <sheetName val="COF"/>
      <sheetName val="SEPAR"/>
      <sheetName val="25x25"/>
      <sheetName val="25x40"/>
      <sheetName val="CUB 1. CODOCON"/>
      <sheetName val="PA56N (B.A.)"/>
      <sheetName val="HORM_MOR"/>
      <sheetName val="TERMI"/>
      <sheetName val="PRES_PLUVIAL"/>
      <sheetName val="PRES_SANITARIA"/>
      <sheetName val="MEMORIA"/>
      <sheetName val="PRESUP GRAL EL INDIO"/>
      <sheetName val="CUBI I"/>
      <sheetName val="SOPORTE CUBI I"/>
      <sheetName val="Relacion Botes Cubi1"/>
      <sheetName val="CUBI II"/>
      <sheetName val="SOPORTE CUBI II"/>
      <sheetName val="Relacion Suministro Cubi1"/>
      <sheetName val="Relacion Botes Cubi2"/>
      <sheetName val="Analisis Costo Gaviones"/>
      <sheetName val="CUBI III"/>
      <sheetName val="SOPORTE CUBI III"/>
      <sheetName val="Relacion Botes Cubi3"/>
      <sheetName val="CUBI IV"/>
      <sheetName val="SOPORTE CUBI IV"/>
      <sheetName val="Relacion Botes Cubi4"/>
      <sheetName val="CUBI V"/>
      <sheetName val="SOPORTE CUBI V"/>
      <sheetName val="Relacion Botes Cubi 5"/>
      <sheetName val="CUBI VI"/>
      <sheetName val="SOPORTE CUBI VI"/>
      <sheetName val="Relacion Botes Cubi 6"/>
      <sheetName val="CUBI VII"/>
      <sheetName val="SOPORTE CUBI VII"/>
      <sheetName val="Relacion Botes Cubi 7"/>
      <sheetName val="Medic El Indio 1+049 a 1+48"/>
      <sheetName val="CUBI VIII"/>
      <sheetName val="SOPORTE CUBI VIII"/>
      <sheetName val="Relacion Botes Cubi 8"/>
      <sheetName val="Relacion Gastos Adic"/>
      <sheetName val="CUBI 9"/>
      <sheetName val="SOPORTE CUBI 9"/>
      <sheetName val="Relacion Botes Cubi 9"/>
      <sheetName val="CUBI 10"/>
      <sheetName val="SOPORTE CUBI 10"/>
      <sheetName val="Relacion Botes Cubi 10"/>
      <sheetName val="CUBI 11"/>
      <sheetName val="SOPORTE CUBI 11"/>
      <sheetName val="Botes Cubi 11"/>
      <sheetName val="APU definitivos AGOSTO 08"/>
      <sheetName val="APU definitivos Sept-Oct 08"/>
      <sheetName val="Analisis Cabezal Ptas Acog"/>
      <sheetName val="Inst Tinacos"/>
      <sheetName val="M_O_"/>
      <sheetName val="APU FEB - MAR 09"/>
      <sheetName val="Cub 02 DESSAU "/>
      <sheetName val="Soporte Cubi 02"/>
      <sheetName val="Soporte Cubi 02 Adicional"/>
      <sheetName val="APU ADICIONAL"/>
      <sheetName val="Vol. sumistro base (2)"/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  <sheetName val="RES"/>
      <sheetName val="PISC"/>
      <sheetName val="ESTACION BOMBEO"/>
      <sheetName val="DS"/>
      <sheetName val="AP"/>
      <sheetName val="PRE"/>
      <sheetName val="REMODELACION"/>
      <sheetName val="AMPLIACION"/>
      <sheetName val="ELECTROMECANICA"/>
      <sheetName val="PROG. Y FLUJO DE CADA"/>
      <sheetName val="anal. electrico"/>
      <sheetName val="Analisis Ptas. Madera"/>
      <sheetName val="Mano de Obra"/>
      <sheetName val="PRESUPUESTO CIVIL"/>
      <sheetName val="RESUMEN PI"/>
      <sheetName val="MOON PALACE"/>
      <sheetName val="GRAL"/>
      <sheetName val="Albañileria Pañete"/>
      <sheetName val="Durock T.Plano"/>
      <sheetName val="Durock T.Inclinado"/>
      <sheetName val="Camino Playa y Bloques"/>
      <sheetName val="Muro de Playa"/>
      <sheetName val="Duchas Playa"/>
      <sheetName val="LISTA DE PRECIOS"/>
      <sheetName val="LISTA PRECIO T"/>
      <sheetName val="ANALISIS T"/>
      <sheetName val="ENCOFRADOS"/>
      <sheetName val="SECTOR B"/>
      <sheetName val="SECTOR B (2)"/>
      <sheetName val="SECTOR  C"/>
      <sheetName val="SECTOR  E"/>
      <sheetName val="SECTOR  F"/>
      <sheetName val="SECTOR  F (2)"/>
      <sheetName val="MOVIMIENTO DE TIERRAS"/>
      <sheetName val="GENERALES G y PARQUEO"/>
      <sheetName val="Resumen Cubicacion"/>
      <sheetName val="AMORTIZACION"/>
      <sheetName val="RESUMEN CONTABILIDAD"/>
      <sheetName val="Factura Pro Forma "/>
      <sheetName val="Factura Pro Forma  (2)"/>
      <sheetName val="Resumen Cubicacion Adicionales"/>
      <sheetName val="HORMIGON"/>
      <sheetName val="MOVIMIENTO DE TIERRAS (2)"/>
      <sheetName val="Adic. de Mov. de Tierra"/>
      <sheetName val="MOVIMIENTO DE TIERRAS G Y P"/>
      <sheetName val="SECTOR G"/>
      <sheetName val="L. PRECIO"/>
      <sheetName val="RESTAURANT A"/>
      <sheetName val="RESTAURANT B"/>
      <sheetName val="PISCINA A"/>
      <sheetName val="PISCINA B"/>
      <sheetName val="TODOS "/>
      <sheetName val="Res Gral"/>
      <sheetName val="SECTOR C"/>
      <sheetName val="SECTOR E"/>
      <sheetName val="SECTOR F"/>
      <sheetName val="Resumen de Presupuesto"/>
      <sheetName val="MATERIALES E ITBIS"/>
      <sheetName val="Costos Vs Cubicado"/>
      <sheetName val="Resumen Cubicacion (2)"/>
      <sheetName val="Tabla AP"/>
      <sheetName val="Tabla AP (2)"/>
      <sheetName val="SECTOR A"/>
      <sheetName val="Resumen Sector A"/>
      <sheetName val="VILLAS VENETIAN"/>
      <sheetName val="INSTALACIONES"/>
      <sheetName val="COMPARATIVA OTROS PROYECTOS"/>
      <sheetName val="RESUMEN COMPARATIVO"/>
      <sheetName val="Resumen C"/>
      <sheetName val="ANALISIS ADD"/>
      <sheetName val="ACABADOS"/>
      <sheetName val="Desc. Huecos Pañete"/>
      <sheetName val="PISCINA"/>
      <sheetName val="PISCINA ADD"/>
      <sheetName val="PISCINA PREFERRED"/>
      <sheetName val="PISCINA REMODELACION"/>
      <sheetName val="PISCINA REMODELACION ADD"/>
      <sheetName val="ESPEJOS DE AGUA"/>
      <sheetName val="FUENTES"/>
      <sheetName val="FUENTES ADD"/>
      <sheetName val="PISCINA (I)"/>
      <sheetName val="PISCINA PREFERRED (I)"/>
      <sheetName val="PISCINA REMODELACION (I)"/>
      <sheetName val="ESPEJOS DE AGUA (I)"/>
      <sheetName val="FUENTES (I)"/>
      <sheetName val="RESUMEN (I)"/>
      <sheetName val="Subcontratistas Piscinas"/>
      <sheetName val="PRESUPUESTO"/>
      <sheetName val="PUENTE PISCINA"/>
      <sheetName val="PUENTE COCINA 0"/>
      <sheetName val="PUENTE COCINA 5.5"/>
      <sheetName val="PUENTE SPA- TEATRO"/>
      <sheetName val=""/>
      <sheetName val="Mano de Obra y Materiales1"/>
      <sheetName val="Analisis1"/>
      <sheetName val="PPM"/>
      <sheetName val="PPM Budget Update - Ori"/>
      <sheetName val="Draft Budget For PDLE"/>
      <sheetName val="Precios M. O. y Materiales"/>
      <sheetName val="P. U."/>
      <sheetName val="Suplidores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>
        <row r="4">
          <cell r="C4">
            <v>3118.8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">
          <cell r="I13">
            <v>5208.2</v>
          </cell>
        </row>
      </sheetData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>
        <row r="11">
          <cell r="C11">
            <v>268</v>
          </cell>
        </row>
      </sheetData>
      <sheetData sheetId="22"/>
      <sheetData sheetId="23"/>
      <sheetData sheetId="24">
        <row r="39">
          <cell r="G39">
            <v>37.200000000000003</v>
          </cell>
        </row>
      </sheetData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1">
          <cell r="F11">
            <v>397.73</v>
          </cell>
        </row>
      </sheetData>
      <sheetData sheetId="49" refreshError="1"/>
      <sheetData sheetId="50">
        <row r="11">
          <cell r="F11">
            <v>397.73</v>
          </cell>
        </row>
      </sheetData>
      <sheetData sheetId="51">
        <row r="3">
          <cell r="D3">
            <v>2506.585</v>
          </cell>
        </row>
      </sheetData>
      <sheetData sheetId="52" refreshError="1"/>
      <sheetData sheetId="53" refreshError="1"/>
      <sheetData sheetId="54" refreshError="1"/>
      <sheetData sheetId="55">
        <row r="3">
          <cell r="D3">
            <v>2506.585</v>
          </cell>
        </row>
      </sheetData>
      <sheetData sheetId="56"/>
      <sheetData sheetId="57"/>
      <sheetData sheetId="58"/>
      <sheetData sheetId="59">
        <row r="4">
          <cell r="C4">
            <v>352.8</v>
          </cell>
        </row>
      </sheetData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1">
          <cell r="I11">
            <v>1863.7719999999999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1">
          <cell r="I11">
            <v>1863.7719999999999</v>
          </cell>
        </row>
      </sheetData>
      <sheetData sheetId="88">
        <row r="4">
          <cell r="C4">
            <v>3118.8</v>
          </cell>
        </row>
      </sheetData>
      <sheetData sheetId="89">
        <row r="11">
          <cell r="I11">
            <v>1863.7719999999999</v>
          </cell>
        </row>
      </sheetData>
      <sheetData sheetId="90">
        <row r="4">
          <cell r="C4">
            <v>3118.8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>
        <row r="13">
          <cell r="I13">
            <v>5208.2</v>
          </cell>
        </row>
      </sheetData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>
        <row r="11">
          <cell r="I11">
            <v>1863.7719999999999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>
        <row r="2">
          <cell r="CT2">
            <v>0.1555871762580722</v>
          </cell>
        </row>
      </sheetData>
      <sheetData sheetId="217"/>
      <sheetData sheetId="218"/>
      <sheetData sheetId="219"/>
      <sheetData sheetId="220"/>
      <sheetData sheetId="221">
        <row r="788">
          <cell r="E788">
            <v>5744.97</v>
          </cell>
        </row>
      </sheetData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  <sheetName val="qqVgas"/>
      <sheetName val="anal_term"/>
      <sheetName val="Ana-Sanit_"/>
      <sheetName val="Pu-Sanit_"/>
      <sheetName val="Los_Ángeles_(Fase_II)"/>
      <sheetName val="ANALISIS_STO_DGO"/>
      <sheetName val="OBRAMANO"/>
      <sheetName val="EQUIPOS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7792.2050656250012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7792.2050656250003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/>
      <sheetData sheetId="89">
        <row r="201">
          <cell r="F201">
            <v>7792.2050656250012</v>
          </cell>
        </row>
      </sheetData>
      <sheetData sheetId="90"/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/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/>
      <sheetData sheetId="101"/>
      <sheetData sheetId="102"/>
      <sheetData sheetId="103"/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/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>
        <row r="201">
          <cell r="F201">
            <v>7792.2050656250012</v>
          </cell>
        </row>
      </sheetData>
      <sheetData sheetId="123"/>
      <sheetData sheetId="124">
        <row r="201">
          <cell r="F201">
            <v>7792.2050656250012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/>
      <sheetData sheetId="130">
        <row r="201">
          <cell r="F201">
            <v>7792.2050656250012</v>
          </cell>
        </row>
      </sheetData>
      <sheetData sheetId="131"/>
      <sheetData sheetId="132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  <sheetName val="Analisi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14">
          <cell r="F14">
            <v>390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  <sheetName val="concreto"/>
      <sheetName val="Pres "/>
      <sheetName val="Ana-Basic"/>
      <sheetName val="MOCuadrillas"/>
      <sheetName val="Analisis Unitarios"/>
      <sheetName val="Cargas Sociales"/>
      <sheetName val="Datos a Project"/>
      <sheetName val="Tarifas de Alquiler de Equipo"/>
      <sheetName val="Obra de Mano"/>
      <sheetName val="Cubic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Sheet1"/>
      <sheetName val="Analisis Unitarios"/>
      <sheetName val="Análisis"/>
      <sheetName val="M_O_1"/>
      <sheetName val="RECLAMACION_31"/>
      <sheetName val="Ins_21"/>
      <sheetName val="Col_Amarre"/>
      <sheetName val="HORM__Y_MORTEROS_"/>
      <sheetName val="Resumen_Precio_Equipos"/>
      <sheetName val="O_M__y_Salarios"/>
      <sheetName val="MANO_DE_OBRA_(2)"/>
      <sheetName val="Mano_de_Obra"/>
      <sheetName val="MOVIMIENTO_DE_TIERRA"/>
      <sheetName val="Analisis_Unit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  <sheetName val="CUB-10181-3(Rescision)_(2)"/>
      <sheetName val="CUB-10181-3(Rescision)_(3)"/>
      <sheetName val="ANALISIS_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>
        <row r="13">
          <cell r="I13">
            <v>5208.2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Insumos"/>
      <sheetName val="Análisis de Precios"/>
      <sheetName val="Resumen Precio Equipos"/>
      <sheetName val="O.M. y Salarios"/>
      <sheetName val="Materiales"/>
      <sheetName val="PRESUP. HOSPIT. VERON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  <sheetName val="Anális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  <sheetName val="Cargas Sociales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hato mayor dic.2010"/>
      <sheetName val="M_O_6"/>
      <sheetName val="Analisis_(2)6"/>
      <sheetName val="analisis_basicos6"/>
      <sheetName val="ANALISIS_6"/>
      <sheetName val="COLOCACION_DE_TUBERIA6"/>
      <sheetName val="C_D_C_,_C_Op__y_C_G_6"/>
      <sheetName val="Malla_Ciclónica_y_Muros_Blo_6"/>
      <sheetName val="RECLAMACION_36"/>
      <sheetName val="MATERIALES_LISTADO6"/>
      <sheetName val="anal_term"/>
      <sheetName val="caseta_de_planta"/>
      <sheetName val="Analisis_BC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/>
      <sheetData sheetId="23">
        <row r="9">
          <cell r="C9">
            <v>1525</v>
          </cell>
        </row>
      </sheetData>
      <sheetData sheetId="24"/>
      <sheetData sheetId="25"/>
      <sheetData sheetId="26">
        <row r="9">
          <cell r="C9">
            <v>1525</v>
          </cell>
        </row>
      </sheetData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>
        <row r="9">
          <cell r="C9">
            <v>1525</v>
          </cell>
        </row>
      </sheetData>
      <sheetData sheetId="32"/>
      <sheetData sheetId="33"/>
      <sheetData sheetId="34"/>
      <sheetData sheetId="35"/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/>
      <sheetData sheetId="42"/>
      <sheetData sheetId="43">
        <row r="9">
          <cell r="C9">
            <v>1525</v>
          </cell>
        </row>
      </sheetData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  <sheetName val="ANA"/>
      <sheetName val="ELECTRICO"/>
      <sheetName val="Análisis de Precios"/>
      <sheetName val="Volumenes"/>
      <sheetName val="anal term"/>
      <sheetName val="Ana-Sanit."/>
      <sheetName val="Anal. horm."/>
      <sheetName val="UASD"/>
      <sheetName val="Mat"/>
      <sheetName val="Pu-Sanit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O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 refreshError="1"/>
      <sheetData sheetId="17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  <sheetName val="Presupuesto base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Pu-Sanit."/>
      <sheetName val="Jornal"/>
      <sheetName val="listado equipos a utilizar"/>
      <sheetName val="electrico"/>
      <sheetName val="Anal. horm."/>
      <sheetName val="Mat"/>
      <sheetName val="Mano de Obra"/>
      <sheetName val="Volumenes"/>
      <sheetName val="Lista de precios"/>
      <sheetName val="CUBICACION 11"/>
      <sheetName val="MO"/>
      <sheetName val="CUBICACION_11"/>
      <sheetName val="Ana__blocks_y_termin_"/>
      <sheetName val="Costos_Mano_de_Obra"/>
      <sheetName val="Insumos_materiales"/>
      <sheetName val="Ana__Horm_mexc_mort"/>
      <sheetName val="ana-sanit_"/>
      <sheetName val="analisis_h-a_"/>
      <sheetName val="Pu-Sanit_"/>
      <sheetName val="listado_equipos_a_utilizar"/>
      <sheetName val="Anal__horm_"/>
      <sheetName val="Mano_de_Obra"/>
      <sheetName val="ana-sanit_1"/>
      <sheetName val="analisis_h-a_1"/>
      <sheetName val="listado_equipos_a_utilizar1"/>
      <sheetName val="Ana__blocks_y_termin_1"/>
      <sheetName val="Costos_Mano_de_Obra1"/>
      <sheetName val="Insumos_materiales1"/>
      <sheetName val="Ana__Horm_mexc_mort1"/>
      <sheetName val="Anal__horm_1"/>
      <sheetName val="Mano_de_Obra1"/>
      <sheetName val="CUBICACION_111"/>
      <sheetName val="Pu-Sanit_1"/>
      <sheetName val="ana-sanit_2"/>
      <sheetName val="analisis_h-a_2"/>
      <sheetName val="listado_equipos_a_utilizar2"/>
      <sheetName val="Ana__blocks_y_termin_2"/>
      <sheetName val="Costos_Mano_de_Obra2"/>
      <sheetName val="Insumos_materiales2"/>
      <sheetName val="Ana__Horm_mexc_mort2"/>
      <sheetName val="Anal__horm_2"/>
      <sheetName val="Mano_de_Obra2"/>
      <sheetName val="CUBICACION_112"/>
      <sheetName val="Ana__blocks_y_termin_3"/>
      <sheetName val="Costos_Mano_de_Obra3"/>
      <sheetName val="Insumos_materiales3"/>
      <sheetName val="Ana__Horm_mexc_mort3"/>
      <sheetName val="ana-sanit_3"/>
      <sheetName val="analisis_h-a_3"/>
      <sheetName val="Pu-Sanit_2"/>
      <sheetName val="listado_equipos_a_utilizar3"/>
      <sheetName val="Anal__horm_3"/>
      <sheetName val="Mano_de_Obra3"/>
      <sheetName val="hato mayor dic.2010"/>
      <sheetName val="qqV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CADRO_EXPLICATIVO6"/>
      <sheetName val="Cornisa_de_2_62_pie6"/>
      <sheetName val="Cornisa_de_2_pie6"/>
      <sheetName val="Muros_Interiores_h=2_8_m_6"/>
      <sheetName val="MurosInt_h=2_8_m_Plycem_2_lado6"/>
      <sheetName val="MurosInt_h=2_8_m_U_C_con_plyce6"/>
      <sheetName val="Plafond_Sheetrock6"/>
      <sheetName val="Analisis_Unitarios6"/>
      <sheetName val="Desembolso_de_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  <sheetName val="Preci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Cotz."/>
      <sheetName val="NUEVAS_PARTIDAS6"/>
      <sheetName val="Ana__blocks_y_termin_6"/>
      <sheetName val="Costos_Mano_de_Obra6"/>
      <sheetName val="Insumos_materiales6"/>
      <sheetName val="Ana__Horm_mexc_mort6"/>
      <sheetName val="Cabañas_simple_Tipo_26"/>
      <sheetName val="Cabañas_simple_Tipo_36"/>
      <sheetName val="Cabañas_Vice_Presidenciales6"/>
      <sheetName val="Analisis_Unit__"/>
      <sheetName val="Cargas_Sociales"/>
      <sheetName val="Partidas_def_"/>
      <sheetName val="Mem_de_Calculo"/>
      <sheetName val="ANALISIS__DE_PARTIDAS"/>
      <sheetName val="Contratista_2"/>
      <sheetName val="Pu-Sanit_"/>
      <sheetName val="análisis_de_precios"/>
      <sheetName val="caseta_de_planta"/>
      <sheetName val="analisis_de_costo"/>
      <sheetName val="Mano_Obra"/>
      <sheetName val="anal_term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/>
      <sheetData sheetId="69"/>
      <sheetData sheetId="70"/>
      <sheetData sheetId="71">
        <row r="11">
          <cell r="B11">
            <v>0</v>
          </cell>
        </row>
      </sheetData>
      <sheetData sheetId="72"/>
      <sheetData sheetId="73"/>
      <sheetData sheetId="74"/>
      <sheetData sheetId="75"/>
      <sheetData sheetId="76">
        <row r="11">
          <cell r="B11">
            <v>0</v>
          </cell>
        </row>
      </sheetData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>
        <row r="11">
          <cell r="B11">
            <v>0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  <sheetName val="Analisis Unit. "/>
      <sheetName val="Cargas Sociales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TERIALES LISTADO"/>
      <sheetName val="Cotz_"/>
      <sheetName val="anal_term"/>
      <sheetName val="analisis_de_costo"/>
      <sheetName val="analisis_de_pu"/>
      <sheetName val="mov__tierra"/>
      <sheetName val="MATERIALES_LISTADO"/>
      <sheetName val="anal_term1"/>
      <sheetName val="mov__tierra1"/>
      <sheetName val="Cotz_1"/>
      <sheetName val="analisis_de_costo1"/>
      <sheetName val="MATERIALES_LISTADO1"/>
      <sheetName val="analisis_de_pu1"/>
      <sheetName val="anal_term2"/>
      <sheetName val="mov__tierra2"/>
      <sheetName val="Cotz_2"/>
      <sheetName val="analisis_de_costo2"/>
      <sheetName val="MATERIALES_LISTADO2"/>
      <sheetName val="Cotz_3"/>
      <sheetName val="anal_term3"/>
      <sheetName val="analisis_de_costo3"/>
      <sheetName val="analisis_de_pu2"/>
      <sheetName val="mov__tierr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9">
          <cell r="J9">
            <v>0</v>
          </cell>
        </row>
      </sheetData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>
        <row r="9">
          <cell r="J9">
            <v>0</v>
          </cell>
        </row>
      </sheetData>
      <sheetData sheetId="55"/>
      <sheetData sheetId="56"/>
      <sheetData sheetId="57"/>
      <sheetData sheetId="58">
        <row r="9">
          <cell r="J9">
            <v>0</v>
          </cell>
        </row>
      </sheetData>
      <sheetData sheetId="59"/>
      <sheetData sheetId="60">
        <row r="9">
          <cell r="J9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9">
          <cell r="J9">
            <v>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Cashflow"/>
      <sheetName val="Costo Venta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electrico"/>
      <sheetName val="anal term"/>
      <sheetName val="Ana-Sanit."/>
      <sheetName val="Anal. horm."/>
      <sheetName val="CUBICACION_"/>
      <sheetName val="Resumen_Precio_Equipos"/>
      <sheetName val="o_m__y_salarios"/>
      <sheetName val="Analisis_Unitarios"/>
      <sheetName val="anal_term"/>
      <sheetName val="Ana-Sanit_"/>
      <sheetName val="Anal__horm_"/>
      <sheetName val="CUBICACION_1"/>
      <sheetName val="Analisis_Unitarios1"/>
      <sheetName val="anal_term1"/>
      <sheetName val="Ana-Sanit_1"/>
      <sheetName val="Anal__horm_1"/>
      <sheetName val="Resumen_Precio_Equipos1"/>
      <sheetName val="o_m__y_salarios1"/>
      <sheetName val="Soportes_Grales_Controles_de_O6"/>
      <sheetName val="Cotz_6"/>
      <sheetName val="Indirectos_(2)6"/>
      <sheetName val="Indirectos_Ejec_6"/>
      <sheetName val="Pres-Ejec_6"/>
      <sheetName val="Pedido_Unit_6"/>
      <sheetName val="Pedido_Masivo_6"/>
      <sheetName val="Soporte_Pedido_Unit_6"/>
      <sheetName val="Soporte_Pedido_Masivo_6"/>
      <sheetName val="Partidas_No_Contempladas6"/>
      <sheetName val="CUBICACION_2"/>
      <sheetName val="Analisis_Unitarios2"/>
      <sheetName val="Col_Amarre6"/>
      <sheetName val="anal_term2"/>
      <sheetName val="Ana-Sanit_2"/>
      <sheetName val="Anal__horm_2"/>
      <sheetName val="Soportes_Grales_Controles_de_O7"/>
      <sheetName val="Cotz_7"/>
      <sheetName val="Indirectos_(2)7"/>
      <sheetName val="Indirectos_Ejec_7"/>
      <sheetName val="Pres-Ejec_7"/>
      <sheetName val="Pedido_Unit_7"/>
      <sheetName val="Pedido_Masivo_7"/>
      <sheetName val="Soporte_Pedido_Unit_7"/>
      <sheetName val="Soporte_Pedido_Masivo_7"/>
      <sheetName val="Partidas_No_Contempladas7"/>
      <sheetName val="CUBICACION_3"/>
      <sheetName val="Resumen_Precio_Equipos2"/>
      <sheetName val="o_m__y_salarios2"/>
      <sheetName val="Col_Amarre7"/>
      <sheetName val="Analisis_Unitar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MANO DE OBRA"/>
      <sheetName val="anal_term"/>
      <sheetName val="analisis_sto_dgo"/>
      <sheetName val="MATERIALES_LISTADO"/>
      <sheetName val="Anal__horm_"/>
      <sheetName val="PU-Elect_"/>
      <sheetName val="Ana-Sanit_"/>
      <sheetName val="Pu-Sanit_"/>
      <sheetName val="Insumos_materiales"/>
      <sheetName val="Costos_Mano_de_Obra"/>
      <sheetName val="V_Tierras_A"/>
      <sheetName val="analisis_de_costo"/>
      <sheetName val="MANO_DE_OBRA"/>
      <sheetName val="Análisis_de_Precios"/>
      <sheetName val="anal_term1"/>
      <sheetName val="analisis_sto_dgo1"/>
      <sheetName val="MATERIALES_LISTADO1"/>
      <sheetName val="Anal__horm_1"/>
      <sheetName val="PU-Elect_1"/>
      <sheetName val="Ana-Sanit_1"/>
      <sheetName val="Pu-Sanit_1"/>
      <sheetName val="Insumos_materiales1"/>
      <sheetName val="Costos_Mano_de_Obra1"/>
      <sheetName val="V_Tierras_A1"/>
      <sheetName val="analisis_de_costo1"/>
      <sheetName val="MANO_DE_OBRA1"/>
      <sheetName val="Análisis_de_Precios1"/>
      <sheetName val="Analisis_albañileria6"/>
      <sheetName val="Analisis_Electrico6"/>
      <sheetName val="qqLosa1_6"/>
      <sheetName val="anal_term2"/>
      <sheetName val="analisis_sto_dgo2"/>
      <sheetName val="MATERIALES_LISTADO2"/>
      <sheetName val="Anal__horm_2"/>
      <sheetName val="PU-Elect_2"/>
      <sheetName val="Ana-Sanit_2"/>
      <sheetName val="Pu-Sanit_2"/>
      <sheetName val="Insumos_materiales2"/>
      <sheetName val="Costos_Mano_de_Obra2"/>
      <sheetName val="V_Tierras_A2"/>
      <sheetName val="Cotz_6"/>
      <sheetName val="Col_Amarre6"/>
      <sheetName val="analisis_de_costo2"/>
      <sheetName val="MANO_DE_OBRA2"/>
      <sheetName val="Analisis_albañileria7"/>
      <sheetName val="Analisis_Electrico7"/>
      <sheetName val="qqLosa1_7"/>
      <sheetName val="anal_term3"/>
      <sheetName val="analisis_sto_dgo3"/>
      <sheetName val="MATERIALES_LISTADO3"/>
      <sheetName val="Anal__horm_3"/>
      <sheetName val="PU-Elect_3"/>
      <sheetName val="Ana-Sanit_3"/>
      <sheetName val="Pu-Sanit_3"/>
      <sheetName val="Cotz_7"/>
      <sheetName val="Col_Amarre7"/>
      <sheetName val="Insumos_materiales3"/>
      <sheetName val="Costos_Mano_de_Obra3"/>
      <sheetName val="V_Tierras_A3"/>
      <sheetName val="analisis_de_cost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  <sheetName val="Mov__tierra"/>
      <sheetName val="H_A_"/>
      <sheetName val="Cuantia_de_Acero"/>
      <sheetName val="Muros_y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  <sheetName val="Analisis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>
        <row r="3">
          <cell r="G3">
            <v>212.68726395300044</v>
          </cell>
        </row>
      </sheetData>
      <sheetData sheetId="27" refreshError="1"/>
      <sheetData sheetId="28">
        <row r="3">
          <cell r="G3">
            <v>212.68726395300044</v>
          </cell>
        </row>
      </sheetData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  <sheetName val="analisis_sto_dgo2"/>
      <sheetName val="EST_N__DE_OVANDO_CENTRAL_(MOD__"/>
      <sheetName val="MANO DE OBRA Y TARIFAS"/>
      <sheetName val="Pasarela de L=60.00"/>
      <sheetName val="ana-sanit."/>
      <sheetName val="ANALISIS H-A "/>
      <sheetName val="Jornal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insumo"/>
      <sheetName val="exteriores"/>
      <sheetName val="Obra de Mano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"/>
      <sheetName val="mov. de tierra"/>
      <sheetName val="m.o."/>
      <sheetName val="INS"/>
      <sheetName val="Rndmto"/>
      <sheetName val="R.A.U."/>
      <sheetName val="Materiales"/>
      <sheetName val="ANALISIS H-A "/>
      <sheetName val="Mano Obra"/>
      <sheetName val="analisis_unitarios"/>
      <sheetName val="mov__tierra"/>
      <sheetName val="Análisis_de_Precios"/>
      <sheetName val="ANALISIS_H-A_"/>
      <sheetName val="R_A_U_"/>
      <sheetName val="Pu-Sanit_"/>
      <sheetName val="pu-elect_"/>
      <sheetName val="anal_term"/>
      <sheetName val="anal__horm_"/>
      <sheetName val="m__o__exc_"/>
      <sheetName val="Ana-Sanit_"/>
      <sheetName val="ana-elect_"/>
      <sheetName val="m_o_"/>
      <sheetName val="Mano_de_Obra"/>
      <sheetName val="Mano_Obra"/>
      <sheetName val="analisis_unitarios1"/>
      <sheetName val="mov__tierra1"/>
      <sheetName val="R_A_U_1"/>
      <sheetName val="Mano_de_Obra1"/>
      <sheetName val="ANALISIS_H-A_1"/>
      <sheetName val="anal_term1"/>
      <sheetName val="Pu-Sanit_1"/>
      <sheetName val="Análisis_de_Precios1"/>
      <sheetName val="Mano_Obra1"/>
      <sheetName val="m__o__exc_1"/>
      <sheetName val="ana-elect_1"/>
      <sheetName val="analisis_unitarios2"/>
      <sheetName val="mov__tierra2"/>
      <sheetName val="R_A_U_2"/>
      <sheetName val="Mano_de_Obra2"/>
      <sheetName val="ANALISIS_H-A_2"/>
      <sheetName val="anal_term2"/>
      <sheetName val="Pu-Sanit_2"/>
      <sheetName val="Mano_Obra2"/>
      <sheetName val="analisis_unitarios3"/>
      <sheetName val="mov__tierra3"/>
      <sheetName val="Análisis_de_Precios2"/>
      <sheetName val="ANALISIS_H-A_3"/>
      <sheetName val="R_A_U_3"/>
      <sheetName val="Pu-Sanit_3"/>
      <sheetName val="pu-elect_1"/>
      <sheetName val="anal_term3"/>
      <sheetName val="anal__horm_1"/>
      <sheetName val="m__o__exc_2"/>
      <sheetName val="Ana-Sanit_1"/>
      <sheetName val="ana-elect_2"/>
      <sheetName val="m_o_1"/>
      <sheetName val="Mano_de_Obra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2">
          <cell r="C32">
            <v>157</v>
          </cell>
        </row>
      </sheetData>
      <sheetData sheetId="24">
        <row r="32">
          <cell r="C32">
            <v>157</v>
          </cell>
        </row>
      </sheetData>
      <sheetData sheetId="25"/>
      <sheetData sheetId="26"/>
      <sheetData sheetId="27"/>
      <sheetData sheetId="28">
        <row r="32">
          <cell r="C32">
            <v>157</v>
          </cell>
        </row>
      </sheetData>
      <sheetData sheetId="29">
        <row r="32">
          <cell r="C32">
            <v>157</v>
          </cell>
        </row>
      </sheetData>
      <sheetData sheetId="30"/>
      <sheetData sheetId="31">
        <row r="32">
          <cell r="C32">
            <v>157</v>
          </cell>
        </row>
      </sheetData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/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>
        <row r="32">
          <cell r="C32">
            <v>157</v>
          </cell>
        </row>
      </sheetData>
      <sheetData sheetId="75">
        <row r="63">
          <cell r="D63">
            <v>0</v>
          </cell>
        </row>
      </sheetData>
      <sheetData sheetId="76">
        <row r="63">
          <cell r="D63">
            <v>0</v>
          </cell>
        </row>
      </sheetData>
      <sheetData sheetId="77"/>
      <sheetData sheetId="78">
        <row r="32">
          <cell r="C32">
            <v>157</v>
          </cell>
        </row>
      </sheetData>
      <sheetData sheetId="79">
        <row r="32">
          <cell r="C32">
            <v>157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Factura (813)"/>
      <sheetName val="Analisis"/>
      <sheetName val="Insumos materiales"/>
      <sheetName val="Costos Mano de Obra"/>
      <sheetName val="Ana. Horm mexc mort"/>
      <sheetName val="Análisis"/>
      <sheetName val="Resumen Precio Equipos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a"/>
      <sheetName val="ANALISIS STO DGO"/>
      <sheetName val="UASD"/>
      <sheetName val="MO"/>
      <sheetName val="anál de costos (2)"/>
      <sheetName val="Analisis1"/>
      <sheetName val="Obra de Mano"/>
      <sheetName val="M_O_6"/>
      <sheetName val="HORM__Y_MORTEROS_6"/>
      <sheetName val="ANALISIS_FRED6"/>
      <sheetName val="Ana_MELLIZAS6"/>
      <sheetName val="Pres_InstSanit_6"/>
      <sheetName val="Pres_InstElect_6"/>
      <sheetName val="LISTADO_INSUMOS_DEL_20006"/>
      <sheetName val="COSTO_INDIRECTO6"/>
      <sheetName val="OPERADORES_EQUIPOS6"/>
      <sheetName val="Listado_Equipos_a_utilizar6"/>
      <sheetName val="Analisis_Unit__6"/>
      <sheetName val="Cargas_Sociales6"/>
      <sheetName val="Unified_Pagos-_factura_rep_txt"/>
      <sheetName val="ANALISIS_H-A_"/>
      <sheetName val="MANO_DE_OBRA"/>
      <sheetName val="Insumos_materiales"/>
      <sheetName val="Costos_Mano_de_Obra"/>
      <sheetName val="Ana__Horm_mexc_mort"/>
      <sheetName val="Pu-Sanit_"/>
      <sheetName val="anal_term"/>
      <sheetName val="análisis_de_precios"/>
      <sheetName val="caseta_de_planta"/>
      <sheetName val="analisis_de_costo"/>
      <sheetName val="Col_Amarre"/>
      <sheetName val="ANALISIS_STO_DGO"/>
      <sheetName val="Obra_de_Mano"/>
      <sheetName val="anál_de_costos_(2)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10">
          <cell r="C10">
            <v>43335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>
        <row r="10">
          <cell r="C10">
            <v>43335</v>
          </cell>
        </row>
      </sheetData>
      <sheetData sheetId="81">
        <row r="10">
          <cell r="C10">
            <v>43335</v>
          </cell>
        </row>
      </sheetData>
      <sheetData sheetId="82"/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>
        <row r="10">
          <cell r="C10">
            <v>43335</v>
          </cell>
        </row>
      </sheetData>
      <sheetData sheetId="86"/>
      <sheetData sheetId="87"/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>
        <row r="10">
          <cell r="C10">
            <v>43335</v>
          </cell>
        </row>
      </sheetData>
      <sheetData sheetId="91"/>
      <sheetData sheetId="92"/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  <sheetName val="INSUMO"/>
      <sheetName val="Mezcl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  <sheetName val="Datos a Proj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  <sheetData sheetId="3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MANO DE OBRA"/>
      <sheetName val="Camiones"/>
      <sheetName val="Ebanisteria"/>
      <sheetName val="anal term"/>
      <sheetName val="Mat"/>
      <sheetName val="Jornal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32">
          <cell r="J32">
            <v>120</v>
          </cell>
        </row>
      </sheetData>
      <sheetData sheetId="24">
        <row r="13">
          <cell r="O13">
            <v>50</v>
          </cell>
        </row>
      </sheetData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6">
          <cell r="D6">
            <v>820.26717298649987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>
        <row r="32">
          <cell r="J32">
            <v>120</v>
          </cell>
        </row>
      </sheetData>
      <sheetData sheetId="45">
        <row r="13">
          <cell r="O13">
            <v>50</v>
          </cell>
        </row>
      </sheetData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>
        <row r="32">
          <cell r="J32">
            <v>120</v>
          </cell>
        </row>
      </sheetData>
      <sheetData sheetId="49">
        <row r="6">
          <cell r="D6">
            <v>820.26717298649987</v>
          </cell>
        </row>
      </sheetData>
      <sheetData sheetId="50">
        <row r="70">
          <cell r="D70">
            <v>3526.3227562500001</v>
          </cell>
        </row>
      </sheetData>
      <sheetData sheetId="51">
        <row r="6">
          <cell r="D6">
            <v>820.26717298649987</v>
          </cell>
        </row>
      </sheetData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>
        <row r="70">
          <cell r="D70">
            <v>3526.3227562500001</v>
          </cell>
        </row>
      </sheetData>
      <sheetData sheetId="55">
        <row r="6">
          <cell r="D6">
            <v>820.26717298649987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32">
          <cell r="J32">
            <v>120</v>
          </cell>
        </row>
      </sheetData>
      <sheetData sheetId="98">
        <row r="13">
          <cell r="O13">
            <v>50</v>
          </cell>
        </row>
      </sheetData>
      <sheetData sheetId="99"/>
      <sheetData sheetId="100"/>
      <sheetData sheetId="101"/>
      <sheetData sheetId="102"/>
      <sheetData sheetId="103">
        <row r="70">
          <cell r="D70">
            <v>3526.3227562500001</v>
          </cell>
        </row>
      </sheetData>
      <sheetData sheetId="104">
        <row r="6">
          <cell r="D6">
            <v>820.26717298649987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32">
          <cell r="J32">
            <v>120</v>
          </cell>
        </row>
      </sheetData>
      <sheetData sheetId="115">
        <row r="13">
          <cell r="O13">
            <v>50</v>
          </cell>
        </row>
      </sheetData>
      <sheetData sheetId="116"/>
      <sheetData sheetId="117"/>
      <sheetData sheetId="118"/>
      <sheetData sheetId="119"/>
      <sheetData sheetId="120">
        <row r="70">
          <cell r="D70">
            <v>3526.3227562500001</v>
          </cell>
        </row>
      </sheetData>
      <sheetData sheetId="121">
        <row r="6">
          <cell r="D6">
            <v>820.26717298649987</v>
          </cell>
        </row>
      </sheetData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 Tuberias"/>
      <sheetName val="PRES. REV. PRECIOS"/>
      <sheetName val="APUs"/>
      <sheetName val="PRES. NUEVAS PARTIDAS"/>
      <sheetName val="APU(s) NUEVAS PARTIDAS"/>
      <sheetName val="APUs (2)"/>
      <sheetName val="Calculos"/>
      <sheetName val="Analisis Obras Hidraulicas"/>
      <sheetName val="Analisis de Tuberias"/>
      <sheetName val="Suministros"/>
      <sheetName val="Accesorios Acero"/>
      <sheetName val="INSUMOS"/>
      <sheetName val="EQUIPOS (2)"/>
      <sheetName val="EQUIPOS"/>
      <sheetName val="MO"/>
      <sheetName val="Valvulas"/>
      <sheetName val="Analisis Obra Civil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B1">
            <v>1</v>
          </cell>
        </row>
        <row r="2">
          <cell r="B2">
            <v>1.05</v>
          </cell>
        </row>
        <row r="3">
          <cell r="B3">
            <v>1.1280409877219408</v>
          </cell>
        </row>
        <row r="4">
          <cell r="B4">
            <v>1.18</v>
          </cell>
        </row>
        <row r="6">
          <cell r="B6">
            <v>1</v>
          </cell>
        </row>
        <row r="11">
          <cell r="B11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  <sheetName val="Análisis de partidas"/>
      <sheetName val="Listado de Precios"/>
      <sheetName val="CUB02"/>
      <sheetName val="PU-B-GS"/>
      <sheetName val="Hormigones Bavaro"/>
      <sheetName val="M.O Y Rendtos"/>
      <sheetName val="Analisis de Costos"/>
      <sheetName val="ANALISIS NUEV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 refreshError="1"/>
      <sheetData sheetId="29" refreshError="1"/>
      <sheetData sheetId="30" refreshError="1"/>
      <sheetData sheetId="31">
        <row r="6">
          <cell r="E6" t="str">
            <v>P.U. RD$</v>
          </cell>
        </row>
      </sheetData>
      <sheetData sheetId="32">
        <row r="6">
          <cell r="E6" t="str">
            <v>P.U. RD$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>
        <row r="6">
          <cell r="E6" t="str">
            <v>P.U. RD$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E6" t="str">
            <v>P.U. RD$</v>
          </cell>
        </row>
      </sheetData>
      <sheetData sheetId="38">
        <row r="6">
          <cell r="E6" t="str">
            <v>P.U. RD$</v>
          </cell>
        </row>
      </sheetData>
      <sheetData sheetId="39">
        <row r="6">
          <cell r="E6" t="str">
            <v>P.U. RD$</v>
          </cell>
        </row>
      </sheetData>
      <sheetData sheetId="40">
        <row r="6">
          <cell r="E6" t="str">
            <v>P.U. RD$</v>
          </cell>
        </row>
      </sheetData>
      <sheetData sheetId="41">
        <row r="6">
          <cell r="E6" t="str">
            <v>P.U. RD$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>
        <row r="7">
          <cell r="C7" t="str">
            <v>Cant.</v>
          </cell>
        </row>
      </sheetData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 refreshError="1"/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4">
          <cell r="C4">
            <v>0</v>
          </cell>
        </row>
      </sheetData>
      <sheetData sheetId="54">
        <row r="6">
          <cell r="C6" t="str">
            <v>CANT.</v>
          </cell>
        </row>
      </sheetData>
      <sheetData sheetId="55">
        <row r="4">
          <cell r="C4">
            <v>0</v>
          </cell>
        </row>
      </sheetData>
      <sheetData sheetId="56">
        <row r="4">
          <cell r="C4">
            <v>0</v>
          </cell>
        </row>
      </sheetData>
      <sheetData sheetId="57">
        <row r="6">
          <cell r="C6" t="str">
            <v>CANT.</v>
          </cell>
        </row>
      </sheetData>
      <sheetData sheetId="58">
        <row r="6">
          <cell r="C6" t="str">
            <v>CANT.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0</v>
          </cell>
        </row>
      </sheetData>
      <sheetData sheetId="61">
        <row r="1">
          <cell r="E1">
            <v>0</v>
          </cell>
        </row>
      </sheetData>
      <sheetData sheetId="62">
        <row r="6">
          <cell r="C6" t="str">
            <v>CANT.</v>
          </cell>
        </row>
      </sheetData>
      <sheetData sheetId="63">
        <row r="6">
          <cell r="C6" t="str">
            <v>CANT.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6">
          <cell r="C6" t="str">
            <v>CANT.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6">
          <cell r="C6" t="str">
            <v>CANT.</v>
          </cell>
        </row>
      </sheetData>
      <sheetData sheetId="83"/>
      <sheetData sheetId="84">
        <row r="7">
          <cell r="C7" t="str">
            <v>Cant.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Variables"/>
      <sheetName val="PRESUPUESTO"/>
    </sheetNames>
    <sheetDataSet>
      <sheetData sheetId="0"/>
      <sheetData sheetId="1">
        <row r="5">
          <cell r="B5">
            <v>23.915178571428569</v>
          </cell>
        </row>
      </sheetData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"/>
      <sheetName val="Mat. I"/>
      <sheetName val="Analisis Reclamados"/>
      <sheetName val="V.Tierras A"/>
      <sheetName val="M.O."/>
      <sheetName val="INS"/>
      <sheetName val="Villa Hermos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Nivel"/>
      <sheetName val="OTROS"/>
      <sheetName val="TOTAL"/>
      <sheetName val="Precio"/>
      <sheetName val="Hormigon"/>
      <sheetName val="muros"/>
      <sheetName val="Pisos"/>
      <sheetName val="Sanitaria"/>
      <sheetName val="Electrica"/>
      <sheetName val="detalles"/>
      <sheetName val="OTROS (2)"/>
    </sheetNames>
    <sheetDataSet>
      <sheetData sheetId="0" refreshError="1"/>
      <sheetData sheetId="1" refreshError="1"/>
      <sheetData sheetId="2" refreshError="1"/>
      <sheetData sheetId="3" refreshError="1">
        <row r="9">
          <cell r="F9">
            <v>255</v>
          </cell>
        </row>
        <row r="81">
          <cell r="F81">
            <v>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26">
          <cell r="C126">
            <v>55</v>
          </cell>
        </row>
        <row r="130">
          <cell r="C130">
            <v>240</v>
          </cell>
        </row>
        <row r="249">
          <cell r="C249">
            <v>922.5</v>
          </cell>
        </row>
      </sheetData>
      <sheetData sheetId="15" refreshError="1"/>
      <sheetData sheetId="16" refreshError="1"/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54">
          <cell r="D54">
            <v>510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  <sheetName val="presupuesto no ejecutable"/>
      <sheetName val="MO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</sheetData>
      <sheetData sheetId="10" refreshError="1"/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presupuesto"/>
      <sheetName val="Varios"/>
      <sheetName val="comparacion"/>
      <sheetName val="analisis pintura"/>
      <sheetName val="Herr+Equip"/>
      <sheetName val="M.O instalacion"/>
      <sheetName val="M.O Fabricacion"/>
      <sheetName val="ANALISIS DE ACERO"/>
      <sheetName val="peso+desp"/>
      <sheetName val="puente grua y est. lateral"/>
      <sheetName val="peso nave"/>
      <sheetName val="propuesta "/>
      <sheetName val="Pu-Sanit."/>
      <sheetName val="Mat"/>
      <sheetName val="Resumen Precio Equipos"/>
      <sheetName val="O.M. y Salarios"/>
      <sheetName val="Material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"/>
      <sheetName val="A-civil"/>
      <sheetName val="Alcant"/>
      <sheetName val="ZAPATA"/>
      <sheetName val="presup. alcant."/>
      <sheetName val="ANALISIS ALCANTARILLA"/>
      <sheetName val="CUB-01"/>
      <sheetName val="CUB-02"/>
      <sheetName val="MATERIALES"/>
      <sheetName val="ANALISIS HORMIGON"/>
      <sheetName val="soporte cub-02"/>
      <sheetName val="#¡REF"/>
      <sheetName val="ANALISIS STO DGO"/>
      <sheetName val="#REF"/>
      <sheetName val="Senalizacion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GONZALO"/>
      <sheetName val="analisis unitarios"/>
    </sheetNames>
    <sheetDataSet>
      <sheetData sheetId="0"/>
      <sheetData sheetId="1">
        <row r="9">
          <cell r="A9" t="str">
            <v>MOV-1</v>
          </cell>
          <cell r="B9" t="str">
            <v>CARGADOR FRONTAL 950 CATW=130 HP</v>
          </cell>
          <cell r="C9">
            <v>1</v>
          </cell>
          <cell r="D9" t="str">
            <v>HR</v>
          </cell>
          <cell r="E9">
            <v>2417.59</v>
          </cell>
        </row>
        <row r="15">
          <cell r="A15" t="str">
            <v>MOV-2</v>
          </cell>
          <cell r="B15" t="str">
            <v>TRACTOR D8K CAT 300 HP</v>
          </cell>
          <cell r="C15">
            <v>1</v>
          </cell>
          <cell r="D15" t="str">
            <v>HR</v>
          </cell>
          <cell r="E15">
            <v>5152.43</v>
          </cell>
        </row>
        <row r="21">
          <cell r="A21" t="str">
            <v>MOV-3</v>
          </cell>
          <cell r="B21" t="str">
            <v>TRACTOR D6D CAT 140HP</v>
          </cell>
          <cell r="C21">
            <v>1</v>
          </cell>
          <cell r="D21" t="str">
            <v>HR</v>
          </cell>
          <cell r="E21">
            <v>2585.7400000000002</v>
          </cell>
        </row>
        <row r="27">
          <cell r="A27" t="str">
            <v>MOV-4</v>
          </cell>
          <cell r="B27" t="str">
            <v>MOTONIVELADORA 12G 135HP</v>
          </cell>
          <cell r="C27">
            <v>1</v>
          </cell>
          <cell r="D27" t="str">
            <v>HR</v>
          </cell>
          <cell r="E27">
            <v>2416.6999999999998</v>
          </cell>
        </row>
        <row r="33">
          <cell r="A33" t="str">
            <v>MOV-5</v>
          </cell>
          <cell r="B33" t="str">
            <v>RODILLO VIBRADOR DYNAPAC CA-25, 125HP</v>
          </cell>
          <cell r="C33">
            <v>1</v>
          </cell>
          <cell r="D33" t="str">
            <v>HR</v>
          </cell>
          <cell r="E33">
            <v>2233.1</v>
          </cell>
        </row>
        <row r="39">
          <cell r="A39" t="str">
            <v>MOV-6</v>
          </cell>
          <cell r="B39" t="str">
            <v>RODILLO ESTATICO LISO GALION, 125HP</v>
          </cell>
          <cell r="C39">
            <v>1</v>
          </cell>
          <cell r="D39" t="str">
            <v>HR</v>
          </cell>
          <cell r="E39">
            <v>2258.1</v>
          </cell>
        </row>
        <row r="51">
          <cell r="A51" t="str">
            <v>MOV-8</v>
          </cell>
          <cell r="B51" t="str">
            <v>REGADO DE AGUA EN RELLENO COMPACTADO</v>
          </cell>
          <cell r="C51">
            <v>1</v>
          </cell>
          <cell r="D51" t="str">
            <v>M2</v>
          </cell>
          <cell r="E51">
            <v>0.75120500000000001</v>
          </cell>
        </row>
        <row r="61">
          <cell r="A61" t="str">
            <v>EXC-83</v>
          </cell>
          <cell r="B61" t="str">
            <v>LIMPIEZA, DESMONTE Y DESYERBE TRACTOR D8K (1HECT)</v>
          </cell>
          <cell r="C61">
            <v>1</v>
          </cell>
          <cell r="D61" t="str">
            <v>HECT</v>
          </cell>
          <cell r="E61">
            <v>21203.279935999999</v>
          </cell>
        </row>
        <row r="65">
          <cell r="A65" t="str">
            <v>EXC-84</v>
          </cell>
          <cell r="B65" t="str">
            <v>ESCARIFICACION DE SUPERFICIE</v>
          </cell>
          <cell r="C65">
            <v>1</v>
          </cell>
          <cell r="D65" t="str">
            <v>M2</v>
          </cell>
          <cell r="E65">
            <v>9.6668000000000003</v>
          </cell>
        </row>
        <row r="69">
          <cell r="A69" t="str">
            <v>EXC-85</v>
          </cell>
          <cell r="B69" t="str">
            <v>CARGUIO MATERIAL NO CLASIFICADO (M3E)</v>
          </cell>
          <cell r="C69">
            <v>1</v>
          </cell>
          <cell r="D69" t="str">
            <v>M3E</v>
          </cell>
          <cell r="E69">
            <v>33.362742000000004</v>
          </cell>
        </row>
        <row r="73">
          <cell r="A73" t="str">
            <v>EXC-86</v>
          </cell>
          <cell r="B73" t="str">
            <v>EXCAVACION DE MATERIAL NO CLASIFICADO CON TRACTOR D-6-D CAT. Y 60 MTS. ACARREO LIBRE</v>
          </cell>
          <cell r="C73">
            <v>1</v>
          </cell>
          <cell r="D73" t="str">
            <v>M3N</v>
          </cell>
          <cell r="E73">
            <v>32.580324000000005</v>
          </cell>
        </row>
        <row r="76">
          <cell r="A76" t="str">
            <v>EXC-87</v>
          </cell>
          <cell r="B76" t="str">
            <v>EXCAVACION DE MATERIAL NO CLASIFICADO CON SOBRE ACARREO (M3N) TRACTOR D-60</v>
          </cell>
          <cell r="C76">
            <v>1</v>
          </cell>
          <cell r="D76" t="str">
            <v>M3N</v>
          </cell>
          <cell r="E76">
            <v>80.783751500000008</v>
          </cell>
        </row>
        <row r="82">
          <cell r="A82" t="str">
            <v>EXC-88</v>
          </cell>
          <cell r="B82" t="str">
            <v>EXCAVACION DE MATERIAL NO CLASIFICADO CON RETROEXCAVADORA 215 CAT. (HP=105) (M3N)</v>
          </cell>
          <cell r="C82">
            <v>1</v>
          </cell>
          <cell r="D82" t="str">
            <v>M3N</v>
          </cell>
          <cell r="E82">
            <v>57.095999999999997</v>
          </cell>
        </row>
        <row r="86">
          <cell r="A86" t="str">
            <v>EXC-89</v>
          </cell>
          <cell r="B86" t="str">
            <v>EXCAVACION DE MATERIAL NO CLASIFICADO CON MOTONIVELADORA 12 G. Y 50 MTS. ACARREO LIBRE</v>
          </cell>
          <cell r="C86">
            <v>1</v>
          </cell>
          <cell r="D86" t="str">
            <v>M3N</v>
          </cell>
          <cell r="E86">
            <v>84.584500000000006</v>
          </cell>
        </row>
        <row r="90">
          <cell r="A90" t="str">
            <v>EXC-90</v>
          </cell>
          <cell r="B90" t="str">
            <v>EXCAVACION DE MATERIAL NO CLASIFICADO CON MOTONIVELADORA CON SOBREACARREO</v>
          </cell>
          <cell r="C90">
            <v>1</v>
          </cell>
          <cell r="D90" t="str">
            <v>M3N</v>
          </cell>
          <cell r="E90">
            <v>132.78792750000002</v>
          </cell>
        </row>
        <row r="96">
          <cell r="A96" t="str">
            <v>EXC-91</v>
          </cell>
          <cell r="B96" t="str">
            <v>EXCAVACION DE MATERIAL NO CLASIFICADO CON MOTONIVELADORA CON SOBREACARREO</v>
          </cell>
          <cell r="C96">
            <v>1</v>
          </cell>
          <cell r="D96" t="str">
            <v>M3C</v>
          </cell>
          <cell r="E96">
            <v>37.458849999999998</v>
          </cell>
        </row>
        <row r="100">
          <cell r="A100" t="str">
            <v>EXC-92</v>
          </cell>
          <cell r="B100" t="str">
            <v>COMPACTACION CON RODILLO VIBRADOR (DYNAPAC) CA-25CAPA DE 15 CMS.</v>
          </cell>
          <cell r="C100">
            <v>1</v>
          </cell>
          <cell r="D100" t="str">
            <v>M3C</v>
          </cell>
          <cell r="E100">
            <v>15.85501</v>
          </cell>
        </row>
        <row r="104">
          <cell r="A104" t="str">
            <v>EXC-93</v>
          </cell>
          <cell r="B104" t="str">
            <v>COMPACTACION CON RODILLO VIBRADOR (DYNAPAC) CA-25CAPA DE 20 CMS.</v>
          </cell>
          <cell r="C104">
            <v>1</v>
          </cell>
          <cell r="D104" t="str">
            <v>M3N</v>
          </cell>
          <cell r="E104">
            <v>14.068529999999999</v>
          </cell>
        </row>
        <row r="108">
          <cell r="A108" t="str">
            <v>EXC-94</v>
          </cell>
          <cell r="B108" t="str">
            <v>REGADO, NIVELADO Y COMPACTADO (MATERIAL CLASIFICADO) (CAPA DE 20 CMS.)</v>
          </cell>
          <cell r="C108">
            <v>1</v>
          </cell>
          <cell r="D108" t="str">
            <v>M3C</v>
          </cell>
          <cell r="E108">
            <v>55.283404999999995</v>
          </cell>
        </row>
        <row r="114">
          <cell r="A114" t="str">
            <v>EXC-95</v>
          </cell>
          <cell r="B114" t="str">
            <v>REGADO, NIVELADO Y COMPACTADO (MATERIAL NO CLASIFICADO) (CAPA DE 20 CMS.)</v>
          </cell>
          <cell r="C114">
            <v>1</v>
          </cell>
          <cell r="D114" t="str">
            <v>M3C</v>
          </cell>
          <cell r="E114">
            <v>57.517804999999996</v>
          </cell>
        </row>
        <row r="119">
          <cell r="A119" t="str">
            <v>EXC-96</v>
          </cell>
          <cell r="B119" t="str">
            <v>REGADO, NIVELADO Y COMPACTADO (MATERIAL NO CLASIFICADO) (CAPA DE 15 CMS.)</v>
          </cell>
          <cell r="C119">
            <v>1</v>
          </cell>
          <cell r="D119" t="str">
            <v>M3C</v>
          </cell>
          <cell r="E119">
            <v>53.313859999999998</v>
          </cell>
        </row>
        <row r="125">
          <cell r="A125" t="str">
            <v>EXC-97</v>
          </cell>
          <cell r="B125" t="str">
            <v>REGADO, NIVELADO Y COMPACTADO (MATERIAL NO CLASIFICADO) (CAPA DE 15 CMS.)</v>
          </cell>
          <cell r="C125">
            <v>1</v>
          </cell>
          <cell r="D125" t="str">
            <v>M3C</v>
          </cell>
          <cell r="E125">
            <v>55.548259999999999</v>
          </cell>
        </row>
        <row r="130">
          <cell r="A130" t="str">
            <v>EXC-98</v>
          </cell>
          <cell r="B130" t="str">
            <v>EXCAVACION DE MATERIAL DE PRESTAMO (INCLUYE DESPERDICIO DE UN 10%) (M3N)</v>
          </cell>
          <cell r="C130">
            <v>1</v>
          </cell>
          <cell r="D130" t="str">
            <v>M3N</v>
          </cell>
          <cell r="E130">
            <v>114.68462665000003</v>
          </cell>
        </row>
        <row r="136">
          <cell r="A136" t="str">
            <v>EXC-99</v>
          </cell>
          <cell r="B136" t="str">
            <v>EXCAVACION DE MATERIAL DE PRESTAMO (INCLUYE DESPERDICIO DE UN 10%) (M3N)</v>
          </cell>
          <cell r="C136">
            <v>1</v>
          </cell>
          <cell r="D136" t="str">
            <v>M3E</v>
          </cell>
          <cell r="E136">
            <v>99.98</v>
          </cell>
        </row>
        <row r="143">
          <cell r="A143" t="str">
            <v>EXC-100</v>
          </cell>
          <cell r="B143" t="str">
            <v>RECHEQUEO DE SUPERFICIE</v>
          </cell>
          <cell r="C143">
            <v>1</v>
          </cell>
          <cell r="D143" t="str">
            <v>M2</v>
          </cell>
          <cell r="E143">
            <v>8.7492020000000004</v>
          </cell>
        </row>
        <row r="149">
          <cell r="A149" t="str">
            <v>EXC-101</v>
          </cell>
          <cell r="B149" t="str">
            <v>CONSTRUCCION DE CUNETAS</v>
          </cell>
          <cell r="C149">
            <v>1</v>
          </cell>
          <cell r="D149" t="str">
            <v>ML</v>
          </cell>
          <cell r="E149">
            <v>14.355198</v>
          </cell>
        </row>
        <row r="153">
          <cell r="A153" t="str">
            <v>EXC-102</v>
          </cell>
          <cell r="B153" t="str">
            <v>EXCAVACION EN ROCA CON 60.00 MTS. CON ACARREO LIBRE</v>
          </cell>
          <cell r="C153">
            <v>1</v>
          </cell>
          <cell r="D153" t="str">
            <v>M3N</v>
          </cell>
          <cell r="E153">
            <v>128.81075000000001</v>
          </cell>
        </row>
        <row r="157">
          <cell r="A157" t="str">
            <v>EXC-103</v>
          </cell>
          <cell r="B157" t="str">
            <v>EXCAVACION EN ROCA CON SOBREACARREO</v>
          </cell>
          <cell r="C157">
            <v>1</v>
          </cell>
          <cell r="D157" t="str">
            <v>M3N</v>
          </cell>
          <cell r="E157">
            <v>190.89058880000005</v>
          </cell>
        </row>
        <row r="164">
          <cell r="A164" t="str">
            <v>EXC-104</v>
          </cell>
          <cell r="B164" t="str">
            <v>EXCAVACION PARA ESTRUCTURA CON RETROEXCAVADORA CASO 1</v>
          </cell>
          <cell r="C164">
            <v>1</v>
          </cell>
          <cell r="D164" t="str">
            <v>M3N</v>
          </cell>
          <cell r="E164">
            <v>63.595999999999997</v>
          </cell>
        </row>
        <row r="169">
          <cell r="A169" t="str">
            <v>EXC-105</v>
          </cell>
          <cell r="B169" t="str">
            <v>EXCAVACION EN ROCA CON SOBREACARREO</v>
          </cell>
          <cell r="C169">
            <v>1</v>
          </cell>
          <cell r="D169" t="str">
            <v>M3N</v>
          </cell>
          <cell r="E169">
            <v>105.29942750000001</v>
          </cell>
        </row>
        <row r="174">
          <cell r="A174" t="str">
            <v>EXC-106</v>
          </cell>
          <cell r="B174" t="str">
            <v>RIEGO DE IMPRIMACION 0.5 GLS./M2</v>
          </cell>
          <cell r="C174">
            <v>1</v>
          </cell>
          <cell r="D174" t="str">
            <v>M2</v>
          </cell>
          <cell r="E174">
            <v>105.54524918999999</v>
          </cell>
        </row>
        <row r="189">
          <cell r="A189" t="str">
            <v>EXC-107</v>
          </cell>
          <cell r="B189" t="str">
            <v>RIEGO IMPRIMACION DE 0.3 GLS./M2</v>
          </cell>
          <cell r="C189">
            <v>1</v>
          </cell>
          <cell r="D189" t="str">
            <v>M2</v>
          </cell>
          <cell r="E189">
            <v>74.445249190000013</v>
          </cell>
        </row>
        <row r="204">
          <cell r="A204" t="str">
            <v>EXC-108</v>
          </cell>
          <cell r="B204" t="str">
            <v>DOBLE RIEGO DE IMPRIMACION (0.8 GLS./M2)</v>
          </cell>
          <cell r="C204">
            <v>1</v>
          </cell>
          <cell r="D204" t="str">
            <v>M2</v>
          </cell>
          <cell r="E204">
            <v>179.99049838000002</v>
          </cell>
        </row>
      </sheetData>
      <sheetData sheetId="2">
        <row r="13">
          <cell r="A13" t="str">
            <v>ALB-007</v>
          </cell>
        </row>
      </sheetData>
      <sheetData sheetId="3"/>
      <sheetData sheetId="4">
        <row r="1146">
          <cell r="C1146" t="str">
            <v>Hormigón 180 KG/cms2 (1:2:4)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74">
          <cell r="F74">
            <v>231.17</v>
          </cell>
        </row>
        <row r="119">
          <cell r="F119">
            <v>6876.31</v>
          </cell>
        </row>
        <row r="327">
          <cell r="F327">
            <v>218.05</v>
          </cell>
        </row>
        <row r="615">
          <cell r="F615">
            <v>289.14</v>
          </cell>
        </row>
        <row r="621">
          <cell r="F621">
            <v>84.75</v>
          </cell>
        </row>
        <row r="641">
          <cell r="F641">
            <v>1240.9000000000001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adicional no.1"/>
      <sheetName val="analisis actual "/>
      <sheetName val="Incremento Precios"/>
      <sheetName val="INCREMENTO DE CANTIDAD"/>
      <sheetName val="PARTIDAS NUEVAS"/>
      <sheetName val="Presupuesto viejo"/>
      <sheetName val="analisis viej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Jornal"/>
      <sheetName val="MOCuadrillas"/>
      <sheetName val="Ana-Basic"/>
      <sheetName val="Ana-Enco"/>
      <sheetName val="Ana MO Aparatos Sanit"/>
      <sheetName val="Ana-Gral"/>
      <sheetName val="Ana-Inter"/>
      <sheetName val="Res Analisis"/>
      <sheetName val="Datos Tecnicos OK"/>
      <sheetName val="DOBLEZ OK"/>
      <sheetName val="Indice"/>
    </sheetNames>
    <sheetDataSet>
      <sheetData sheetId="0"/>
      <sheetData sheetId="1">
        <row r="87">
          <cell r="E87">
            <v>1096.22</v>
          </cell>
        </row>
      </sheetData>
      <sheetData sheetId="2"/>
      <sheetData sheetId="3"/>
      <sheetData sheetId="4"/>
      <sheetData sheetId="5">
        <row r="19">
          <cell r="D19">
            <v>546.83000000000004</v>
          </cell>
        </row>
        <row r="67">
          <cell r="D67">
            <v>165.08</v>
          </cell>
        </row>
        <row r="1199">
          <cell r="D1199">
            <v>564.38</v>
          </cell>
        </row>
      </sheetData>
      <sheetData sheetId="6">
        <row r="8">
          <cell r="M8">
            <v>2644.43</v>
          </cell>
        </row>
        <row r="356">
          <cell r="M356">
            <v>5378.24</v>
          </cell>
        </row>
        <row r="377">
          <cell r="M377">
            <v>5909.3</v>
          </cell>
        </row>
        <row r="423">
          <cell r="M423">
            <v>8222.16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10">
          <cell r="D10">
            <v>200</v>
          </cell>
        </row>
        <row r="12">
          <cell r="D12">
            <v>175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  <row r="450">
          <cell r="F450">
            <v>12092.714034231249</v>
          </cell>
        </row>
      </sheetData>
      <sheetData sheetId="8">
        <row r="14">
          <cell r="D14">
            <v>1240</v>
          </cell>
        </row>
        <row r="30">
          <cell r="D30">
            <v>520</v>
          </cell>
        </row>
        <row r="65">
          <cell r="D65">
            <v>837.21</v>
          </cell>
        </row>
        <row r="66">
          <cell r="D66">
            <v>450</v>
          </cell>
        </row>
        <row r="77">
          <cell r="D77">
            <v>458</v>
          </cell>
        </row>
        <row r="81">
          <cell r="D81">
            <v>350</v>
          </cell>
        </row>
        <row r="95">
          <cell r="D95">
            <v>193.75038750077499</v>
          </cell>
        </row>
        <row r="142">
          <cell r="D142">
            <v>325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  <row r="3185">
          <cell r="F3185">
            <v>2329.8999999999996</v>
          </cell>
        </row>
        <row r="3215">
          <cell r="F3215">
            <v>1516.1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PVC"/>
      <sheetName val="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Ana-Basic"/>
      <sheetName val="MOCuadrillas"/>
      <sheetName val="ins 2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26">
          <cell r="C126">
            <v>55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9">
          <cell r="D39">
            <v>4.37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>
        <row r="39">
          <cell r="D39">
            <v>4.37</v>
          </cell>
        </row>
      </sheetData>
      <sheetData sheetId="62">
        <row r="39">
          <cell r="D39">
            <v>4.37</v>
          </cell>
        </row>
      </sheetData>
      <sheetData sheetId="63">
        <row r="39">
          <cell r="D39">
            <v>4.37</v>
          </cell>
        </row>
      </sheetData>
      <sheetData sheetId="64">
        <row r="126">
          <cell r="C126">
            <v>55</v>
          </cell>
        </row>
      </sheetData>
      <sheetData sheetId="65">
        <row r="39">
          <cell r="D39">
            <v>4.37</v>
          </cell>
        </row>
      </sheetData>
      <sheetData sheetId="66">
        <row r="126">
          <cell r="C126">
            <v>55</v>
          </cell>
        </row>
      </sheetData>
      <sheetData sheetId="67" refreshError="1"/>
      <sheetData sheetId="68">
        <row r="1512">
          <cell r="G1512">
            <v>3526.1216021874998</v>
          </cell>
        </row>
      </sheetData>
      <sheetData sheetId="69">
        <row r="134">
          <cell r="D134">
            <v>550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126">
          <cell r="C126">
            <v>55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26">
          <cell r="C126">
            <v>55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126">
          <cell r="C126">
            <v>55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126">
          <cell r="C126">
            <v>55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1512">
          <cell r="G1512">
            <v>3526.1216021874998</v>
          </cell>
        </row>
      </sheetData>
      <sheetData sheetId="125"/>
      <sheetData sheetId="126"/>
      <sheetData sheetId="127">
        <row r="1512">
          <cell r="G1512">
            <v>3526.1216021874998</v>
          </cell>
        </row>
      </sheetData>
      <sheetData sheetId="128">
        <row r="1512">
          <cell r="G1512">
            <v>3526.1216021874998</v>
          </cell>
        </row>
      </sheetData>
      <sheetData sheetId="129">
        <row r="391">
          <cell r="F391">
            <v>14781.061545997285</v>
          </cell>
        </row>
      </sheetData>
      <sheetData sheetId="130">
        <row r="1512">
          <cell r="G1512">
            <v>3526.1216021874998</v>
          </cell>
        </row>
      </sheetData>
      <sheetData sheetId="131">
        <row r="1512">
          <cell r="G1512">
            <v>3526.1216021874998</v>
          </cell>
        </row>
      </sheetData>
      <sheetData sheetId="132">
        <row r="126">
          <cell r="C126">
            <v>55</v>
          </cell>
        </row>
      </sheetData>
      <sheetData sheetId="133">
        <row r="39">
          <cell r="D39">
            <v>4.37</v>
          </cell>
        </row>
      </sheetData>
      <sheetData sheetId="134">
        <row r="1512">
          <cell r="G1512">
            <v>3526.1216021874998</v>
          </cell>
        </row>
      </sheetData>
      <sheetData sheetId="135">
        <row r="126">
          <cell r="C126">
            <v>55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126">
          <cell r="C126">
            <v>55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91">
          <cell r="F391">
            <v>14781.061545997285</v>
          </cell>
        </row>
      </sheetData>
      <sheetData sheetId="166">
        <row r="1512">
          <cell r="G1512">
            <v>3526.1216021874998</v>
          </cell>
        </row>
      </sheetData>
      <sheetData sheetId="167">
        <row r="391">
          <cell r="F391">
            <v>14781.061545997285</v>
          </cell>
        </row>
      </sheetData>
      <sheetData sheetId="168">
        <row r="126">
          <cell r="C126">
            <v>55</v>
          </cell>
        </row>
      </sheetData>
      <sheetData sheetId="169">
        <row r="39">
          <cell r="D39">
            <v>4.37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126">
          <cell r="C126">
            <v>55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/>
      <sheetData sheetId="184"/>
      <sheetData sheetId="185"/>
      <sheetData sheetId="186"/>
      <sheetData sheetId="187"/>
      <sheetData sheetId="188">
        <row r="1512">
          <cell r="G1512">
            <v>3526.1216021874998</v>
          </cell>
        </row>
      </sheetData>
      <sheetData sheetId="189"/>
      <sheetData sheetId="190">
        <row r="1512">
          <cell r="G1512">
            <v>3526.1216021874998</v>
          </cell>
        </row>
      </sheetData>
      <sheetData sheetId="191"/>
      <sheetData sheetId="192">
        <row r="1512">
          <cell r="G1512">
            <v>3526.1216021874998</v>
          </cell>
        </row>
      </sheetData>
      <sheetData sheetId="193">
        <row r="1512">
          <cell r="G1512">
            <v>3526.1216021874998</v>
          </cell>
        </row>
      </sheetData>
      <sheetData sheetId="194">
        <row r="1512">
          <cell r="G1512">
            <v>3526.1216021874998</v>
          </cell>
        </row>
      </sheetData>
      <sheetData sheetId="195">
        <row r="391">
          <cell r="F391">
            <v>14781.061545997285</v>
          </cell>
        </row>
      </sheetData>
      <sheetData sheetId="196">
        <row r="126">
          <cell r="C126">
            <v>55</v>
          </cell>
        </row>
      </sheetData>
      <sheetData sheetId="197">
        <row r="39">
          <cell r="D39">
            <v>4.37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126">
          <cell r="C126">
            <v>55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12">
          <cell r="G1512">
            <v>3526.1216021874998</v>
          </cell>
        </row>
      </sheetData>
      <sheetData sheetId="221"/>
      <sheetData sheetId="222">
        <row r="1512">
          <cell r="G1512">
            <v>3526.1216021874998</v>
          </cell>
        </row>
      </sheetData>
      <sheetData sheetId="223"/>
      <sheetData sheetId="224"/>
      <sheetData sheetId="225"/>
      <sheetData sheetId="226">
        <row r="391">
          <cell r="F391">
            <v>14781.061545997285</v>
          </cell>
        </row>
      </sheetData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LISTA DE PRECIO"/>
      <sheetName val="Analisis"/>
      <sheetName val="INSUMOS"/>
      <sheetName val="Presup.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  <sheetName val="Analisis"/>
      <sheetName val="Pres. Adic.Y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INDIRECTO"/>
      <sheetName val="PERSONAL ADMINISTRATIVO"/>
      <sheetName val="PERSONAL TECNICO"/>
      <sheetName val="OPERADORES EQUIPOS"/>
      <sheetName val="COSTO_INDIRECTO"/>
      <sheetName val="PERSONAL_ADMINISTRATIVO"/>
      <sheetName val="PERSONAL_TECNICO"/>
      <sheetName val="OPERADORES_EQUIPOS"/>
      <sheetName val="Trabajos Generales"/>
      <sheetName val="Anal. horm."/>
      <sheetName val="Volumenes"/>
      <sheetName val="Ana"/>
      <sheetName val="Hoja1"/>
      <sheetName val="INSUMOS"/>
    </sheetNames>
    <sheetDataSet>
      <sheetData sheetId="0">
        <row r="35">
          <cell r="D35">
            <v>16</v>
          </cell>
        </row>
      </sheetData>
      <sheetData sheetId="1"/>
      <sheetData sheetId="2"/>
      <sheetData sheetId="3">
        <row r="3">
          <cell r="I3">
            <v>26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 (2)"/>
      <sheetName val="Analisis Obra Civil (palmareji)"/>
      <sheetName val="resumen edifisa"/>
    </sheetNames>
    <sheetDataSet>
      <sheetData sheetId="0">
        <row r="65">
          <cell r="G65">
            <v>6202.0000000000009</v>
          </cell>
        </row>
      </sheetData>
      <sheetData sheetId="1"/>
      <sheetData sheetId="2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Insumos"/>
      <sheetName val="Análisis"/>
      <sheetName val="Ecomarina Rio Chavon"/>
      <sheetName val="Sheet12"/>
      <sheetName val="Sheet13"/>
      <sheetName val="Sheet14"/>
      <sheetName val="Sheet15"/>
      <sheetName val="Sheet16"/>
      <sheetName val="RESUMEN HOLST"/>
      <sheetName val="RESUMEN"/>
      <sheetName val="MOV TIERRAS"/>
      <sheetName val="access chanel"/>
      <sheetName val="dragado"/>
      <sheetName val=" Muro Or.+2.45 deflector"/>
      <sheetName val="F1A Muro Or.+2.45 2da Etapa"/>
      <sheetName val="F1A Muro Or.+2.45"/>
      <sheetName val="Ins"/>
      <sheetName val="M.O."/>
      <sheetName val="Ins 2"/>
      <sheetName val="Ecomarina_Rio_Chavon"/>
      <sheetName val="RESUMEN_HOLST"/>
      <sheetName val="MOV_TIERRAS"/>
      <sheetName val="access_chanel"/>
      <sheetName val="_Muro_Or_+2_45_deflector"/>
      <sheetName val="F1A_Muro_Or_+2_45_2da_Etapa"/>
      <sheetName val="F1A_Muro_Or_+2_45"/>
      <sheetName val="An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35">
          <cell r="D35">
            <v>5684</v>
          </cell>
        </row>
      </sheetData>
      <sheetData sheetId="7" refreshError="1">
        <row r="10">
          <cell r="F10">
            <v>4838.6400000000003</v>
          </cell>
        </row>
        <row r="50">
          <cell r="F50">
            <v>10822.41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</sheetData>
      <sheetData sheetId="8">
        <row r="13">
          <cell r="O13">
            <v>50</v>
          </cell>
        </row>
        <row r="41">
          <cell r="O41">
            <v>3.5</v>
          </cell>
        </row>
        <row r="55">
          <cell r="O55">
            <v>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  <sheetName val="OBRAMANO"/>
      <sheetName val="EQUIPOS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Cubicacion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>
        <row r="201">
          <cell r="F201">
            <v>7792.2050656250012</v>
          </cell>
        </row>
      </sheetData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7792.2050656250012</v>
          </cell>
        </row>
      </sheetData>
      <sheetData sheetId="59">
        <row r="201">
          <cell r="F201">
            <v>7792.2050656250003</v>
          </cell>
        </row>
      </sheetData>
      <sheetData sheetId="60">
        <row r="201">
          <cell r="F201">
            <v>7792.2050656250003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7792.2050656250003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/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/>
      <sheetData sheetId="88"/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7792.2050656250012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/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/>
      <sheetData sheetId="102"/>
      <sheetData sheetId="103">
        <row r="201">
          <cell r="F201">
            <v>7792.2050656250012</v>
          </cell>
        </row>
      </sheetData>
      <sheetData sheetId="104"/>
      <sheetData sheetId="105">
        <row r="201">
          <cell r="F201">
            <v>7792.2050656250012</v>
          </cell>
        </row>
      </sheetData>
      <sheetData sheetId="106"/>
      <sheetData sheetId="107"/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detallado"/>
      <sheetName val="Ins"/>
      <sheetName val="MATERIALES_LISTADO"/>
      <sheetName val="MO"/>
      <sheetName val="M_O_1"/>
      <sheetName val="M_O_"/>
      <sheetName val="presup"/>
      <sheetName val="PRES no"/>
      <sheetName val="ANALISIS STO DGO"/>
      <sheetName val="MATERIALES"/>
      <sheetName val="Mano Obra"/>
      <sheetName val="Cotización Metalesa"/>
      <sheetName val="Col.Amarre"/>
      <sheetName val="Escalera"/>
      <sheetName val="Muros"/>
      <sheetName val="Rendimientos OM"/>
      <sheetName val="Ana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>
        <row r="1">
          <cell r="E1">
            <v>0</v>
          </cell>
        </row>
      </sheetData>
      <sheetData sheetId="28">
        <row r="1">
          <cell r="E1">
            <v>0</v>
          </cell>
        </row>
      </sheetData>
      <sheetData sheetId="29">
        <row r="1">
          <cell r="E1">
            <v>0</v>
          </cell>
        </row>
      </sheetData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CUB-02-N-STGO-031-01-01"/>
      <sheetName val="Presupuesto Reformado"/>
      <sheetName val="CUB-02-comision"/>
      <sheetName val="Datos a Project"/>
      <sheetName val="Analisis Unitarios"/>
      <sheetName val="Hoja1"/>
      <sheetName val="Analisis de Madera"/>
      <sheetName val="Cargas Sociales"/>
      <sheetName val="Tarifas de Alquiler de Equipo"/>
      <sheetName val="Presupuesto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0"/>
      <sheetData sheetId="51">
        <row r="33">
          <cell r="F33">
            <v>1586.490573282427</v>
          </cell>
        </row>
      </sheetData>
      <sheetData sheetId="52" refreshError="1"/>
      <sheetData sheetId="53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01"/>
      <sheetName val="1.02"/>
      <sheetName val="1.03"/>
      <sheetName val="2.01"/>
      <sheetName val="2.02"/>
      <sheetName val="2.03"/>
      <sheetName val="3.01"/>
      <sheetName val="9.20.01"/>
      <sheetName val="9.20.02"/>
      <sheetName val="9.20.03"/>
      <sheetName val="Insumos"/>
      <sheetName val="Análisis"/>
      <sheetName val="COSTO INDIRECTO"/>
      <sheetName val="OPERADORES EQUIP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SFM-NAGUA2004"/>
      <sheetName val="SFM-NAGUA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</sheetNames>
    <sheetDataSet>
      <sheetData sheetId="0" refreshError="1"/>
      <sheetData sheetId="1" refreshError="1"/>
      <sheetData sheetId="2">
        <row r="21">
          <cell r="K21">
            <v>105458.51430283062</v>
          </cell>
        </row>
        <row r="441">
          <cell r="H441">
            <v>98.45</v>
          </cell>
        </row>
      </sheetData>
      <sheetData sheetId="3">
        <row r="27">
          <cell r="H27">
            <v>201019.62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1">
          <cell r="K21">
            <v>105458.51430283062</v>
          </cell>
        </row>
      </sheetData>
      <sheetData sheetId="9">
        <row r="27">
          <cell r="H27">
            <v>201019.62</v>
          </cell>
        </row>
      </sheetData>
      <sheetData sheetId="10">
        <row r="28">
          <cell r="G28">
            <v>137856.20000000001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G33">
            <v>650</v>
          </cell>
        </row>
        <row r="54">
          <cell r="G54">
            <v>265.7</v>
          </cell>
        </row>
        <row r="111">
          <cell r="G111">
            <v>0.25</v>
          </cell>
        </row>
      </sheetData>
      <sheetData sheetId="13">
        <row r="49">
          <cell r="I49">
            <v>792.48059999999998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med_mov_de_tierras22"/>
      <sheetName val="MANO_DE_OBRA"/>
      <sheetName val="Col_Amarre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Pu-Sanit.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4"/>
  <sheetViews>
    <sheetView showZeros="0" tabSelected="1" view="pageBreakPreview" zoomScale="85" zoomScaleNormal="85" zoomScaleSheetLayoutView="85" workbookViewId="0">
      <selection activeCell="B8" sqref="B8"/>
    </sheetView>
  </sheetViews>
  <sheetFormatPr baseColWidth="10" defaultColWidth="11.52734375" defaultRowHeight="12.7" x14ac:dyDescent="0.4"/>
  <cols>
    <col min="1" max="1" width="9.41015625" style="372" customWidth="1"/>
    <col min="2" max="2" width="58" style="373" customWidth="1"/>
    <col min="3" max="3" width="11.41015625" style="374" customWidth="1"/>
    <col min="4" max="4" width="7.1171875" style="375" customWidth="1"/>
    <col min="5" max="5" width="15.64453125" style="376" customWidth="1"/>
    <col min="6" max="6" width="18.76171875" style="377" bestFit="1" customWidth="1"/>
    <col min="7" max="16384" width="11.52734375" style="7"/>
  </cols>
  <sheetData>
    <row r="1" spans="1:6" x14ac:dyDescent="0.4">
      <c r="A1" s="1" t="s">
        <v>0</v>
      </c>
      <c r="B1" s="2" t="s">
        <v>1</v>
      </c>
      <c r="C1" s="3"/>
      <c r="D1" s="4"/>
      <c r="E1" s="5"/>
      <c r="F1" s="6"/>
    </row>
    <row r="2" spans="1:6" ht="26.45" customHeight="1" x14ac:dyDescent="0.4">
      <c r="A2" s="8" t="s">
        <v>2</v>
      </c>
      <c r="B2" s="9" t="s">
        <v>3</v>
      </c>
      <c r="C2" s="10" t="s">
        <v>4</v>
      </c>
      <c r="D2" s="4"/>
      <c r="E2" s="11"/>
      <c r="F2" s="12"/>
    </row>
    <row r="3" spans="1:6" x14ac:dyDescent="0.4">
      <c r="A3" s="8" t="s">
        <v>5</v>
      </c>
      <c r="B3" s="13">
        <v>16695</v>
      </c>
      <c r="C3" s="10"/>
      <c r="D3" s="4"/>
      <c r="E3" s="11"/>
      <c r="F3" s="12"/>
    </row>
    <row r="4" spans="1:6" ht="13.2" customHeight="1" x14ac:dyDescent="0.4">
      <c r="A4" s="453" t="s">
        <v>6</v>
      </c>
      <c r="B4" s="454"/>
      <c r="C4" s="454"/>
      <c r="D4" s="454"/>
      <c r="E4" s="454"/>
      <c r="F4" s="454"/>
    </row>
    <row r="5" spans="1:6" x14ac:dyDescent="0.4">
      <c r="A5" s="14" t="s">
        <v>7</v>
      </c>
      <c r="B5" s="15" t="s">
        <v>8</v>
      </c>
      <c r="C5" s="16" t="s">
        <v>9</v>
      </c>
      <c r="D5" s="15" t="s">
        <v>10</v>
      </c>
      <c r="E5" s="17" t="s">
        <v>11</v>
      </c>
      <c r="F5" s="18" t="s">
        <v>12</v>
      </c>
    </row>
    <row r="6" spans="1:6" x14ac:dyDescent="0.4">
      <c r="A6" s="19"/>
      <c r="B6" s="20"/>
      <c r="C6" s="21"/>
      <c r="D6" s="22"/>
      <c r="E6" s="23"/>
      <c r="F6" s="24"/>
    </row>
    <row r="7" spans="1:6" ht="25.35" x14ac:dyDescent="0.4">
      <c r="A7" s="25" t="s">
        <v>13</v>
      </c>
      <c r="B7" s="26" t="s">
        <v>14</v>
      </c>
      <c r="C7" s="27"/>
      <c r="D7" s="28"/>
      <c r="E7" s="29"/>
      <c r="F7" s="30">
        <f>+E7*C7</f>
        <v>0</v>
      </c>
    </row>
    <row r="8" spans="1:6" x14ac:dyDescent="0.4">
      <c r="A8" s="31" t="s">
        <v>15</v>
      </c>
      <c r="B8" s="26" t="s">
        <v>16</v>
      </c>
      <c r="C8" s="27"/>
      <c r="D8" s="28"/>
      <c r="E8" s="29"/>
      <c r="F8" s="30"/>
    </row>
    <row r="9" spans="1:6" x14ac:dyDescent="0.4">
      <c r="A9" s="31"/>
      <c r="B9" s="26"/>
      <c r="C9" s="27"/>
      <c r="D9" s="28"/>
      <c r="E9" s="29"/>
      <c r="F9" s="30"/>
    </row>
    <row r="10" spans="1:6" x14ac:dyDescent="0.4">
      <c r="A10" s="31">
        <v>1</v>
      </c>
      <c r="B10" s="26" t="s">
        <v>17</v>
      </c>
      <c r="C10" s="27"/>
      <c r="D10" s="28"/>
      <c r="E10" s="29"/>
      <c r="F10" s="30"/>
    </row>
    <row r="11" spans="1:6" x14ac:dyDescent="0.4">
      <c r="A11" s="32">
        <v>1.1000000000000001</v>
      </c>
      <c r="B11" s="33" t="s">
        <v>18</v>
      </c>
      <c r="C11" s="27">
        <v>1</v>
      </c>
      <c r="D11" s="28" t="s">
        <v>19</v>
      </c>
      <c r="E11" s="381"/>
      <c r="F11" s="34">
        <f t="shared" ref="F11:F79" si="0">ROUND(C11*E11,2)</f>
        <v>0</v>
      </c>
    </row>
    <row r="12" spans="1:6" ht="25.35" x14ac:dyDescent="0.4">
      <c r="A12" s="32">
        <v>1.2</v>
      </c>
      <c r="B12" s="33" t="s">
        <v>1471</v>
      </c>
      <c r="C12" s="27">
        <v>1</v>
      </c>
      <c r="D12" s="28" t="s">
        <v>20</v>
      </c>
      <c r="E12" s="381"/>
      <c r="F12" s="34">
        <f t="shared" si="0"/>
        <v>0</v>
      </c>
    </row>
    <row r="13" spans="1:6" x14ac:dyDescent="0.4">
      <c r="A13" s="32"/>
      <c r="B13" s="33"/>
      <c r="C13" s="27"/>
      <c r="D13" s="28"/>
      <c r="E13" s="382"/>
      <c r="F13" s="34">
        <f t="shared" si="0"/>
        <v>0</v>
      </c>
    </row>
    <row r="14" spans="1:6" x14ac:dyDescent="0.4">
      <c r="A14" s="31">
        <v>2</v>
      </c>
      <c r="B14" s="26" t="s">
        <v>21</v>
      </c>
      <c r="C14" s="27"/>
      <c r="D14" s="28"/>
      <c r="E14" s="382"/>
      <c r="F14" s="34">
        <f t="shared" si="0"/>
        <v>0</v>
      </c>
    </row>
    <row r="15" spans="1:6" ht="50.7" x14ac:dyDescent="0.4">
      <c r="A15" s="32">
        <v>2.1</v>
      </c>
      <c r="B15" s="33" t="s">
        <v>22</v>
      </c>
      <c r="C15" s="27">
        <v>3</v>
      </c>
      <c r="D15" s="28" t="s">
        <v>20</v>
      </c>
      <c r="E15" s="381"/>
      <c r="F15" s="34">
        <f t="shared" si="0"/>
        <v>0</v>
      </c>
    </row>
    <row r="16" spans="1:6" ht="50.7" x14ac:dyDescent="0.4">
      <c r="A16" s="32">
        <v>2.2000000000000002</v>
      </c>
      <c r="B16" s="33" t="s">
        <v>23</v>
      </c>
      <c r="C16" s="27">
        <v>3</v>
      </c>
      <c r="D16" s="28" t="s">
        <v>20</v>
      </c>
      <c r="E16" s="381"/>
      <c r="F16" s="34">
        <f t="shared" si="0"/>
        <v>0</v>
      </c>
    </row>
    <row r="17" spans="1:6" ht="63.35" x14ac:dyDescent="0.4">
      <c r="A17" s="32">
        <v>2.2999999999999998</v>
      </c>
      <c r="B17" s="33" t="s">
        <v>24</v>
      </c>
      <c r="C17" s="27">
        <v>3</v>
      </c>
      <c r="D17" s="28" t="s">
        <v>20</v>
      </c>
      <c r="E17" s="381"/>
      <c r="F17" s="34">
        <f>ROUND(C17*E17,2)</f>
        <v>0</v>
      </c>
    </row>
    <row r="18" spans="1:6" ht="25.35" x14ac:dyDescent="0.4">
      <c r="A18" s="32">
        <v>2.4</v>
      </c>
      <c r="B18" s="35" t="s">
        <v>25</v>
      </c>
      <c r="C18" s="36">
        <v>6</v>
      </c>
      <c r="D18" s="37" t="s">
        <v>20</v>
      </c>
      <c r="E18" s="383"/>
      <c r="F18" s="36">
        <f>ROUND((C18*E18),2)</f>
        <v>0</v>
      </c>
    </row>
    <row r="19" spans="1:6" x14ac:dyDescent="0.4">
      <c r="A19" s="32">
        <v>2.5</v>
      </c>
      <c r="B19" s="33" t="s">
        <v>26</v>
      </c>
      <c r="C19" s="27">
        <v>1</v>
      </c>
      <c r="D19" s="28" t="s">
        <v>19</v>
      </c>
      <c r="E19" s="381"/>
      <c r="F19" s="34">
        <f t="shared" si="0"/>
        <v>0</v>
      </c>
    </row>
    <row r="20" spans="1:6" x14ac:dyDescent="0.4">
      <c r="A20" s="32">
        <v>2.6</v>
      </c>
      <c r="B20" s="33" t="s">
        <v>27</v>
      </c>
      <c r="C20" s="27">
        <v>806.4</v>
      </c>
      <c r="D20" s="28" t="s">
        <v>28</v>
      </c>
      <c r="E20" s="381"/>
      <c r="F20" s="34">
        <f t="shared" si="0"/>
        <v>0</v>
      </c>
    </row>
    <row r="21" spans="1:6" x14ac:dyDescent="0.4">
      <c r="A21" s="31"/>
      <c r="B21" s="26"/>
      <c r="C21" s="27"/>
      <c r="D21" s="28"/>
      <c r="E21" s="381"/>
      <c r="F21" s="34">
        <f t="shared" si="0"/>
        <v>0</v>
      </c>
    </row>
    <row r="22" spans="1:6" x14ac:dyDescent="0.4">
      <c r="A22" s="31">
        <v>3</v>
      </c>
      <c r="B22" s="26" t="s">
        <v>29</v>
      </c>
      <c r="C22" s="27"/>
      <c r="D22" s="28"/>
      <c r="E22" s="381"/>
      <c r="F22" s="34">
        <f t="shared" si="0"/>
        <v>0</v>
      </c>
    </row>
    <row r="23" spans="1:6" x14ac:dyDescent="0.4">
      <c r="A23" s="32">
        <v>3.1</v>
      </c>
      <c r="B23" s="33" t="s">
        <v>30</v>
      </c>
      <c r="C23" s="27">
        <v>1</v>
      </c>
      <c r="D23" s="28" t="s">
        <v>19</v>
      </c>
      <c r="E23" s="381"/>
      <c r="F23" s="34">
        <f t="shared" si="0"/>
        <v>0</v>
      </c>
    </row>
    <row r="24" spans="1:6" ht="25.35" x14ac:dyDescent="0.4">
      <c r="A24" s="32">
        <v>3.2</v>
      </c>
      <c r="B24" s="33" t="s">
        <v>31</v>
      </c>
      <c r="C24" s="27">
        <v>3889</v>
      </c>
      <c r="D24" s="28" t="s">
        <v>32</v>
      </c>
      <c r="E24" s="382"/>
      <c r="F24" s="34">
        <f t="shared" si="0"/>
        <v>0</v>
      </c>
    </row>
    <row r="25" spans="1:6" ht="38" x14ac:dyDescent="0.4">
      <c r="A25" s="32">
        <v>3.2</v>
      </c>
      <c r="B25" s="33" t="s">
        <v>33</v>
      </c>
      <c r="C25" s="27">
        <v>3889</v>
      </c>
      <c r="D25" s="28" t="s">
        <v>32</v>
      </c>
      <c r="E25" s="382"/>
      <c r="F25" s="34">
        <f t="shared" si="0"/>
        <v>0</v>
      </c>
    </row>
    <row r="26" spans="1:6" ht="63.35" x14ac:dyDescent="0.4">
      <c r="A26" s="32">
        <v>3.3</v>
      </c>
      <c r="B26" s="33" t="s">
        <v>34</v>
      </c>
      <c r="C26" s="27">
        <v>3</v>
      </c>
      <c r="D26" s="28" t="s">
        <v>20</v>
      </c>
      <c r="E26" s="381"/>
      <c r="F26" s="34">
        <f t="shared" si="0"/>
        <v>0</v>
      </c>
    </row>
    <row r="27" spans="1:6" ht="25.35" x14ac:dyDescent="0.4">
      <c r="A27" s="32">
        <v>3.4</v>
      </c>
      <c r="B27" s="33" t="s">
        <v>35</v>
      </c>
      <c r="C27" s="27">
        <v>12</v>
      </c>
      <c r="D27" s="28" t="s">
        <v>20</v>
      </c>
      <c r="E27" s="381"/>
      <c r="F27" s="34">
        <f t="shared" si="0"/>
        <v>0</v>
      </c>
    </row>
    <row r="28" spans="1:6" x14ac:dyDescent="0.4">
      <c r="A28" s="32">
        <v>3.5</v>
      </c>
      <c r="B28" s="33" t="s">
        <v>36</v>
      </c>
      <c r="C28" s="27">
        <v>1</v>
      </c>
      <c r="D28" s="28" t="s">
        <v>19</v>
      </c>
      <c r="E28" s="381"/>
      <c r="F28" s="34">
        <f t="shared" si="0"/>
        <v>0</v>
      </c>
    </row>
    <row r="29" spans="1:6" x14ac:dyDescent="0.4">
      <c r="A29" s="32">
        <v>3.6</v>
      </c>
      <c r="B29" s="33" t="s">
        <v>27</v>
      </c>
      <c r="C29" s="27">
        <v>1394.94</v>
      </c>
      <c r="D29" s="28" t="s">
        <v>28</v>
      </c>
      <c r="E29" s="381"/>
      <c r="F29" s="34">
        <f t="shared" si="0"/>
        <v>0</v>
      </c>
    </row>
    <row r="30" spans="1:6" x14ac:dyDescent="0.4">
      <c r="A30" s="31"/>
      <c r="B30" s="33"/>
      <c r="C30" s="27"/>
      <c r="D30" s="28"/>
      <c r="E30" s="381"/>
      <c r="F30" s="34">
        <f t="shared" si="0"/>
        <v>0</v>
      </c>
    </row>
    <row r="31" spans="1:6" x14ac:dyDescent="0.4">
      <c r="A31" s="31">
        <v>4</v>
      </c>
      <c r="B31" s="26" t="s">
        <v>37</v>
      </c>
      <c r="C31" s="27"/>
      <c r="D31" s="28"/>
      <c r="E31" s="381"/>
      <c r="F31" s="34">
        <f t="shared" si="0"/>
        <v>0</v>
      </c>
    </row>
    <row r="32" spans="1:6" ht="50.7" x14ac:dyDescent="0.4">
      <c r="A32" s="32">
        <v>4.0999999999999996</v>
      </c>
      <c r="B32" s="33" t="s">
        <v>38</v>
      </c>
      <c r="C32" s="27">
        <v>8</v>
      </c>
      <c r="D32" s="28" t="s">
        <v>20</v>
      </c>
      <c r="E32" s="381"/>
      <c r="F32" s="34">
        <f t="shared" si="0"/>
        <v>0</v>
      </c>
    </row>
    <row r="33" spans="1:6" ht="38" x14ac:dyDescent="0.4">
      <c r="A33" s="32">
        <v>4.2</v>
      </c>
      <c r="B33" s="33" t="s">
        <v>39</v>
      </c>
      <c r="C33" s="27">
        <v>8</v>
      </c>
      <c r="D33" s="28" t="s">
        <v>20</v>
      </c>
      <c r="E33" s="381"/>
      <c r="F33" s="34">
        <f t="shared" si="0"/>
        <v>0</v>
      </c>
    </row>
    <row r="34" spans="1:6" ht="38" x14ac:dyDescent="0.4">
      <c r="A34" s="32">
        <v>4.3</v>
      </c>
      <c r="B34" s="33" t="s">
        <v>40</v>
      </c>
      <c r="C34" s="27">
        <v>8</v>
      </c>
      <c r="D34" s="28" t="s">
        <v>20</v>
      </c>
      <c r="E34" s="381"/>
      <c r="F34" s="34">
        <f t="shared" si="0"/>
        <v>0</v>
      </c>
    </row>
    <row r="35" spans="1:6" ht="38" x14ac:dyDescent="0.4">
      <c r="A35" s="32">
        <v>4.4000000000000004</v>
      </c>
      <c r="B35" s="33" t="s">
        <v>41</v>
      </c>
      <c r="C35" s="27">
        <v>8</v>
      </c>
      <c r="D35" s="28" t="s">
        <v>20</v>
      </c>
      <c r="E35" s="381"/>
      <c r="F35" s="34">
        <f t="shared" si="0"/>
        <v>0</v>
      </c>
    </row>
    <row r="36" spans="1:6" ht="38" x14ac:dyDescent="0.4">
      <c r="A36" s="32">
        <v>4.5</v>
      </c>
      <c r="B36" s="33" t="s">
        <v>42</v>
      </c>
      <c r="C36" s="27">
        <v>8</v>
      </c>
      <c r="D36" s="28" t="s">
        <v>20</v>
      </c>
      <c r="E36" s="381"/>
      <c r="F36" s="34">
        <f t="shared" si="0"/>
        <v>0</v>
      </c>
    </row>
    <row r="37" spans="1:6" ht="38" x14ac:dyDescent="0.4">
      <c r="A37" s="32">
        <v>4.5999999999999996</v>
      </c>
      <c r="B37" s="33" t="s">
        <v>43</v>
      </c>
      <c r="C37" s="27">
        <v>8</v>
      </c>
      <c r="D37" s="28" t="s">
        <v>20</v>
      </c>
      <c r="E37" s="381"/>
      <c r="F37" s="34">
        <f t="shared" si="0"/>
        <v>0</v>
      </c>
    </row>
    <row r="38" spans="1:6" ht="25.35" x14ac:dyDescent="0.4">
      <c r="A38" s="32">
        <v>4.7</v>
      </c>
      <c r="B38" s="35" t="s">
        <v>44</v>
      </c>
      <c r="C38" s="36">
        <v>48</v>
      </c>
      <c r="D38" s="37" t="s">
        <v>20</v>
      </c>
      <c r="E38" s="383"/>
      <c r="F38" s="34">
        <f t="shared" si="0"/>
        <v>0</v>
      </c>
    </row>
    <row r="39" spans="1:6" ht="50.7" x14ac:dyDescent="0.4">
      <c r="A39" s="32">
        <v>4.8</v>
      </c>
      <c r="B39" s="38" t="s">
        <v>45</v>
      </c>
      <c r="C39" s="36">
        <v>100</v>
      </c>
      <c r="D39" s="37" t="s">
        <v>46</v>
      </c>
      <c r="E39" s="383"/>
      <c r="F39" s="34">
        <f t="shared" si="0"/>
        <v>0</v>
      </c>
    </row>
    <row r="40" spans="1:6" ht="63.35" x14ac:dyDescent="0.4">
      <c r="A40" s="32">
        <v>4.9000000000000004</v>
      </c>
      <c r="B40" s="38" t="s">
        <v>47</v>
      </c>
      <c r="C40" s="36">
        <v>3000</v>
      </c>
      <c r="D40" s="37" t="s">
        <v>46</v>
      </c>
      <c r="E40" s="383"/>
      <c r="F40" s="34">
        <f t="shared" si="0"/>
        <v>0</v>
      </c>
    </row>
    <row r="41" spans="1:6" ht="25.35" x14ac:dyDescent="0.4">
      <c r="A41" s="39">
        <v>4.0999999999999996</v>
      </c>
      <c r="B41" s="35" t="s">
        <v>48</v>
      </c>
      <c r="C41" s="36">
        <v>2</v>
      </c>
      <c r="D41" s="37" t="s">
        <v>20</v>
      </c>
      <c r="E41" s="383"/>
      <c r="F41" s="34">
        <f t="shared" si="0"/>
        <v>0</v>
      </c>
    </row>
    <row r="42" spans="1:6" ht="25.35" x14ac:dyDescent="0.4">
      <c r="A42" s="32">
        <v>4.1100000000000003</v>
      </c>
      <c r="B42" s="35" t="s">
        <v>49</v>
      </c>
      <c r="C42" s="36">
        <v>1</v>
      </c>
      <c r="D42" s="37" t="s">
        <v>20</v>
      </c>
      <c r="E42" s="383"/>
      <c r="F42" s="34">
        <f t="shared" si="0"/>
        <v>0</v>
      </c>
    </row>
    <row r="43" spans="1:6" ht="25.35" x14ac:dyDescent="0.4">
      <c r="A43" s="39">
        <v>4.12</v>
      </c>
      <c r="B43" s="40" t="s">
        <v>1464</v>
      </c>
      <c r="C43" s="36">
        <v>1</v>
      </c>
      <c r="D43" s="37" t="s">
        <v>20</v>
      </c>
      <c r="E43" s="383"/>
      <c r="F43" s="34">
        <f t="shared" si="0"/>
        <v>0</v>
      </c>
    </row>
    <row r="44" spans="1:6" ht="25.35" x14ac:dyDescent="0.4">
      <c r="A44" s="32">
        <v>4.13</v>
      </c>
      <c r="B44" s="33" t="s">
        <v>50</v>
      </c>
      <c r="C44" s="27">
        <v>1</v>
      </c>
      <c r="D44" s="28" t="s">
        <v>19</v>
      </c>
      <c r="E44" s="381"/>
      <c r="F44" s="34">
        <f t="shared" si="0"/>
        <v>0</v>
      </c>
    </row>
    <row r="45" spans="1:6" ht="25.35" x14ac:dyDescent="0.4">
      <c r="A45" s="39">
        <v>4.1399999999999997</v>
      </c>
      <c r="B45" s="33" t="s">
        <v>51</v>
      </c>
      <c r="C45" s="27">
        <v>1</v>
      </c>
      <c r="D45" s="28" t="s">
        <v>19</v>
      </c>
      <c r="E45" s="381"/>
      <c r="F45" s="34">
        <f t="shared" si="0"/>
        <v>0</v>
      </c>
    </row>
    <row r="46" spans="1:6" x14ac:dyDescent="0.4">
      <c r="A46" s="32">
        <v>4.1500000000000004</v>
      </c>
      <c r="B46" s="33" t="s">
        <v>52</v>
      </c>
      <c r="C46" s="27">
        <v>28.7</v>
      </c>
      <c r="D46" s="28" t="s">
        <v>53</v>
      </c>
      <c r="E46" s="381"/>
      <c r="F46" s="34">
        <f t="shared" si="0"/>
        <v>0</v>
      </c>
    </row>
    <row r="47" spans="1:6" x14ac:dyDescent="0.4">
      <c r="A47" s="39">
        <v>4.16</v>
      </c>
      <c r="B47" s="33" t="s">
        <v>54</v>
      </c>
      <c r="C47" s="27">
        <v>37.31</v>
      </c>
      <c r="D47" s="28" t="s">
        <v>53</v>
      </c>
      <c r="E47" s="381"/>
      <c r="F47" s="34">
        <f t="shared" si="0"/>
        <v>0</v>
      </c>
    </row>
    <row r="48" spans="1:6" ht="25.35" x14ac:dyDescent="0.4">
      <c r="A48" s="32">
        <v>4.17</v>
      </c>
      <c r="B48" s="33" t="s">
        <v>55</v>
      </c>
      <c r="C48" s="27">
        <v>1</v>
      </c>
      <c r="D48" s="28" t="s">
        <v>19</v>
      </c>
      <c r="E48" s="381"/>
      <c r="F48" s="34">
        <f t="shared" si="0"/>
        <v>0</v>
      </c>
    </row>
    <row r="49" spans="1:6" x14ac:dyDescent="0.4">
      <c r="A49" s="39">
        <v>4.18</v>
      </c>
      <c r="B49" s="33" t="s">
        <v>27</v>
      </c>
      <c r="C49" s="27">
        <v>759.36</v>
      </c>
      <c r="D49" s="28" t="s">
        <v>28</v>
      </c>
      <c r="E49" s="382"/>
      <c r="F49" s="34">
        <f t="shared" si="0"/>
        <v>0</v>
      </c>
    </row>
    <row r="50" spans="1:6" ht="38" x14ac:dyDescent="0.4">
      <c r="A50" s="32">
        <v>4.1900000000000102</v>
      </c>
      <c r="B50" s="33" t="s">
        <v>56</v>
      </c>
      <c r="C50" s="27">
        <v>2165.27</v>
      </c>
      <c r="D50" s="28" t="s">
        <v>32</v>
      </c>
      <c r="E50" s="382"/>
      <c r="F50" s="34">
        <f t="shared" si="0"/>
        <v>0</v>
      </c>
    </row>
    <row r="51" spans="1:6" ht="25.35" x14ac:dyDescent="0.4">
      <c r="A51" s="39">
        <v>4.2</v>
      </c>
      <c r="B51" s="33" t="s">
        <v>57</v>
      </c>
      <c r="C51" s="27">
        <v>65</v>
      </c>
      <c r="D51" s="28" t="s">
        <v>58</v>
      </c>
      <c r="E51" s="381"/>
      <c r="F51" s="34">
        <f t="shared" si="0"/>
        <v>0</v>
      </c>
    </row>
    <row r="52" spans="1:6" ht="25.35" x14ac:dyDescent="0.4">
      <c r="A52" s="32">
        <v>4.2100000000000097</v>
      </c>
      <c r="B52" s="33" t="s">
        <v>59</v>
      </c>
      <c r="C52" s="27">
        <v>2</v>
      </c>
      <c r="D52" s="28" t="s">
        <v>20</v>
      </c>
      <c r="E52" s="381"/>
      <c r="F52" s="34">
        <f t="shared" si="0"/>
        <v>0</v>
      </c>
    </row>
    <row r="53" spans="1:6" x14ac:dyDescent="0.4">
      <c r="A53" s="39">
        <v>4.22</v>
      </c>
      <c r="B53" s="33" t="s">
        <v>60</v>
      </c>
      <c r="C53" s="27">
        <v>1</v>
      </c>
      <c r="D53" s="28" t="s">
        <v>19</v>
      </c>
      <c r="E53" s="381"/>
      <c r="F53" s="34">
        <f t="shared" si="0"/>
        <v>0</v>
      </c>
    </row>
    <row r="54" spans="1:6" x14ac:dyDescent="0.4">
      <c r="A54" s="41">
        <v>4.2300000000000004</v>
      </c>
      <c r="B54" s="33" t="s">
        <v>61</v>
      </c>
      <c r="C54" s="27">
        <v>8</v>
      </c>
      <c r="D54" s="28" t="s">
        <v>20</v>
      </c>
      <c r="E54" s="381"/>
      <c r="F54" s="34">
        <f t="shared" si="0"/>
        <v>0</v>
      </c>
    </row>
    <row r="55" spans="1:6" x14ac:dyDescent="0.4">
      <c r="A55" s="32"/>
      <c r="B55" s="33"/>
      <c r="C55" s="27"/>
      <c r="D55" s="28"/>
      <c r="E55" s="381"/>
      <c r="F55" s="34">
        <f t="shared" si="0"/>
        <v>0</v>
      </c>
    </row>
    <row r="56" spans="1:6" x14ac:dyDescent="0.4">
      <c r="A56" s="31">
        <v>5</v>
      </c>
      <c r="B56" s="26" t="s">
        <v>62</v>
      </c>
      <c r="C56" s="27"/>
      <c r="D56" s="28"/>
      <c r="E56" s="381"/>
      <c r="F56" s="34">
        <f t="shared" si="0"/>
        <v>0</v>
      </c>
    </row>
    <row r="57" spans="1:6" x14ac:dyDescent="0.4">
      <c r="A57" s="32">
        <v>5.0999999999999996</v>
      </c>
      <c r="B57" s="33" t="s">
        <v>63</v>
      </c>
      <c r="C57" s="27">
        <v>24.8</v>
      </c>
      <c r="D57" s="28" t="s">
        <v>28</v>
      </c>
      <c r="E57" s="381"/>
      <c r="F57" s="34">
        <f t="shared" si="0"/>
        <v>0</v>
      </c>
    </row>
    <row r="58" spans="1:6" x14ac:dyDescent="0.4">
      <c r="A58" s="32">
        <v>5.2</v>
      </c>
      <c r="B58" s="33" t="s">
        <v>64</v>
      </c>
      <c r="C58" s="27">
        <v>1</v>
      </c>
      <c r="D58" s="28" t="s">
        <v>19</v>
      </c>
      <c r="E58" s="381"/>
      <c r="F58" s="34">
        <f t="shared" si="0"/>
        <v>0</v>
      </c>
    </row>
    <row r="59" spans="1:6" x14ac:dyDescent="0.4">
      <c r="A59" s="32">
        <v>5.3</v>
      </c>
      <c r="B59" s="33" t="s">
        <v>65</v>
      </c>
      <c r="C59" s="27">
        <v>124</v>
      </c>
      <c r="D59" s="28" t="s">
        <v>28</v>
      </c>
      <c r="E59" s="381"/>
      <c r="F59" s="34">
        <f t="shared" si="0"/>
        <v>0</v>
      </c>
    </row>
    <row r="60" spans="1:6" x14ac:dyDescent="0.4">
      <c r="A60" s="32"/>
      <c r="B60" s="33"/>
      <c r="C60" s="27"/>
      <c r="D60" s="28"/>
      <c r="E60" s="381"/>
      <c r="F60" s="34">
        <f t="shared" si="0"/>
        <v>0</v>
      </c>
    </row>
    <row r="61" spans="1:6" x14ac:dyDescent="0.4">
      <c r="A61" s="31">
        <v>6</v>
      </c>
      <c r="B61" s="26" t="s">
        <v>66</v>
      </c>
      <c r="C61" s="27"/>
      <c r="D61" s="28"/>
      <c r="E61" s="381"/>
      <c r="F61" s="34">
        <f t="shared" si="0"/>
        <v>0</v>
      </c>
    </row>
    <row r="62" spans="1:6" x14ac:dyDescent="0.4">
      <c r="A62" s="31">
        <v>6.1</v>
      </c>
      <c r="B62" s="26" t="s">
        <v>67</v>
      </c>
      <c r="C62" s="27"/>
      <c r="D62" s="28"/>
      <c r="E62" s="381"/>
      <c r="F62" s="34">
        <f t="shared" si="0"/>
        <v>0</v>
      </c>
    </row>
    <row r="63" spans="1:6" x14ac:dyDescent="0.4">
      <c r="A63" s="32" t="s">
        <v>68</v>
      </c>
      <c r="B63" s="33" t="s">
        <v>69</v>
      </c>
      <c r="C63" s="27">
        <v>99.59</v>
      </c>
      <c r="D63" s="28" t="s">
        <v>53</v>
      </c>
      <c r="E63" s="381"/>
      <c r="F63" s="34">
        <f t="shared" si="0"/>
        <v>0</v>
      </c>
    </row>
    <row r="64" spans="1:6" ht="25.35" x14ac:dyDescent="0.4">
      <c r="A64" s="32" t="s">
        <v>70</v>
      </c>
      <c r="B64" s="33" t="s">
        <v>71</v>
      </c>
      <c r="C64" s="27">
        <v>99.59</v>
      </c>
      <c r="D64" s="28" t="s">
        <v>53</v>
      </c>
      <c r="E64" s="381"/>
      <c r="F64" s="34">
        <f t="shared" si="0"/>
        <v>0</v>
      </c>
    </row>
    <row r="65" spans="1:6" x14ac:dyDescent="0.4">
      <c r="A65" s="32"/>
      <c r="B65" s="33"/>
      <c r="C65" s="27"/>
      <c r="D65" s="28"/>
      <c r="E65" s="381"/>
      <c r="F65" s="34">
        <f t="shared" si="0"/>
        <v>0</v>
      </c>
    </row>
    <row r="66" spans="1:6" x14ac:dyDescent="0.4">
      <c r="A66" s="31">
        <v>6.2</v>
      </c>
      <c r="B66" s="26" t="s">
        <v>72</v>
      </c>
      <c r="C66" s="27"/>
      <c r="D66" s="28"/>
      <c r="E66" s="381"/>
      <c r="F66" s="34">
        <f t="shared" si="0"/>
        <v>0</v>
      </c>
    </row>
    <row r="67" spans="1:6" ht="25.35" x14ac:dyDescent="0.4">
      <c r="A67" s="32" t="s">
        <v>73</v>
      </c>
      <c r="B67" s="33" t="s">
        <v>74</v>
      </c>
      <c r="C67" s="27">
        <v>77.459999999999994</v>
      </c>
      <c r="D67" s="28" t="s">
        <v>53</v>
      </c>
      <c r="E67" s="381"/>
      <c r="F67" s="34">
        <f t="shared" si="0"/>
        <v>0</v>
      </c>
    </row>
    <row r="68" spans="1:6" x14ac:dyDescent="0.4">
      <c r="A68" s="32" t="s">
        <v>75</v>
      </c>
      <c r="B68" s="33" t="s">
        <v>76</v>
      </c>
      <c r="C68" s="27">
        <v>99.59</v>
      </c>
      <c r="D68" s="28" t="s">
        <v>53</v>
      </c>
      <c r="E68" s="381"/>
      <c r="F68" s="34">
        <f t="shared" si="0"/>
        <v>0</v>
      </c>
    </row>
    <row r="69" spans="1:6" ht="25.35" x14ac:dyDescent="0.4">
      <c r="A69" s="32" t="s">
        <v>77</v>
      </c>
      <c r="B69" s="33" t="s">
        <v>78</v>
      </c>
      <c r="C69" s="27">
        <v>22.13</v>
      </c>
      <c r="D69" s="28" t="s">
        <v>53</v>
      </c>
      <c r="E69" s="381"/>
      <c r="F69" s="34">
        <f t="shared" si="0"/>
        <v>0</v>
      </c>
    </row>
    <row r="70" spans="1:6" x14ac:dyDescent="0.4">
      <c r="A70" s="32" t="s">
        <v>79</v>
      </c>
      <c r="B70" s="33" t="s">
        <v>80</v>
      </c>
      <c r="C70" s="27">
        <v>199.18</v>
      </c>
      <c r="D70" s="28" t="s">
        <v>53</v>
      </c>
      <c r="E70" s="381"/>
      <c r="F70" s="34">
        <f t="shared" si="0"/>
        <v>0</v>
      </c>
    </row>
    <row r="71" spans="1:6" x14ac:dyDescent="0.4">
      <c r="A71" s="32" t="s">
        <v>81</v>
      </c>
      <c r="B71" s="33" t="s">
        <v>82</v>
      </c>
      <c r="C71" s="27">
        <v>199.18</v>
      </c>
      <c r="D71" s="28" t="s">
        <v>53</v>
      </c>
      <c r="E71" s="381"/>
      <c r="F71" s="34">
        <f t="shared" si="0"/>
        <v>0</v>
      </c>
    </row>
    <row r="72" spans="1:6" x14ac:dyDescent="0.4">
      <c r="A72" s="31"/>
      <c r="B72" s="26"/>
      <c r="C72" s="27"/>
      <c r="D72" s="28"/>
      <c r="E72" s="381"/>
      <c r="F72" s="34">
        <f t="shared" si="0"/>
        <v>0</v>
      </c>
    </row>
    <row r="73" spans="1:6" x14ac:dyDescent="0.4">
      <c r="A73" s="31">
        <v>7</v>
      </c>
      <c r="B73" s="26" t="s">
        <v>83</v>
      </c>
      <c r="C73" s="27"/>
      <c r="D73" s="28"/>
      <c r="E73" s="381"/>
      <c r="F73" s="34">
        <f t="shared" si="0"/>
        <v>0</v>
      </c>
    </row>
    <row r="74" spans="1:6" x14ac:dyDescent="0.4">
      <c r="A74" s="32">
        <v>7.1</v>
      </c>
      <c r="B74" s="33" t="s">
        <v>84</v>
      </c>
      <c r="C74" s="27">
        <v>181</v>
      </c>
      <c r="D74" s="28" t="s">
        <v>58</v>
      </c>
      <c r="E74" s="381"/>
      <c r="F74" s="34">
        <f t="shared" si="0"/>
        <v>0</v>
      </c>
    </row>
    <row r="75" spans="1:6" x14ac:dyDescent="0.4">
      <c r="A75" s="32">
        <v>7.2</v>
      </c>
      <c r="B75" s="33" t="s">
        <v>85</v>
      </c>
      <c r="C75" s="27">
        <v>1</v>
      </c>
      <c r="D75" s="28" t="s">
        <v>20</v>
      </c>
      <c r="E75" s="381"/>
      <c r="F75" s="34">
        <f t="shared" si="0"/>
        <v>0</v>
      </c>
    </row>
    <row r="76" spans="1:6" x14ac:dyDescent="0.4">
      <c r="A76" s="31"/>
      <c r="B76" s="33"/>
      <c r="C76" s="27"/>
      <c r="D76" s="28"/>
      <c r="E76" s="381"/>
      <c r="F76" s="34">
        <f t="shared" si="0"/>
        <v>0</v>
      </c>
    </row>
    <row r="77" spans="1:6" x14ac:dyDescent="0.4">
      <c r="A77" s="31">
        <v>8</v>
      </c>
      <c r="B77" s="26" t="s">
        <v>86</v>
      </c>
      <c r="C77" s="27"/>
      <c r="D77" s="28"/>
      <c r="E77" s="381"/>
      <c r="F77" s="34">
        <f t="shared" si="0"/>
        <v>0</v>
      </c>
    </row>
    <row r="78" spans="1:6" x14ac:dyDescent="0.4">
      <c r="A78" s="32">
        <v>8.1</v>
      </c>
      <c r="B78" s="33" t="s">
        <v>87</v>
      </c>
      <c r="C78" s="27">
        <v>1</v>
      </c>
      <c r="D78" s="28" t="s">
        <v>19</v>
      </c>
      <c r="E78" s="381"/>
      <c r="F78" s="34">
        <f t="shared" si="0"/>
        <v>0</v>
      </c>
    </row>
    <row r="79" spans="1:6" x14ac:dyDescent="0.4">
      <c r="A79" s="32">
        <v>8.1999999999999993</v>
      </c>
      <c r="B79" s="33" t="s">
        <v>88</v>
      </c>
      <c r="C79" s="27">
        <v>1680</v>
      </c>
      <c r="D79" s="28" t="s">
        <v>28</v>
      </c>
      <c r="E79" s="381"/>
      <c r="F79" s="34">
        <f t="shared" si="0"/>
        <v>0</v>
      </c>
    </row>
    <row r="80" spans="1:6" x14ac:dyDescent="0.4">
      <c r="A80" s="32">
        <v>8.3000000000000007</v>
      </c>
      <c r="B80" s="33" t="s">
        <v>89</v>
      </c>
      <c r="C80" s="27">
        <v>1</v>
      </c>
      <c r="D80" s="28" t="s">
        <v>20</v>
      </c>
      <c r="E80" s="381"/>
      <c r="F80" s="34">
        <f t="shared" ref="F80:F143" si="1">ROUND(C80*E80,2)</f>
        <v>0</v>
      </c>
    </row>
    <row r="81" spans="1:6" x14ac:dyDescent="0.4">
      <c r="A81" s="31"/>
      <c r="B81" s="26" t="s">
        <v>90</v>
      </c>
      <c r="C81" s="27"/>
      <c r="D81" s="28"/>
      <c r="E81" s="381"/>
      <c r="F81" s="42">
        <f>SUM(F11:F80)</f>
        <v>0</v>
      </c>
    </row>
    <row r="82" spans="1:6" x14ac:dyDescent="0.4">
      <c r="A82" s="31"/>
      <c r="B82" s="26"/>
      <c r="C82" s="27"/>
      <c r="D82" s="28"/>
      <c r="E82" s="382"/>
      <c r="F82" s="34">
        <f t="shared" si="1"/>
        <v>0</v>
      </c>
    </row>
    <row r="83" spans="1:6" x14ac:dyDescent="0.4">
      <c r="A83" s="31" t="s">
        <v>91</v>
      </c>
      <c r="B83" s="26" t="s">
        <v>92</v>
      </c>
      <c r="C83" s="27"/>
      <c r="D83" s="28"/>
      <c r="E83" s="382"/>
      <c r="F83" s="34">
        <f t="shared" si="1"/>
        <v>0</v>
      </c>
    </row>
    <row r="84" spans="1:6" x14ac:dyDescent="0.4">
      <c r="A84" s="31"/>
      <c r="B84" s="26"/>
      <c r="C84" s="27"/>
      <c r="D84" s="28"/>
      <c r="E84" s="382"/>
      <c r="F84" s="34">
        <f t="shared" si="1"/>
        <v>0</v>
      </c>
    </row>
    <row r="85" spans="1:6" x14ac:dyDescent="0.4">
      <c r="A85" s="31">
        <v>1</v>
      </c>
      <c r="B85" s="26" t="s">
        <v>93</v>
      </c>
      <c r="C85" s="27"/>
      <c r="D85" s="28"/>
      <c r="E85" s="381"/>
      <c r="F85" s="34">
        <f t="shared" si="1"/>
        <v>0</v>
      </c>
    </row>
    <row r="86" spans="1:6" x14ac:dyDescent="0.4">
      <c r="A86" s="31">
        <v>1.1000000000000001</v>
      </c>
      <c r="B86" s="26" t="s">
        <v>94</v>
      </c>
      <c r="C86" s="27"/>
      <c r="D86" s="28"/>
      <c r="E86" s="381"/>
      <c r="F86" s="34">
        <f t="shared" si="1"/>
        <v>0</v>
      </c>
    </row>
    <row r="87" spans="1:6" ht="25.35" x14ac:dyDescent="0.4">
      <c r="A87" s="32" t="s">
        <v>95</v>
      </c>
      <c r="B87" s="33" t="s">
        <v>96</v>
      </c>
      <c r="C87" s="27">
        <v>2</v>
      </c>
      <c r="D87" s="28" t="s">
        <v>20</v>
      </c>
      <c r="E87" s="381"/>
      <c r="F87" s="34">
        <f t="shared" si="1"/>
        <v>0</v>
      </c>
    </row>
    <row r="88" spans="1:6" ht="25.35" x14ac:dyDescent="0.4">
      <c r="A88" s="32" t="s">
        <v>97</v>
      </c>
      <c r="B88" s="33" t="s">
        <v>98</v>
      </c>
      <c r="C88" s="27">
        <v>1</v>
      </c>
      <c r="D88" s="28" t="s">
        <v>20</v>
      </c>
      <c r="E88" s="381"/>
      <c r="F88" s="34">
        <f t="shared" si="1"/>
        <v>0</v>
      </c>
    </row>
    <row r="89" spans="1:6" ht="25.35" x14ac:dyDescent="0.4">
      <c r="A89" s="32" t="s">
        <v>99</v>
      </c>
      <c r="B89" s="33" t="s">
        <v>100</v>
      </c>
      <c r="C89" s="27">
        <v>1</v>
      </c>
      <c r="D89" s="28" t="s">
        <v>20</v>
      </c>
      <c r="E89" s="381"/>
      <c r="F89" s="34">
        <f t="shared" si="1"/>
        <v>0</v>
      </c>
    </row>
    <row r="90" spans="1:6" x14ac:dyDescent="0.4">
      <c r="A90" s="32" t="s">
        <v>101</v>
      </c>
      <c r="B90" s="33" t="s">
        <v>102</v>
      </c>
      <c r="C90" s="27">
        <v>1</v>
      </c>
      <c r="D90" s="28" t="s">
        <v>19</v>
      </c>
      <c r="E90" s="381"/>
      <c r="F90" s="34">
        <f t="shared" si="1"/>
        <v>0</v>
      </c>
    </row>
    <row r="91" spans="1:6" x14ac:dyDescent="0.4">
      <c r="A91" s="32" t="s">
        <v>103</v>
      </c>
      <c r="B91" s="33" t="s">
        <v>104</v>
      </c>
      <c r="C91" s="27">
        <v>205.62</v>
      </c>
      <c r="D91" s="28" t="s">
        <v>32</v>
      </c>
      <c r="E91" s="381"/>
      <c r="F91" s="34">
        <f t="shared" si="1"/>
        <v>0</v>
      </c>
    </row>
    <row r="92" spans="1:6" x14ac:dyDescent="0.4">
      <c r="A92" s="31"/>
      <c r="B92" s="33"/>
      <c r="C92" s="27"/>
      <c r="D92" s="28"/>
      <c r="E92" s="381"/>
      <c r="F92" s="34">
        <f t="shared" si="1"/>
        <v>0</v>
      </c>
    </row>
    <row r="93" spans="1:6" x14ac:dyDescent="0.4">
      <c r="A93" s="31">
        <v>1.2</v>
      </c>
      <c r="B93" s="33" t="s">
        <v>105</v>
      </c>
      <c r="C93" s="27">
        <v>8</v>
      </c>
      <c r="D93" s="28" t="s">
        <v>20</v>
      </c>
      <c r="E93" s="381"/>
      <c r="F93" s="34">
        <f t="shared" si="1"/>
        <v>0</v>
      </c>
    </row>
    <row r="94" spans="1:6" x14ac:dyDescent="0.4">
      <c r="A94" s="31"/>
      <c r="B94" s="26"/>
      <c r="C94" s="27"/>
      <c r="D94" s="28"/>
      <c r="E94" s="381"/>
      <c r="F94" s="34">
        <f t="shared" si="1"/>
        <v>0</v>
      </c>
    </row>
    <row r="95" spans="1:6" x14ac:dyDescent="0.4">
      <c r="A95" s="31">
        <v>1.3</v>
      </c>
      <c r="B95" s="26" t="s">
        <v>106</v>
      </c>
      <c r="C95" s="27"/>
      <c r="D95" s="28"/>
      <c r="E95" s="381"/>
      <c r="F95" s="34">
        <f t="shared" si="1"/>
        <v>0</v>
      </c>
    </row>
    <row r="96" spans="1:6" ht="25.35" x14ac:dyDescent="0.4">
      <c r="A96" s="32" t="s">
        <v>107</v>
      </c>
      <c r="B96" s="33" t="s">
        <v>108</v>
      </c>
      <c r="C96" s="27">
        <v>1</v>
      </c>
      <c r="D96" s="28" t="s">
        <v>20</v>
      </c>
      <c r="E96" s="381"/>
      <c r="F96" s="34">
        <f t="shared" si="1"/>
        <v>0</v>
      </c>
    </row>
    <row r="97" spans="1:6" x14ac:dyDescent="0.4">
      <c r="A97" s="32" t="s">
        <v>109</v>
      </c>
      <c r="B97" s="33" t="s">
        <v>110</v>
      </c>
      <c r="C97" s="27">
        <v>1</v>
      </c>
      <c r="D97" s="28" t="s">
        <v>20</v>
      </c>
      <c r="E97" s="381"/>
      <c r="F97" s="34">
        <f t="shared" si="1"/>
        <v>0</v>
      </c>
    </row>
    <row r="98" spans="1:6" x14ac:dyDescent="0.4">
      <c r="A98" s="32" t="s">
        <v>111</v>
      </c>
      <c r="B98" s="33" t="s">
        <v>112</v>
      </c>
      <c r="C98" s="27">
        <v>1</v>
      </c>
      <c r="D98" s="28" t="s">
        <v>20</v>
      </c>
      <c r="E98" s="381"/>
      <c r="F98" s="34">
        <f t="shared" si="1"/>
        <v>0</v>
      </c>
    </row>
    <row r="99" spans="1:6" x14ac:dyDescent="0.4">
      <c r="A99" s="32" t="s">
        <v>113</v>
      </c>
      <c r="B99" s="33" t="s">
        <v>114</v>
      </c>
      <c r="C99" s="27">
        <v>1</v>
      </c>
      <c r="D99" s="28" t="s">
        <v>20</v>
      </c>
      <c r="E99" s="381"/>
      <c r="F99" s="34">
        <f t="shared" si="1"/>
        <v>0</v>
      </c>
    </row>
    <row r="100" spans="1:6" x14ac:dyDescent="0.4">
      <c r="A100" s="32" t="s">
        <v>115</v>
      </c>
      <c r="B100" s="33" t="s">
        <v>116</v>
      </c>
      <c r="C100" s="27">
        <v>1</v>
      </c>
      <c r="D100" s="28" t="s">
        <v>20</v>
      </c>
      <c r="E100" s="381"/>
      <c r="F100" s="34">
        <f t="shared" si="1"/>
        <v>0</v>
      </c>
    </row>
    <row r="101" spans="1:6" x14ac:dyDescent="0.4">
      <c r="A101" s="32" t="s">
        <v>117</v>
      </c>
      <c r="B101" s="33" t="s">
        <v>118</v>
      </c>
      <c r="C101" s="27">
        <v>1</v>
      </c>
      <c r="D101" s="28" t="s">
        <v>20</v>
      </c>
      <c r="E101" s="381"/>
      <c r="F101" s="34">
        <f t="shared" si="1"/>
        <v>0</v>
      </c>
    </row>
    <row r="102" spans="1:6" x14ac:dyDescent="0.4">
      <c r="A102" s="31"/>
      <c r="B102" s="26"/>
      <c r="C102" s="27"/>
      <c r="D102" s="28"/>
      <c r="E102" s="381"/>
      <c r="F102" s="34">
        <f t="shared" si="1"/>
        <v>0</v>
      </c>
    </row>
    <row r="103" spans="1:6" x14ac:dyDescent="0.4">
      <c r="A103" s="31">
        <v>1.4</v>
      </c>
      <c r="B103" s="26" t="s">
        <v>119</v>
      </c>
      <c r="C103" s="27"/>
      <c r="D103" s="28"/>
      <c r="E103" s="381"/>
      <c r="F103" s="34">
        <f t="shared" si="1"/>
        <v>0</v>
      </c>
    </row>
    <row r="104" spans="1:6" ht="25.35" x14ac:dyDescent="0.4">
      <c r="A104" s="32" t="s">
        <v>120</v>
      </c>
      <c r="B104" s="33" t="s">
        <v>121</v>
      </c>
      <c r="C104" s="27">
        <v>1</v>
      </c>
      <c r="D104" s="28" t="s">
        <v>20</v>
      </c>
      <c r="E104" s="381"/>
      <c r="F104" s="34">
        <f t="shared" si="1"/>
        <v>0</v>
      </c>
    </row>
    <row r="105" spans="1:6" x14ac:dyDescent="0.4">
      <c r="A105" s="31"/>
      <c r="B105" s="26"/>
      <c r="C105" s="27"/>
      <c r="D105" s="28"/>
      <c r="E105" s="381"/>
      <c r="F105" s="34">
        <f t="shared" si="1"/>
        <v>0</v>
      </c>
    </row>
    <row r="106" spans="1:6" x14ac:dyDescent="0.4">
      <c r="A106" s="31">
        <v>2</v>
      </c>
      <c r="B106" s="26" t="s">
        <v>122</v>
      </c>
      <c r="C106" s="27"/>
      <c r="D106" s="28"/>
      <c r="E106" s="381"/>
      <c r="F106" s="34">
        <f t="shared" si="1"/>
        <v>0</v>
      </c>
    </row>
    <row r="107" spans="1:6" x14ac:dyDescent="0.4">
      <c r="A107" s="31">
        <v>2.1</v>
      </c>
      <c r="B107" s="26" t="s">
        <v>94</v>
      </c>
      <c r="C107" s="27"/>
      <c r="D107" s="28"/>
      <c r="E107" s="381"/>
      <c r="F107" s="34">
        <f t="shared" si="1"/>
        <v>0</v>
      </c>
    </row>
    <row r="108" spans="1:6" ht="38" x14ac:dyDescent="0.4">
      <c r="A108" s="32" t="s">
        <v>123</v>
      </c>
      <c r="B108" s="33" t="s">
        <v>124</v>
      </c>
      <c r="C108" s="27">
        <v>1</v>
      </c>
      <c r="D108" s="28" t="s">
        <v>20</v>
      </c>
      <c r="E108" s="382"/>
      <c r="F108" s="34">
        <f t="shared" si="1"/>
        <v>0</v>
      </c>
    </row>
    <row r="109" spans="1:6" ht="25.35" x14ac:dyDescent="0.4">
      <c r="A109" s="32" t="s">
        <v>125</v>
      </c>
      <c r="B109" s="33" t="s">
        <v>126</v>
      </c>
      <c r="C109" s="27">
        <v>1</v>
      </c>
      <c r="D109" s="28" t="s">
        <v>20</v>
      </c>
      <c r="E109" s="382"/>
      <c r="F109" s="34">
        <f t="shared" si="1"/>
        <v>0</v>
      </c>
    </row>
    <row r="110" spans="1:6" ht="25.35" x14ac:dyDescent="0.4">
      <c r="A110" s="32" t="s">
        <v>127</v>
      </c>
      <c r="B110" s="33" t="s">
        <v>128</v>
      </c>
      <c r="C110" s="27">
        <v>3</v>
      </c>
      <c r="D110" s="28" t="s">
        <v>20</v>
      </c>
      <c r="E110" s="381"/>
      <c r="F110" s="34">
        <f t="shared" si="1"/>
        <v>0</v>
      </c>
    </row>
    <row r="111" spans="1:6" x14ac:dyDescent="0.4">
      <c r="A111" s="32" t="s">
        <v>129</v>
      </c>
      <c r="B111" s="33" t="s">
        <v>130</v>
      </c>
      <c r="C111" s="27">
        <v>1</v>
      </c>
      <c r="D111" s="28" t="s">
        <v>19</v>
      </c>
      <c r="E111" s="381"/>
      <c r="F111" s="34">
        <f t="shared" si="1"/>
        <v>0</v>
      </c>
    </row>
    <row r="112" spans="1:6" x14ac:dyDescent="0.4">
      <c r="A112" s="32" t="s">
        <v>131</v>
      </c>
      <c r="B112" s="33" t="s">
        <v>104</v>
      </c>
      <c r="C112" s="27">
        <v>293.75</v>
      </c>
      <c r="D112" s="28" t="s">
        <v>32</v>
      </c>
      <c r="E112" s="381"/>
      <c r="F112" s="34">
        <f t="shared" si="1"/>
        <v>0</v>
      </c>
    </row>
    <row r="113" spans="1:6" x14ac:dyDescent="0.4">
      <c r="A113" s="31"/>
      <c r="B113" s="26"/>
      <c r="C113" s="27"/>
      <c r="D113" s="28"/>
      <c r="E113" s="381"/>
      <c r="F113" s="34">
        <f t="shared" si="1"/>
        <v>0</v>
      </c>
    </row>
    <row r="114" spans="1:6" x14ac:dyDescent="0.4">
      <c r="A114" s="31">
        <v>2.2000000000000002</v>
      </c>
      <c r="B114" s="26" t="s">
        <v>132</v>
      </c>
      <c r="C114" s="27"/>
      <c r="D114" s="28"/>
      <c r="E114" s="381"/>
      <c r="F114" s="34">
        <f t="shared" si="1"/>
        <v>0</v>
      </c>
    </row>
    <row r="115" spans="1:6" x14ac:dyDescent="0.4">
      <c r="A115" s="32" t="s">
        <v>133</v>
      </c>
      <c r="B115" s="33" t="s">
        <v>134</v>
      </c>
      <c r="C115" s="27">
        <v>1</v>
      </c>
      <c r="D115" s="28" t="s">
        <v>19</v>
      </c>
      <c r="E115" s="381"/>
      <c r="F115" s="34">
        <f t="shared" si="1"/>
        <v>0</v>
      </c>
    </row>
    <row r="116" spans="1:6" x14ac:dyDescent="0.4">
      <c r="A116" s="32" t="s">
        <v>135</v>
      </c>
      <c r="B116" s="33" t="s">
        <v>136</v>
      </c>
      <c r="C116" s="27">
        <v>20</v>
      </c>
      <c r="D116" s="28" t="s">
        <v>46</v>
      </c>
      <c r="E116" s="381"/>
      <c r="F116" s="34">
        <f t="shared" si="1"/>
        <v>0</v>
      </c>
    </row>
    <row r="117" spans="1:6" x14ac:dyDescent="0.4">
      <c r="A117" s="32" t="s">
        <v>137</v>
      </c>
      <c r="B117" s="33" t="s">
        <v>138</v>
      </c>
      <c r="C117" s="27">
        <v>15</v>
      </c>
      <c r="D117" s="28" t="s">
        <v>46</v>
      </c>
      <c r="E117" s="381"/>
      <c r="F117" s="34">
        <f t="shared" si="1"/>
        <v>0</v>
      </c>
    </row>
    <row r="118" spans="1:6" x14ac:dyDescent="0.4">
      <c r="A118" s="32" t="s">
        <v>139</v>
      </c>
      <c r="B118" s="33" t="s">
        <v>140</v>
      </c>
      <c r="C118" s="27">
        <v>94.26</v>
      </c>
      <c r="D118" s="28" t="s">
        <v>32</v>
      </c>
      <c r="E118" s="381"/>
      <c r="F118" s="34">
        <f t="shared" si="1"/>
        <v>0</v>
      </c>
    </row>
    <row r="119" spans="1:6" x14ac:dyDescent="0.4">
      <c r="A119" s="32"/>
      <c r="B119" s="33"/>
      <c r="C119" s="27"/>
      <c r="D119" s="28"/>
      <c r="E119" s="381"/>
      <c r="F119" s="34">
        <f t="shared" si="1"/>
        <v>0</v>
      </c>
    </row>
    <row r="120" spans="1:6" x14ac:dyDescent="0.4">
      <c r="A120" s="31">
        <v>2.2999999999999998</v>
      </c>
      <c r="B120" s="33" t="s">
        <v>141</v>
      </c>
      <c r="C120" s="27">
        <v>1</v>
      </c>
      <c r="D120" s="28" t="s">
        <v>20</v>
      </c>
      <c r="E120" s="381"/>
      <c r="F120" s="34">
        <f t="shared" si="1"/>
        <v>0</v>
      </c>
    </row>
    <row r="121" spans="1:6" x14ac:dyDescent="0.4">
      <c r="A121" s="31"/>
      <c r="B121" s="33"/>
      <c r="C121" s="27"/>
      <c r="D121" s="28"/>
      <c r="E121" s="381"/>
      <c r="F121" s="34">
        <f t="shared" si="1"/>
        <v>0</v>
      </c>
    </row>
    <row r="122" spans="1:6" x14ac:dyDescent="0.4">
      <c r="A122" s="31">
        <v>2.4</v>
      </c>
      <c r="B122" s="33" t="s">
        <v>142</v>
      </c>
      <c r="C122" s="27">
        <v>1</v>
      </c>
      <c r="D122" s="28" t="s">
        <v>19</v>
      </c>
      <c r="E122" s="381"/>
      <c r="F122" s="34">
        <f t="shared" si="1"/>
        <v>0</v>
      </c>
    </row>
    <row r="123" spans="1:6" x14ac:dyDescent="0.4">
      <c r="A123" s="32"/>
      <c r="B123" s="33"/>
      <c r="C123" s="27"/>
      <c r="D123" s="28"/>
      <c r="E123" s="381"/>
      <c r="F123" s="34">
        <f t="shared" si="1"/>
        <v>0</v>
      </c>
    </row>
    <row r="124" spans="1:6" x14ac:dyDescent="0.4">
      <c r="A124" s="31">
        <v>2.5</v>
      </c>
      <c r="B124" s="26" t="s">
        <v>143</v>
      </c>
      <c r="C124" s="27"/>
      <c r="D124" s="28"/>
      <c r="E124" s="381"/>
      <c r="F124" s="34">
        <f t="shared" si="1"/>
        <v>0</v>
      </c>
    </row>
    <row r="125" spans="1:6" x14ac:dyDescent="0.4">
      <c r="A125" s="32" t="s">
        <v>144</v>
      </c>
      <c r="B125" s="33" t="s">
        <v>145</v>
      </c>
      <c r="C125" s="27">
        <v>1</v>
      </c>
      <c r="D125" s="28" t="s">
        <v>20</v>
      </c>
      <c r="E125" s="381"/>
      <c r="F125" s="34">
        <f t="shared" si="1"/>
        <v>0</v>
      </c>
    </row>
    <row r="126" spans="1:6" x14ac:dyDescent="0.4">
      <c r="A126" s="32" t="s">
        <v>146</v>
      </c>
      <c r="B126" s="33" t="s">
        <v>147</v>
      </c>
      <c r="C126" s="27">
        <v>1</v>
      </c>
      <c r="D126" s="28" t="s">
        <v>20</v>
      </c>
      <c r="E126" s="381"/>
      <c r="F126" s="34">
        <f t="shared" si="1"/>
        <v>0</v>
      </c>
    </row>
    <row r="127" spans="1:6" x14ac:dyDescent="0.4">
      <c r="A127" s="32" t="s">
        <v>148</v>
      </c>
      <c r="B127" s="33" t="s">
        <v>149</v>
      </c>
      <c r="C127" s="27">
        <v>1</v>
      </c>
      <c r="D127" s="28" t="s">
        <v>20</v>
      </c>
      <c r="E127" s="381"/>
      <c r="F127" s="34">
        <f t="shared" si="1"/>
        <v>0</v>
      </c>
    </row>
    <row r="128" spans="1:6" x14ac:dyDescent="0.4">
      <c r="A128" s="32" t="s">
        <v>150</v>
      </c>
      <c r="B128" s="33" t="s">
        <v>151</v>
      </c>
      <c r="C128" s="27">
        <v>2</v>
      </c>
      <c r="D128" s="28" t="s">
        <v>20</v>
      </c>
      <c r="E128" s="381"/>
      <c r="F128" s="34">
        <f t="shared" si="1"/>
        <v>0</v>
      </c>
    </row>
    <row r="129" spans="1:6" x14ac:dyDescent="0.4">
      <c r="A129" s="32" t="s">
        <v>152</v>
      </c>
      <c r="B129" s="33" t="s">
        <v>153</v>
      </c>
      <c r="C129" s="27">
        <v>2</v>
      </c>
      <c r="D129" s="28" t="s">
        <v>20</v>
      </c>
      <c r="E129" s="381"/>
      <c r="F129" s="34">
        <f t="shared" si="1"/>
        <v>0</v>
      </c>
    </row>
    <row r="130" spans="1:6" x14ac:dyDescent="0.4">
      <c r="A130" s="32" t="s">
        <v>154</v>
      </c>
      <c r="B130" s="33" t="s">
        <v>155</v>
      </c>
      <c r="C130" s="27">
        <v>12</v>
      </c>
      <c r="D130" s="28" t="s">
        <v>20</v>
      </c>
      <c r="E130" s="381"/>
      <c r="F130" s="34">
        <f t="shared" si="1"/>
        <v>0</v>
      </c>
    </row>
    <row r="131" spans="1:6" x14ac:dyDescent="0.4">
      <c r="A131" s="32" t="s">
        <v>156</v>
      </c>
      <c r="B131" s="33" t="s">
        <v>157</v>
      </c>
      <c r="C131" s="27">
        <v>2</v>
      </c>
      <c r="D131" s="28" t="s">
        <v>20</v>
      </c>
      <c r="E131" s="381"/>
      <c r="F131" s="34">
        <f t="shared" si="1"/>
        <v>0</v>
      </c>
    </row>
    <row r="132" spans="1:6" x14ac:dyDescent="0.4">
      <c r="A132" s="32" t="s">
        <v>158</v>
      </c>
      <c r="B132" s="33" t="s">
        <v>159</v>
      </c>
      <c r="C132" s="27">
        <v>1</v>
      </c>
      <c r="D132" s="28" t="s">
        <v>20</v>
      </c>
      <c r="E132" s="381"/>
      <c r="F132" s="34">
        <f t="shared" si="1"/>
        <v>0</v>
      </c>
    </row>
    <row r="133" spans="1:6" x14ac:dyDescent="0.4">
      <c r="A133" s="32" t="s">
        <v>160</v>
      </c>
      <c r="B133" s="33" t="s">
        <v>161</v>
      </c>
      <c r="C133" s="27">
        <v>1</v>
      </c>
      <c r="D133" s="28" t="s">
        <v>20</v>
      </c>
      <c r="E133" s="381"/>
      <c r="F133" s="34">
        <f t="shared" si="1"/>
        <v>0</v>
      </c>
    </row>
    <row r="134" spans="1:6" ht="50.7" x14ac:dyDescent="0.4">
      <c r="A134" s="32" t="s">
        <v>162</v>
      </c>
      <c r="B134" s="33" t="s">
        <v>163</v>
      </c>
      <c r="C134" s="27">
        <v>1</v>
      </c>
      <c r="D134" s="28" t="s">
        <v>20</v>
      </c>
      <c r="E134" s="381"/>
      <c r="F134" s="34">
        <f t="shared" si="1"/>
        <v>0</v>
      </c>
    </row>
    <row r="135" spans="1:6" x14ac:dyDescent="0.4">
      <c r="A135" s="31"/>
      <c r="B135" s="26"/>
      <c r="C135" s="27"/>
      <c r="D135" s="28"/>
      <c r="E135" s="381"/>
      <c r="F135" s="34">
        <f t="shared" si="1"/>
        <v>0</v>
      </c>
    </row>
    <row r="136" spans="1:6" x14ac:dyDescent="0.4">
      <c r="A136" s="31">
        <v>3</v>
      </c>
      <c r="B136" s="26" t="s">
        <v>164</v>
      </c>
      <c r="C136" s="27"/>
      <c r="D136" s="28"/>
      <c r="E136" s="381"/>
      <c r="F136" s="34">
        <f t="shared" si="1"/>
        <v>0</v>
      </c>
    </row>
    <row r="137" spans="1:6" x14ac:dyDescent="0.4">
      <c r="A137" s="31">
        <v>3.1</v>
      </c>
      <c r="B137" s="26" t="s">
        <v>165</v>
      </c>
      <c r="C137" s="27"/>
      <c r="D137" s="28"/>
      <c r="E137" s="381"/>
      <c r="F137" s="34">
        <f t="shared" si="1"/>
        <v>0</v>
      </c>
    </row>
    <row r="138" spans="1:6" ht="38" x14ac:dyDescent="0.4">
      <c r="A138" s="32" t="s">
        <v>166</v>
      </c>
      <c r="B138" s="33" t="s">
        <v>124</v>
      </c>
      <c r="C138" s="27">
        <v>1</v>
      </c>
      <c r="D138" s="28" t="s">
        <v>20</v>
      </c>
      <c r="E138" s="381"/>
      <c r="F138" s="34">
        <f t="shared" si="1"/>
        <v>0</v>
      </c>
    </row>
    <row r="139" spans="1:6" x14ac:dyDescent="0.4">
      <c r="A139" s="32" t="s">
        <v>167</v>
      </c>
      <c r="B139" s="33" t="s">
        <v>130</v>
      </c>
      <c r="C139" s="27">
        <v>1</v>
      </c>
      <c r="D139" s="28" t="s">
        <v>19</v>
      </c>
      <c r="E139" s="381"/>
      <c r="F139" s="34">
        <f t="shared" si="1"/>
        <v>0</v>
      </c>
    </row>
    <row r="140" spans="1:6" x14ac:dyDescent="0.4">
      <c r="A140" s="32" t="s">
        <v>168</v>
      </c>
      <c r="B140" s="33" t="s">
        <v>104</v>
      </c>
      <c r="C140" s="27">
        <v>329</v>
      </c>
      <c r="D140" s="28" t="s">
        <v>32</v>
      </c>
      <c r="E140" s="381"/>
      <c r="F140" s="34">
        <f t="shared" si="1"/>
        <v>0</v>
      </c>
    </row>
    <row r="141" spans="1:6" x14ac:dyDescent="0.4">
      <c r="A141" s="31"/>
      <c r="B141" s="33"/>
      <c r="C141" s="27"/>
      <c r="D141" s="28"/>
      <c r="E141" s="381"/>
      <c r="F141" s="34">
        <f t="shared" si="1"/>
        <v>0</v>
      </c>
    </row>
    <row r="142" spans="1:6" x14ac:dyDescent="0.4">
      <c r="A142" s="31">
        <v>3.2</v>
      </c>
      <c r="B142" s="26" t="s">
        <v>169</v>
      </c>
      <c r="C142" s="27"/>
      <c r="D142" s="28"/>
      <c r="E142" s="381"/>
      <c r="F142" s="34">
        <f t="shared" si="1"/>
        <v>0</v>
      </c>
    </row>
    <row r="143" spans="1:6" x14ac:dyDescent="0.4">
      <c r="A143" s="32" t="s">
        <v>170</v>
      </c>
      <c r="B143" s="33" t="s">
        <v>171</v>
      </c>
      <c r="C143" s="27">
        <v>625</v>
      </c>
      <c r="D143" s="28" t="s">
        <v>28</v>
      </c>
      <c r="E143" s="381"/>
      <c r="F143" s="34">
        <f t="shared" si="1"/>
        <v>0</v>
      </c>
    </row>
    <row r="144" spans="1:6" x14ac:dyDescent="0.4">
      <c r="A144" s="31"/>
      <c r="B144" s="33"/>
      <c r="C144" s="27"/>
      <c r="D144" s="28"/>
      <c r="E144" s="381"/>
      <c r="F144" s="34">
        <f t="shared" ref="F144:F215" si="2">ROUND(C144*E144,2)</f>
        <v>0</v>
      </c>
    </row>
    <row r="145" spans="1:6" x14ac:dyDescent="0.4">
      <c r="A145" s="31">
        <v>3.3</v>
      </c>
      <c r="B145" s="26" t="s">
        <v>172</v>
      </c>
      <c r="C145" s="27"/>
      <c r="D145" s="28"/>
      <c r="E145" s="381"/>
      <c r="F145" s="34">
        <f t="shared" si="2"/>
        <v>0</v>
      </c>
    </row>
    <row r="146" spans="1:6" x14ac:dyDescent="0.4">
      <c r="A146" s="32" t="s">
        <v>173</v>
      </c>
      <c r="B146" s="33" t="s">
        <v>174</v>
      </c>
      <c r="C146" s="27">
        <v>1</v>
      </c>
      <c r="D146" s="28" t="s">
        <v>19</v>
      </c>
      <c r="E146" s="381"/>
      <c r="F146" s="34">
        <f t="shared" si="2"/>
        <v>0</v>
      </c>
    </row>
    <row r="147" spans="1:6" x14ac:dyDescent="0.4">
      <c r="A147" s="32" t="s">
        <v>175</v>
      </c>
      <c r="B147" s="33" t="s">
        <v>176</v>
      </c>
      <c r="C147" s="27">
        <v>1</v>
      </c>
      <c r="D147" s="28" t="s">
        <v>19</v>
      </c>
      <c r="E147" s="381"/>
      <c r="F147" s="34">
        <f t="shared" si="2"/>
        <v>0</v>
      </c>
    </row>
    <row r="148" spans="1:6" x14ac:dyDescent="0.4">
      <c r="A148" s="32" t="s">
        <v>177</v>
      </c>
      <c r="B148" s="33" t="s">
        <v>178</v>
      </c>
      <c r="C148" s="27">
        <v>20.239999999999998</v>
      </c>
      <c r="D148" s="28" t="s">
        <v>28</v>
      </c>
      <c r="E148" s="381"/>
      <c r="F148" s="34">
        <f t="shared" si="2"/>
        <v>0</v>
      </c>
    </row>
    <row r="149" spans="1:6" x14ac:dyDescent="0.4">
      <c r="A149" s="32" t="s">
        <v>179</v>
      </c>
      <c r="B149" s="33" t="s">
        <v>180</v>
      </c>
      <c r="C149" s="27">
        <v>30.74</v>
      </c>
      <c r="D149" s="28" t="s">
        <v>28</v>
      </c>
      <c r="E149" s="381"/>
      <c r="F149" s="34">
        <f t="shared" si="2"/>
        <v>0</v>
      </c>
    </row>
    <row r="150" spans="1:6" x14ac:dyDescent="0.4">
      <c r="A150" s="32" t="s">
        <v>181</v>
      </c>
      <c r="B150" s="33" t="s">
        <v>182</v>
      </c>
      <c r="C150" s="27">
        <v>1</v>
      </c>
      <c r="D150" s="28" t="s">
        <v>19</v>
      </c>
      <c r="E150" s="381"/>
      <c r="F150" s="34">
        <f t="shared" si="2"/>
        <v>0</v>
      </c>
    </row>
    <row r="151" spans="1:6" x14ac:dyDescent="0.4">
      <c r="A151" s="32"/>
      <c r="B151" s="33"/>
      <c r="C151" s="27"/>
      <c r="D151" s="28"/>
      <c r="E151" s="381"/>
      <c r="F151" s="34">
        <f t="shared" si="2"/>
        <v>0</v>
      </c>
    </row>
    <row r="152" spans="1:6" x14ac:dyDescent="0.4">
      <c r="A152" s="31">
        <v>4</v>
      </c>
      <c r="B152" s="26" t="s">
        <v>183</v>
      </c>
      <c r="C152" s="27"/>
      <c r="D152" s="28"/>
      <c r="E152" s="381"/>
      <c r="F152" s="34">
        <f t="shared" si="2"/>
        <v>0</v>
      </c>
    </row>
    <row r="153" spans="1:6" x14ac:dyDescent="0.4">
      <c r="A153" s="32">
        <v>4.0999999999999996</v>
      </c>
      <c r="B153" s="33" t="s">
        <v>184</v>
      </c>
      <c r="C153" s="27">
        <v>450</v>
      </c>
      <c r="D153" s="28" t="s">
        <v>28</v>
      </c>
      <c r="E153" s="381"/>
      <c r="F153" s="34">
        <f t="shared" si="2"/>
        <v>0</v>
      </c>
    </row>
    <row r="154" spans="1:6" x14ac:dyDescent="0.4">
      <c r="A154" s="32">
        <v>4.2</v>
      </c>
      <c r="B154" s="33" t="s">
        <v>185</v>
      </c>
      <c r="C154" s="27">
        <v>585</v>
      </c>
      <c r="D154" s="28" t="s">
        <v>53</v>
      </c>
      <c r="E154" s="381"/>
      <c r="F154" s="34">
        <f t="shared" si="2"/>
        <v>0</v>
      </c>
    </row>
    <row r="155" spans="1:6" x14ac:dyDescent="0.4">
      <c r="A155" s="32">
        <v>4.3</v>
      </c>
      <c r="B155" s="33" t="s">
        <v>186</v>
      </c>
      <c r="C155" s="27">
        <v>450</v>
      </c>
      <c r="D155" s="28" t="s">
        <v>28</v>
      </c>
      <c r="E155" s="381"/>
      <c r="F155" s="34">
        <f t="shared" si="2"/>
        <v>0</v>
      </c>
    </row>
    <row r="156" spans="1:6" x14ac:dyDescent="0.4">
      <c r="A156" s="32">
        <v>4.4000000000000004</v>
      </c>
      <c r="B156" s="33" t="s">
        <v>187</v>
      </c>
      <c r="C156" s="27">
        <v>1500</v>
      </c>
      <c r="D156" s="28" t="s">
        <v>188</v>
      </c>
      <c r="E156" s="381"/>
      <c r="F156" s="34">
        <f t="shared" si="2"/>
        <v>0</v>
      </c>
    </row>
    <row r="157" spans="1:6" x14ac:dyDescent="0.4">
      <c r="A157" s="32">
        <v>4.5</v>
      </c>
      <c r="B157" s="33" t="s">
        <v>189</v>
      </c>
      <c r="C157" s="27">
        <v>1</v>
      </c>
      <c r="D157" s="28" t="s">
        <v>19</v>
      </c>
      <c r="E157" s="381"/>
      <c r="F157" s="34">
        <f t="shared" si="2"/>
        <v>0</v>
      </c>
    </row>
    <row r="158" spans="1:6" x14ac:dyDescent="0.4">
      <c r="A158" s="32">
        <v>4.5999999999999996</v>
      </c>
      <c r="B158" s="33" t="s">
        <v>190</v>
      </c>
      <c r="C158" s="27">
        <v>1</v>
      </c>
      <c r="D158" s="28" t="s">
        <v>19</v>
      </c>
      <c r="E158" s="381"/>
      <c r="F158" s="34">
        <f t="shared" si="2"/>
        <v>0</v>
      </c>
    </row>
    <row r="159" spans="1:6" x14ac:dyDescent="0.4">
      <c r="A159" s="31"/>
      <c r="B159" s="26"/>
      <c r="C159" s="27"/>
      <c r="D159" s="28"/>
      <c r="E159" s="381"/>
      <c r="F159" s="34">
        <f t="shared" si="2"/>
        <v>0</v>
      </c>
    </row>
    <row r="160" spans="1:6" x14ac:dyDescent="0.4">
      <c r="A160" s="31">
        <v>5</v>
      </c>
      <c r="B160" s="26" t="s">
        <v>191</v>
      </c>
      <c r="C160" s="27"/>
      <c r="D160" s="28"/>
      <c r="E160" s="381"/>
      <c r="F160" s="34">
        <f t="shared" si="2"/>
        <v>0</v>
      </c>
    </row>
    <row r="161" spans="1:6" x14ac:dyDescent="0.4">
      <c r="A161" s="32">
        <v>5.0999999999999996</v>
      </c>
      <c r="B161" s="33" t="s">
        <v>192</v>
      </c>
      <c r="C161" s="27">
        <v>14</v>
      </c>
      <c r="D161" s="28" t="s">
        <v>20</v>
      </c>
      <c r="E161" s="381"/>
      <c r="F161" s="34">
        <f t="shared" si="2"/>
        <v>0</v>
      </c>
    </row>
    <row r="162" spans="1:6" x14ac:dyDescent="0.4">
      <c r="A162" s="32">
        <v>5.2</v>
      </c>
      <c r="B162" s="33" t="s">
        <v>193</v>
      </c>
      <c r="C162" s="27">
        <v>8</v>
      </c>
      <c r="D162" s="28" t="s">
        <v>20</v>
      </c>
      <c r="E162" s="381"/>
      <c r="F162" s="34">
        <f t="shared" si="2"/>
        <v>0</v>
      </c>
    </row>
    <row r="163" spans="1:6" x14ac:dyDescent="0.4">
      <c r="A163" s="32">
        <v>5.2</v>
      </c>
      <c r="B163" s="33" t="s">
        <v>194</v>
      </c>
      <c r="C163" s="27">
        <v>5</v>
      </c>
      <c r="D163" s="28" t="s">
        <v>20</v>
      </c>
      <c r="E163" s="381"/>
      <c r="F163" s="34">
        <f t="shared" si="2"/>
        <v>0</v>
      </c>
    </row>
    <row r="164" spans="1:6" x14ac:dyDescent="0.4">
      <c r="A164" s="32">
        <v>5.3</v>
      </c>
      <c r="B164" s="33" t="s">
        <v>195</v>
      </c>
      <c r="C164" s="27">
        <v>45</v>
      </c>
      <c r="D164" s="28" t="s">
        <v>20</v>
      </c>
      <c r="E164" s="381"/>
      <c r="F164" s="34">
        <f t="shared" si="2"/>
        <v>0</v>
      </c>
    </row>
    <row r="165" spans="1:6" x14ac:dyDescent="0.4">
      <c r="A165" s="32"/>
      <c r="B165" s="33"/>
      <c r="C165" s="27"/>
      <c r="D165" s="28"/>
      <c r="E165" s="381"/>
      <c r="F165" s="34"/>
    </row>
    <row r="166" spans="1:6" x14ac:dyDescent="0.4">
      <c r="A166" s="31">
        <v>6</v>
      </c>
      <c r="B166" s="26" t="s">
        <v>196</v>
      </c>
      <c r="C166" s="27"/>
      <c r="D166" s="28"/>
      <c r="E166" s="381"/>
      <c r="F166" s="34">
        <f>ROUND(C166*E166,2)</f>
        <v>0</v>
      </c>
    </row>
    <row r="167" spans="1:6" ht="25.35" x14ac:dyDescent="0.4">
      <c r="A167" s="43">
        <v>6.1</v>
      </c>
      <c r="B167" s="44" t="s">
        <v>197</v>
      </c>
      <c r="C167" s="45">
        <v>2</v>
      </c>
      <c r="D167" s="37" t="s">
        <v>20</v>
      </c>
      <c r="E167" s="384"/>
      <c r="F167" s="34">
        <f t="shared" si="2"/>
        <v>0</v>
      </c>
    </row>
    <row r="168" spans="1:6" ht="50.7" x14ac:dyDescent="0.4">
      <c r="A168" s="32">
        <v>6.2</v>
      </c>
      <c r="B168" s="33" t="s">
        <v>198</v>
      </c>
      <c r="C168" s="27">
        <v>2</v>
      </c>
      <c r="D168" s="28" t="s">
        <v>20</v>
      </c>
      <c r="E168" s="381"/>
      <c r="F168" s="34">
        <f t="shared" si="2"/>
        <v>0</v>
      </c>
    </row>
    <row r="169" spans="1:6" ht="25.35" x14ac:dyDescent="0.4">
      <c r="A169" s="43">
        <v>6.3</v>
      </c>
      <c r="B169" s="33" t="s">
        <v>199</v>
      </c>
      <c r="C169" s="36">
        <v>1</v>
      </c>
      <c r="D169" s="37" t="s">
        <v>200</v>
      </c>
      <c r="E169" s="384"/>
      <c r="F169" s="34">
        <f t="shared" si="2"/>
        <v>0</v>
      </c>
    </row>
    <row r="170" spans="1:6" ht="38" x14ac:dyDescent="0.4">
      <c r="A170" s="32">
        <v>6.4</v>
      </c>
      <c r="B170" s="44" t="s">
        <v>201</v>
      </c>
      <c r="C170" s="36">
        <v>1</v>
      </c>
      <c r="D170" s="37" t="s">
        <v>20</v>
      </c>
      <c r="E170" s="384"/>
      <c r="F170" s="34">
        <f t="shared" si="2"/>
        <v>0</v>
      </c>
    </row>
    <row r="171" spans="1:6" x14ac:dyDescent="0.4">
      <c r="A171" s="43">
        <v>6.5</v>
      </c>
      <c r="B171" s="46" t="s">
        <v>202</v>
      </c>
      <c r="C171" s="36">
        <v>1</v>
      </c>
      <c r="D171" s="37" t="s">
        <v>20</v>
      </c>
      <c r="E171" s="384"/>
      <c r="F171" s="34">
        <f t="shared" si="2"/>
        <v>0</v>
      </c>
    </row>
    <row r="172" spans="1:6" ht="50.7" x14ac:dyDescent="0.4">
      <c r="A172" s="32">
        <v>6.6</v>
      </c>
      <c r="B172" s="44" t="s">
        <v>203</v>
      </c>
      <c r="C172" s="36">
        <v>200</v>
      </c>
      <c r="D172" s="37" t="s">
        <v>20</v>
      </c>
      <c r="E172" s="384"/>
      <c r="F172" s="34">
        <f t="shared" si="2"/>
        <v>0</v>
      </c>
    </row>
    <row r="173" spans="1:6" ht="50.7" x14ac:dyDescent="0.4">
      <c r="A173" s="43">
        <v>6.7</v>
      </c>
      <c r="B173" s="44" t="s">
        <v>204</v>
      </c>
      <c r="C173" s="36">
        <v>10</v>
      </c>
      <c r="D173" s="37" t="s">
        <v>205</v>
      </c>
      <c r="E173" s="384"/>
      <c r="F173" s="34">
        <f t="shared" si="2"/>
        <v>0</v>
      </c>
    </row>
    <row r="174" spans="1:6" ht="50.7" x14ac:dyDescent="0.4">
      <c r="A174" s="32">
        <v>6.8</v>
      </c>
      <c r="B174" s="44" t="s">
        <v>206</v>
      </c>
      <c r="C174" s="45">
        <v>20</v>
      </c>
      <c r="D174" s="37" t="s">
        <v>207</v>
      </c>
      <c r="E174" s="384"/>
      <c r="F174" s="34">
        <f t="shared" si="2"/>
        <v>0</v>
      </c>
    </row>
    <row r="175" spans="1:6" ht="50.7" x14ac:dyDescent="0.4">
      <c r="A175" s="43">
        <v>6.9</v>
      </c>
      <c r="B175" s="44" t="s">
        <v>208</v>
      </c>
      <c r="C175" s="45">
        <v>20</v>
      </c>
      <c r="D175" s="37" t="s">
        <v>207</v>
      </c>
      <c r="E175" s="384"/>
      <c r="F175" s="34">
        <f t="shared" si="2"/>
        <v>0</v>
      </c>
    </row>
    <row r="176" spans="1:6" ht="25.35" x14ac:dyDescent="0.4">
      <c r="A176" s="47">
        <v>6.1</v>
      </c>
      <c r="B176" s="44" t="s">
        <v>209</v>
      </c>
      <c r="C176" s="45">
        <v>1</v>
      </c>
      <c r="D176" s="37" t="s">
        <v>19</v>
      </c>
      <c r="E176" s="384"/>
      <c r="F176" s="34">
        <f t="shared" si="2"/>
        <v>0</v>
      </c>
    </row>
    <row r="177" spans="1:6" x14ac:dyDescent="0.4">
      <c r="A177" s="31"/>
      <c r="B177" s="26" t="s">
        <v>210</v>
      </c>
      <c r="C177" s="27"/>
      <c r="D177" s="28"/>
      <c r="E177" s="382"/>
      <c r="F177" s="42">
        <f>SUM(F82:F176)</f>
        <v>0</v>
      </c>
    </row>
    <row r="178" spans="1:6" x14ac:dyDescent="0.4">
      <c r="A178" s="31"/>
      <c r="B178" s="26"/>
      <c r="C178" s="27"/>
      <c r="D178" s="28"/>
      <c r="E178" s="382"/>
      <c r="F178" s="34">
        <f t="shared" si="2"/>
        <v>0</v>
      </c>
    </row>
    <row r="179" spans="1:6" x14ac:dyDescent="0.4">
      <c r="A179" s="31" t="s">
        <v>211</v>
      </c>
      <c r="B179" s="26" t="s">
        <v>212</v>
      </c>
      <c r="C179" s="27"/>
      <c r="D179" s="28"/>
      <c r="E179" s="382"/>
      <c r="F179" s="34">
        <f t="shared" si="2"/>
        <v>0</v>
      </c>
    </row>
    <row r="180" spans="1:6" x14ac:dyDescent="0.4">
      <c r="A180" s="31"/>
      <c r="B180" s="26"/>
      <c r="C180" s="27"/>
      <c r="D180" s="28"/>
      <c r="E180" s="382"/>
      <c r="F180" s="34">
        <f t="shared" si="2"/>
        <v>0</v>
      </c>
    </row>
    <row r="181" spans="1:6" x14ac:dyDescent="0.4">
      <c r="A181" s="31">
        <v>1</v>
      </c>
      <c r="B181" s="26" t="s">
        <v>213</v>
      </c>
      <c r="C181" s="27">
        <v>1</v>
      </c>
      <c r="D181" s="28" t="s">
        <v>20</v>
      </c>
      <c r="E181" s="381"/>
      <c r="F181" s="34">
        <f t="shared" si="2"/>
        <v>0</v>
      </c>
    </row>
    <row r="182" spans="1:6" x14ac:dyDescent="0.4">
      <c r="A182" s="31"/>
      <c r="B182" s="26"/>
      <c r="C182" s="27"/>
      <c r="D182" s="28"/>
      <c r="E182" s="381"/>
      <c r="F182" s="34">
        <f t="shared" si="2"/>
        <v>0</v>
      </c>
    </row>
    <row r="183" spans="1:6" x14ac:dyDescent="0.4">
      <c r="A183" s="31">
        <v>2</v>
      </c>
      <c r="B183" s="26" t="s">
        <v>214</v>
      </c>
      <c r="C183" s="27"/>
      <c r="D183" s="28"/>
      <c r="E183" s="381"/>
      <c r="F183" s="34">
        <f t="shared" si="2"/>
        <v>0</v>
      </c>
    </row>
    <row r="184" spans="1:6" x14ac:dyDescent="0.4">
      <c r="A184" s="32">
        <v>2.1</v>
      </c>
      <c r="B184" s="33" t="s">
        <v>215</v>
      </c>
      <c r="C184" s="27">
        <v>28.95</v>
      </c>
      <c r="D184" s="28" t="s">
        <v>216</v>
      </c>
      <c r="E184" s="381"/>
      <c r="F184" s="34">
        <f t="shared" si="2"/>
        <v>0</v>
      </c>
    </row>
    <row r="185" spans="1:6" x14ac:dyDescent="0.4">
      <c r="A185" s="32">
        <v>2.2000000000000002</v>
      </c>
      <c r="B185" s="33" t="s">
        <v>217</v>
      </c>
      <c r="C185" s="27">
        <v>19.059999999999999</v>
      </c>
      <c r="D185" s="28" t="s">
        <v>220</v>
      </c>
      <c r="E185" s="381"/>
      <c r="F185" s="34">
        <f t="shared" si="2"/>
        <v>0</v>
      </c>
    </row>
    <row r="186" spans="1:6" ht="25.35" x14ac:dyDescent="0.4">
      <c r="A186" s="32">
        <v>2.2999999999999998</v>
      </c>
      <c r="B186" s="33" t="s">
        <v>219</v>
      </c>
      <c r="C186" s="27">
        <v>12.86</v>
      </c>
      <c r="D186" s="28" t="s">
        <v>218</v>
      </c>
      <c r="E186" s="381"/>
      <c r="F186" s="34">
        <f t="shared" si="2"/>
        <v>0</v>
      </c>
    </row>
    <row r="187" spans="1:6" x14ac:dyDescent="0.4">
      <c r="A187" s="31"/>
      <c r="B187" s="33"/>
      <c r="C187" s="27"/>
      <c r="D187" s="28"/>
      <c r="E187" s="381"/>
      <c r="F187" s="34">
        <f t="shared" si="2"/>
        <v>0</v>
      </c>
    </row>
    <row r="188" spans="1:6" x14ac:dyDescent="0.4">
      <c r="A188" s="31">
        <v>3</v>
      </c>
      <c r="B188" s="26" t="s">
        <v>221</v>
      </c>
      <c r="C188" s="48"/>
      <c r="D188" s="49"/>
      <c r="E188" s="385"/>
      <c r="F188" s="42">
        <f t="shared" si="2"/>
        <v>0</v>
      </c>
    </row>
    <row r="189" spans="1:6" x14ac:dyDescent="0.4">
      <c r="A189" s="32">
        <v>3.1</v>
      </c>
      <c r="B189" s="33" t="s">
        <v>222</v>
      </c>
      <c r="C189" s="27">
        <v>4.8499999999999996</v>
      </c>
      <c r="D189" s="28" t="s">
        <v>53</v>
      </c>
      <c r="E189" s="381"/>
      <c r="F189" s="34">
        <f t="shared" si="2"/>
        <v>0</v>
      </c>
    </row>
    <row r="190" spans="1:6" x14ac:dyDescent="0.4">
      <c r="A190" s="32">
        <v>3.2</v>
      </c>
      <c r="B190" s="33" t="s">
        <v>223</v>
      </c>
      <c r="C190" s="27">
        <v>5.04</v>
      </c>
      <c r="D190" s="28" t="s">
        <v>53</v>
      </c>
      <c r="E190" s="381"/>
      <c r="F190" s="34">
        <f t="shared" si="2"/>
        <v>0</v>
      </c>
    </row>
    <row r="191" spans="1:6" x14ac:dyDescent="0.4">
      <c r="A191" s="32">
        <v>3.3</v>
      </c>
      <c r="B191" s="33" t="s">
        <v>224</v>
      </c>
      <c r="C191" s="27">
        <v>5.39</v>
      </c>
      <c r="D191" s="28" t="s">
        <v>53</v>
      </c>
      <c r="E191" s="381"/>
      <c r="F191" s="34">
        <f t="shared" si="2"/>
        <v>0</v>
      </c>
    </row>
    <row r="192" spans="1:6" x14ac:dyDescent="0.4">
      <c r="A192" s="32">
        <v>3.4</v>
      </c>
      <c r="B192" s="33" t="s">
        <v>225</v>
      </c>
      <c r="C192" s="27">
        <v>1.45</v>
      </c>
      <c r="D192" s="28" t="s">
        <v>53</v>
      </c>
      <c r="E192" s="381"/>
      <c r="F192" s="34">
        <f t="shared" si="2"/>
        <v>0</v>
      </c>
    </row>
    <row r="193" spans="1:6" x14ac:dyDescent="0.4">
      <c r="A193" s="32">
        <v>3.5</v>
      </c>
      <c r="B193" s="33" t="s">
        <v>226</v>
      </c>
      <c r="C193" s="27">
        <v>0.64</v>
      </c>
      <c r="D193" s="28" t="s">
        <v>53</v>
      </c>
      <c r="E193" s="381"/>
      <c r="F193" s="34">
        <f t="shared" si="2"/>
        <v>0</v>
      </c>
    </row>
    <row r="194" spans="1:6" x14ac:dyDescent="0.4">
      <c r="A194" s="32">
        <v>3.6</v>
      </c>
      <c r="B194" s="33" t="s">
        <v>227</v>
      </c>
      <c r="C194" s="27">
        <v>2.0299999999999998</v>
      </c>
      <c r="D194" s="28" t="s">
        <v>53</v>
      </c>
      <c r="E194" s="381"/>
      <c r="F194" s="34">
        <f t="shared" si="2"/>
        <v>0</v>
      </c>
    </row>
    <row r="195" spans="1:6" x14ac:dyDescent="0.4">
      <c r="A195" s="32">
        <v>3.7</v>
      </c>
      <c r="B195" s="33" t="s">
        <v>228</v>
      </c>
      <c r="C195" s="27">
        <v>1.08</v>
      </c>
      <c r="D195" s="28" t="s">
        <v>53</v>
      </c>
      <c r="E195" s="381"/>
      <c r="F195" s="34">
        <f t="shared" si="2"/>
        <v>0</v>
      </c>
    </row>
    <row r="196" spans="1:6" x14ac:dyDescent="0.4">
      <c r="A196" s="32">
        <v>3.8</v>
      </c>
      <c r="B196" s="33" t="s">
        <v>229</v>
      </c>
      <c r="C196" s="27">
        <v>6.17</v>
      </c>
      <c r="D196" s="28" t="s">
        <v>53</v>
      </c>
      <c r="E196" s="381"/>
      <c r="F196" s="34">
        <f t="shared" si="2"/>
        <v>0</v>
      </c>
    </row>
    <row r="197" spans="1:6" x14ac:dyDescent="0.4">
      <c r="A197" s="32">
        <v>3.9</v>
      </c>
      <c r="B197" s="33" t="s">
        <v>230</v>
      </c>
      <c r="C197" s="27">
        <v>8.36</v>
      </c>
      <c r="D197" s="28" t="s">
        <v>53</v>
      </c>
      <c r="E197" s="381"/>
      <c r="F197" s="34">
        <f t="shared" si="2"/>
        <v>0</v>
      </c>
    </row>
    <row r="198" spans="1:6" x14ac:dyDescent="0.4">
      <c r="A198" s="31"/>
      <c r="B198" s="26"/>
      <c r="C198" s="27"/>
      <c r="D198" s="28"/>
      <c r="E198" s="381"/>
      <c r="F198" s="34">
        <f t="shared" si="2"/>
        <v>0</v>
      </c>
    </row>
    <row r="199" spans="1:6" x14ac:dyDescent="0.4">
      <c r="A199" s="31">
        <v>4</v>
      </c>
      <c r="B199" s="26" t="s">
        <v>231</v>
      </c>
      <c r="C199" s="27"/>
      <c r="D199" s="28"/>
      <c r="E199" s="381"/>
      <c r="F199" s="34">
        <f t="shared" si="2"/>
        <v>0</v>
      </c>
    </row>
    <row r="200" spans="1:6" x14ac:dyDescent="0.4">
      <c r="A200" s="32">
        <v>4.0999999999999996</v>
      </c>
      <c r="B200" s="33" t="s">
        <v>232</v>
      </c>
      <c r="C200" s="27">
        <v>14.52</v>
      </c>
      <c r="D200" s="28" t="s">
        <v>28</v>
      </c>
      <c r="E200" s="381"/>
      <c r="F200" s="34">
        <f t="shared" si="2"/>
        <v>0</v>
      </c>
    </row>
    <row r="201" spans="1:6" x14ac:dyDescent="0.4">
      <c r="A201" s="32">
        <v>4.2</v>
      </c>
      <c r="B201" s="33" t="s">
        <v>233</v>
      </c>
      <c r="C201" s="27">
        <v>112.14</v>
      </c>
      <c r="D201" s="28" t="s">
        <v>28</v>
      </c>
      <c r="E201" s="381"/>
      <c r="F201" s="34">
        <f t="shared" si="2"/>
        <v>0</v>
      </c>
    </row>
    <row r="202" spans="1:6" x14ac:dyDescent="0.4">
      <c r="A202" s="32"/>
      <c r="B202" s="33"/>
      <c r="C202" s="27"/>
      <c r="D202" s="28"/>
      <c r="E202" s="381"/>
      <c r="F202" s="34">
        <f t="shared" si="2"/>
        <v>0</v>
      </c>
    </row>
    <row r="203" spans="1:6" x14ac:dyDescent="0.4">
      <c r="A203" s="31">
        <v>5</v>
      </c>
      <c r="B203" s="26" t="s">
        <v>234</v>
      </c>
      <c r="C203" s="27"/>
      <c r="D203" s="28"/>
      <c r="E203" s="381"/>
      <c r="F203" s="34">
        <f t="shared" si="2"/>
        <v>0</v>
      </c>
    </row>
    <row r="204" spans="1:6" x14ac:dyDescent="0.4">
      <c r="A204" s="32">
        <v>5.0999999999999996</v>
      </c>
      <c r="B204" s="33" t="s">
        <v>235</v>
      </c>
      <c r="C204" s="27">
        <v>128.32</v>
      </c>
      <c r="D204" s="28" t="s">
        <v>28</v>
      </c>
      <c r="E204" s="381"/>
      <c r="F204" s="34">
        <f t="shared" si="2"/>
        <v>0</v>
      </c>
    </row>
    <row r="205" spans="1:6" x14ac:dyDescent="0.4">
      <c r="A205" s="32">
        <v>5.2</v>
      </c>
      <c r="B205" s="33" t="s">
        <v>236</v>
      </c>
      <c r="C205" s="27">
        <v>154.80000000000001</v>
      </c>
      <c r="D205" s="28" t="s">
        <v>28</v>
      </c>
      <c r="E205" s="381"/>
      <c r="F205" s="34">
        <f t="shared" si="2"/>
        <v>0</v>
      </c>
    </row>
    <row r="206" spans="1:6" x14ac:dyDescent="0.4">
      <c r="A206" s="32">
        <v>5.3</v>
      </c>
      <c r="B206" s="33" t="s">
        <v>237</v>
      </c>
      <c r="C206" s="27">
        <v>133.03</v>
      </c>
      <c r="D206" s="28" t="s">
        <v>28</v>
      </c>
      <c r="E206" s="381"/>
      <c r="F206" s="34">
        <f t="shared" si="2"/>
        <v>0</v>
      </c>
    </row>
    <row r="207" spans="1:6" x14ac:dyDescent="0.4">
      <c r="A207" s="32">
        <v>5.4</v>
      </c>
      <c r="B207" s="33" t="s">
        <v>238</v>
      </c>
      <c r="C207" s="27">
        <v>61.16</v>
      </c>
      <c r="D207" s="28" t="s">
        <v>28</v>
      </c>
      <c r="E207" s="381"/>
      <c r="F207" s="34">
        <f t="shared" si="2"/>
        <v>0</v>
      </c>
    </row>
    <row r="208" spans="1:6" x14ac:dyDescent="0.4">
      <c r="A208" s="32">
        <v>5.5</v>
      </c>
      <c r="B208" s="33" t="s">
        <v>239</v>
      </c>
      <c r="C208" s="27">
        <v>69.63</v>
      </c>
      <c r="D208" s="28" t="s">
        <v>28</v>
      </c>
      <c r="E208" s="381"/>
      <c r="F208" s="34">
        <f t="shared" si="2"/>
        <v>0</v>
      </c>
    </row>
    <row r="209" spans="1:6" x14ac:dyDescent="0.4">
      <c r="A209" s="32">
        <v>5.6</v>
      </c>
      <c r="B209" s="33" t="s">
        <v>240</v>
      </c>
      <c r="C209" s="27">
        <v>199.2</v>
      </c>
      <c r="D209" s="28" t="s">
        <v>58</v>
      </c>
      <c r="E209" s="381"/>
      <c r="F209" s="34">
        <f t="shared" si="2"/>
        <v>0</v>
      </c>
    </row>
    <row r="210" spans="1:6" x14ac:dyDescent="0.4">
      <c r="A210" s="32">
        <v>5.7</v>
      </c>
      <c r="B210" s="33" t="s">
        <v>241</v>
      </c>
      <c r="C210" s="27">
        <v>36.450000000000003</v>
      </c>
      <c r="D210" s="28" t="s">
        <v>58</v>
      </c>
      <c r="E210" s="381"/>
      <c r="F210" s="34">
        <f t="shared" si="2"/>
        <v>0</v>
      </c>
    </row>
    <row r="211" spans="1:6" x14ac:dyDescent="0.4">
      <c r="A211" s="32">
        <v>5.8</v>
      </c>
      <c r="B211" s="33" t="s">
        <v>242</v>
      </c>
      <c r="C211" s="27">
        <v>38.549999999999997</v>
      </c>
      <c r="D211" s="28" t="s">
        <v>58</v>
      </c>
      <c r="E211" s="381"/>
      <c r="F211" s="34">
        <f t="shared" si="2"/>
        <v>0</v>
      </c>
    </row>
    <row r="212" spans="1:6" x14ac:dyDescent="0.4">
      <c r="A212" s="32">
        <v>5.9</v>
      </c>
      <c r="B212" s="33" t="s">
        <v>243</v>
      </c>
      <c r="C212" s="27">
        <v>348.99</v>
      </c>
      <c r="D212" s="28" t="s">
        <v>28</v>
      </c>
      <c r="E212" s="381"/>
      <c r="F212" s="34">
        <f t="shared" si="2"/>
        <v>0</v>
      </c>
    </row>
    <row r="213" spans="1:6" x14ac:dyDescent="0.4">
      <c r="A213" s="31"/>
      <c r="B213" s="26"/>
      <c r="C213" s="27"/>
      <c r="D213" s="28"/>
      <c r="E213" s="381"/>
      <c r="F213" s="34">
        <f t="shared" si="2"/>
        <v>0</v>
      </c>
    </row>
    <row r="214" spans="1:6" x14ac:dyDescent="0.4">
      <c r="A214" s="31">
        <v>6</v>
      </c>
      <c r="B214" s="26" t="s">
        <v>244</v>
      </c>
      <c r="C214" s="27">
        <v>55.7</v>
      </c>
      <c r="D214" s="28" t="s">
        <v>28</v>
      </c>
      <c r="E214" s="381"/>
      <c r="F214" s="34">
        <f t="shared" si="2"/>
        <v>0</v>
      </c>
    </row>
    <row r="215" spans="1:6" x14ac:dyDescent="0.4">
      <c r="A215" s="31"/>
      <c r="B215" s="26"/>
      <c r="C215" s="27"/>
      <c r="D215" s="28"/>
      <c r="E215" s="381"/>
      <c r="F215" s="34">
        <f t="shared" si="2"/>
        <v>0</v>
      </c>
    </row>
    <row r="216" spans="1:6" x14ac:dyDescent="0.4">
      <c r="A216" s="31">
        <v>7</v>
      </c>
      <c r="B216" s="26" t="s">
        <v>245</v>
      </c>
      <c r="C216" s="27">
        <v>1</v>
      </c>
      <c r="D216" s="28" t="s">
        <v>20</v>
      </c>
      <c r="E216" s="381"/>
      <c r="F216" s="34">
        <f t="shared" ref="F216:F291" si="3">ROUND(C216*E216,2)</f>
        <v>0</v>
      </c>
    </row>
    <row r="217" spans="1:6" x14ac:dyDescent="0.4">
      <c r="A217" s="31"/>
      <c r="B217" s="26"/>
      <c r="C217" s="27"/>
      <c r="D217" s="28"/>
      <c r="E217" s="381"/>
      <c r="F217" s="34">
        <f t="shared" si="3"/>
        <v>0</v>
      </c>
    </row>
    <row r="218" spans="1:6" x14ac:dyDescent="0.4">
      <c r="A218" s="31">
        <v>8</v>
      </c>
      <c r="B218" s="26" t="s">
        <v>246</v>
      </c>
      <c r="C218" s="27">
        <v>116.21</v>
      </c>
      <c r="D218" s="28" t="s">
        <v>32</v>
      </c>
      <c r="E218" s="381"/>
      <c r="F218" s="34">
        <f t="shared" si="3"/>
        <v>0</v>
      </c>
    </row>
    <row r="219" spans="1:6" x14ac:dyDescent="0.4">
      <c r="A219" s="31"/>
      <c r="B219" s="26"/>
      <c r="C219" s="27"/>
      <c r="D219" s="28"/>
      <c r="E219" s="381"/>
      <c r="F219" s="34">
        <f t="shared" si="3"/>
        <v>0</v>
      </c>
    </row>
    <row r="220" spans="1:6" x14ac:dyDescent="0.4">
      <c r="A220" s="31">
        <v>9</v>
      </c>
      <c r="B220" s="26" t="s">
        <v>247</v>
      </c>
      <c r="C220" s="27"/>
      <c r="D220" s="28"/>
      <c r="E220" s="381"/>
      <c r="F220" s="34">
        <f t="shared" si="3"/>
        <v>0</v>
      </c>
    </row>
    <row r="221" spans="1:6" x14ac:dyDescent="0.4">
      <c r="A221" s="32">
        <v>9.1</v>
      </c>
      <c r="B221" s="33" t="s">
        <v>248</v>
      </c>
      <c r="C221" s="27">
        <v>1040</v>
      </c>
      <c r="D221" s="28" t="s">
        <v>249</v>
      </c>
      <c r="E221" s="381"/>
      <c r="F221" s="34">
        <f t="shared" si="3"/>
        <v>0</v>
      </c>
    </row>
    <row r="222" spans="1:6" x14ac:dyDescent="0.4">
      <c r="A222" s="32">
        <v>9.1999999999999993</v>
      </c>
      <c r="B222" s="33" t="s">
        <v>250</v>
      </c>
      <c r="C222" s="27">
        <v>15.62</v>
      </c>
      <c r="D222" s="28" t="s">
        <v>249</v>
      </c>
      <c r="E222" s="381"/>
      <c r="F222" s="34">
        <f t="shared" si="3"/>
        <v>0</v>
      </c>
    </row>
    <row r="223" spans="1:6" x14ac:dyDescent="0.4">
      <c r="A223" s="32">
        <v>9.3000000000000007</v>
      </c>
      <c r="B223" s="33" t="s">
        <v>251</v>
      </c>
      <c r="C223" s="27">
        <v>4</v>
      </c>
      <c r="D223" s="28" t="s">
        <v>20</v>
      </c>
      <c r="E223" s="381"/>
      <c r="F223" s="34">
        <f t="shared" si="3"/>
        <v>0</v>
      </c>
    </row>
    <row r="224" spans="1:6" x14ac:dyDescent="0.4">
      <c r="A224" s="32">
        <v>9.4</v>
      </c>
      <c r="B224" s="33" t="s">
        <v>252</v>
      </c>
      <c r="C224" s="27">
        <v>4</v>
      </c>
      <c r="D224" s="28" t="s">
        <v>20</v>
      </c>
      <c r="E224" s="381"/>
      <c r="F224" s="34">
        <f t="shared" si="3"/>
        <v>0</v>
      </c>
    </row>
    <row r="225" spans="1:6" x14ac:dyDescent="0.4">
      <c r="A225" s="32">
        <v>9.5</v>
      </c>
      <c r="B225" s="33" t="s">
        <v>253</v>
      </c>
      <c r="C225" s="27">
        <v>1</v>
      </c>
      <c r="D225" s="28" t="s">
        <v>20</v>
      </c>
      <c r="E225" s="381"/>
      <c r="F225" s="34">
        <f t="shared" si="3"/>
        <v>0</v>
      </c>
    </row>
    <row r="226" spans="1:6" x14ac:dyDescent="0.4">
      <c r="A226" s="32">
        <v>9.6</v>
      </c>
      <c r="B226" s="33" t="s">
        <v>254</v>
      </c>
      <c r="C226" s="27">
        <v>1</v>
      </c>
      <c r="D226" s="28" t="s">
        <v>19</v>
      </c>
      <c r="E226" s="381"/>
      <c r="F226" s="34">
        <f t="shared" si="3"/>
        <v>0</v>
      </c>
    </row>
    <row r="227" spans="1:6" x14ac:dyDescent="0.4">
      <c r="A227" s="31"/>
      <c r="B227" s="26"/>
      <c r="C227" s="27"/>
      <c r="D227" s="28"/>
      <c r="E227" s="381"/>
      <c r="F227" s="34">
        <f t="shared" si="3"/>
        <v>0</v>
      </c>
    </row>
    <row r="228" spans="1:6" x14ac:dyDescent="0.4">
      <c r="A228" s="31">
        <v>10</v>
      </c>
      <c r="B228" s="26" t="s">
        <v>255</v>
      </c>
      <c r="C228" s="27"/>
      <c r="D228" s="28"/>
      <c r="E228" s="381"/>
      <c r="F228" s="34">
        <f t="shared" si="3"/>
        <v>0</v>
      </c>
    </row>
    <row r="229" spans="1:6" x14ac:dyDescent="0.4">
      <c r="A229" s="32">
        <v>10.1</v>
      </c>
      <c r="B229" s="33" t="s">
        <v>256</v>
      </c>
      <c r="C229" s="27">
        <v>15</v>
      </c>
      <c r="D229" s="28" t="s">
        <v>20</v>
      </c>
      <c r="E229" s="381"/>
      <c r="F229" s="34">
        <f t="shared" si="3"/>
        <v>0</v>
      </c>
    </row>
    <row r="230" spans="1:6" x14ac:dyDescent="0.4">
      <c r="A230" s="32">
        <v>10.199999999999999</v>
      </c>
      <c r="B230" s="33" t="s">
        <v>257</v>
      </c>
      <c r="C230" s="27">
        <v>2</v>
      </c>
      <c r="D230" s="28" t="s">
        <v>20</v>
      </c>
      <c r="E230" s="381"/>
      <c r="F230" s="34">
        <f t="shared" si="3"/>
        <v>0</v>
      </c>
    </row>
    <row r="231" spans="1:6" x14ac:dyDescent="0.4">
      <c r="A231" s="32">
        <v>10.3</v>
      </c>
      <c r="B231" s="33" t="s">
        <v>258</v>
      </c>
      <c r="C231" s="27">
        <v>1</v>
      </c>
      <c r="D231" s="28" t="s">
        <v>20</v>
      </c>
      <c r="E231" s="381"/>
      <c r="F231" s="34">
        <f t="shared" si="3"/>
        <v>0</v>
      </c>
    </row>
    <row r="232" spans="1:6" x14ac:dyDescent="0.4">
      <c r="A232" s="32">
        <v>10.4</v>
      </c>
      <c r="B232" s="33" t="s">
        <v>259</v>
      </c>
      <c r="C232" s="27">
        <v>4</v>
      </c>
      <c r="D232" s="28" t="s">
        <v>20</v>
      </c>
      <c r="E232" s="381"/>
      <c r="F232" s="34">
        <f>ROUND(C232*E232,2)</f>
        <v>0</v>
      </c>
    </row>
    <row r="233" spans="1:6" x14ac:dyDescent="0.4">
      <c r="A233" s="32">
        <v>10.5</v>
      </c>
      <c r="B233" s="50" t="s">
        <v>260</v>
      </c>
      <c r="C233" s="51">
        <v>1</v>
      </c>
      <c r="D233" s="52" t="s">
        <v>20</v>
      </c>
      <c r="E233" s="424"/>
      <c r="F233" s="53">
        <f>ROUND(C233*E233,2)</f>
        <v>0</v>
      </c>
    </row>
    <row r="234" spans="1:6" x14ac:dyDescent="0.4">
      <c r="A234" s="31"/>
      <c r="B234" s="26"/>
      <c r="C234" s="27"/>
      <c r="D234" s="28"/>
      <c r="E234" s="381"/>
      <c r="F234" s="34">
        <f t="shared" si="3"/>
        <v>0</v>
      </c>
    </row>
    <row r="235" spans="1:6" x14ac:dyDescent="0.4">
      <c r="A235" s="31">
        <v>11</v>
      </c>
      <c r="B235" s="26" t="s">
        <v>261</v>
      </c>
      <c r="C235" s="27"/>
      <c r="D235" s="28"/>
      <c r="E235" s="381"/>
      <c r="F235" s="34">
        <f t="shared" si="3"/>
        <v>0</v>
      </c>
    </row>
    <row r="236" spans="1:6" ht="25.35" x14ac:dyDescent="0.4">
      <c r="A236" s="32">
        <v>11.1</v>
      </c>
      <c r="B236" s="33" t="s">
        <v>262</v>
      </c>
      <c r="C236" s="27">
        <v>2</v>
      </c>
      <c r="D236" s="28" t="s">
        <v>20</v>
      </c>
      <c r="E236" s="381"/>
      <c r="F236" s="34">
        <f t="shared" si="3"/>
        <v>0</v>
      </c>
    </row>
    <row r="237" spans="1:6" x14ac:dyDescent="0.4">
      <c r="A237" s="32">
        <v>11.2</v>
      </c>
      <c r="B237" s="33" t="s">
        <v>263</v>
      </c>
      <c r="C237" s="27">
        <v>6</v>
      </c>
      <c r="D237" s="28" t="s">
        <v>20</v>
      </c>
      <c r="E237" s="381"/>
      <c r="F237" s="34">
        <f t="shared" si="3"/>
        <v>0</v>
      </c>
    </row>
    <row r="238" spans="1:6" x14ac:dyDescent="0.4">
      <c r="A238" s="32">
        <v>11.3</v>
      </c>
      <c r="B238" s="33" t="s">
        <v>264</v>
      </c>
      <c r="C238" s="27">
        <v>1</v>
      </c>
      <c r="D238" s="28" t="s">
        <v>20</v>
      </c>
      <c r="E238" s="381"/>
      <c r="F238" s="34">
        <f t="shared" si="3"/>
        <v>0</v>
      </c>
    </row>
    <row r="239" spans="1:6" x14ac:dyDescent="0.4">
      <c r="A239" s="32">
        <v>11.4</v>
      </c>
      <c r="B239" s="33" t="s">
        <v>265</v>
      </c>
      <c r="C239" s="27">
        <v>1</v>
      </c>
      <c r="D239" s="28" t="s">
        <v>20</v>
      </c>
      <c r="E239" s="381"/>
      <c r="F239" s="34">
        <f t="shared" si="3"/>
        <v>0</v>
      </c>
    </row>
    <row r="240" spans="1:6" ht="38" x14ac:dyDescent="0.4">
      <c r="A240" s="32">
        <v>11.5</v>
      </c>
      <c r="B240" s="33" t="s">
        <v>266</v>
      </c>
      <c r="C240" s="27">
        <v>1</v>
      </c>
      <c r="D240" s="28" t="s">
        <v>20</v>
      </c>
      <c r="E240" s="381"/>
      <c r="F240" s="34">
        <f t="shared" si="3"/>
        <v>0</v>
      </c>
    </row>
    <row r="241" spans="1:6" x14ac:dyDescent="0.4">
      <c r="A241" s="32">
        <v>11.6</v>
      </c>
      <c r="B241" s="33" t="s">
        <v>267</v>
      </c>
      <c r="C241" s="27">
        <v>1</v>
      </c>
      <c r="D241" s="28" t="s">
        <v>20</v>
      </c>
      <c r="E241" s="381"/>
      <c r="F241" s="34">
        <f t="shared" si="3"/>
        <v>0</v>
      </c>
    </row>
    <row r="242" spans="1:6" x14ac:dyDescent="0.4">
      <c r="A242" s="32">
        <v>11.7</v>
      </c>
      <c r="B242" s="33" t="s">
        <v>268</v>
      </c>
      <c r="C242" s="27">
        <v>24</v>
      </c>
      <c r="D242" s="28" t="s">
        <v>20</v>
      </c>
      <c r="E242" s="381"/>
      <c r="F242" s="34">
        <f t="shared" si="3"/>
        <v>0</v>
      </c>
    </row>
    <row r="243" spans="1:6" ht="126.7" x14ac:dyDescent="0.4">
      <c r="A243" s="32">
        <v>11.8</v>
      </c>
      <c r="B243" s="33" t="s">
        <v>269</v>
      </c>
      <c r="C243" s="27">
        <v>1</v>
      </c>
      <c r="D243" s="28" t="s">
        <v>270</v>
      </c>
      <c r="E243" s="381"/>
      <c r="F243" s="34">
        <f t="shared" si="3"/>
        <v>0</v>
      </c>
    </row>
    <row r="244" spans="1:6" x14ac:dyDescent="0.4">
      <c r="A244" s="32">
        <v>11.9</v>
      </c>
      <c r="B244" s="33" t="s">
        <v>271</v>
      </c>
      <c r="C244" s="27">
        <v>1</v>
      </c>
      <c r="D244" s="28" t="s">
        <v>270</v>
      </c>
      <c r="E244" s="381"/>
      <c r="F244" s="34">
        <f t="shared" si="3"/>
        <v>0</v>
      </c>
    </row>
    <row r="245" spans="1:6" ht="38" x14ac:dyDescent="0.4">
      <c r="A245" s="39">
        <v>11.1</v>
      </c>
      <c r="B245" s="33" t="s">
        <v>272</v>
      </c>
      <c r="C245" s="27">
        <v>1</v>
      </c>
      <c r="D245" s="28" t="s">
        <v>270</v>
      </c>
      <c r="E245" s="381"/>
      <c r="F245" s="34">
        <f t="shared" si="3"/>
        <v>0</v>
      </c>
    </row>
    <row r="246" spans="1:6" x14ac:dyDescent="0.4">
      <c r="A246" s="32">
        <v>11.11</v>
      </c>
      <c r="B246" s="33" t="s">
        <v>254</v>
      </c>
      <c r="C246" s="27">
        <v>1</v>
      </c>
      <c r="D246" s="28" t="s">
        <v>20</v>
      </c>
      <c r="E246" s="381"/>
      <c r="F246" s="34">
        <f t="shared" si="3"/>
        <v>0</v>
      </c>
    </row>
    <row r="247" spans="1:6" x14ac:dyDescent="0.4">
      <c r="A247" s="31"/>
      <c r="B247" s="26"/>
      <c r="C247" s="27"/>
      <c r="D247" s="28"/>
      <c r="E247" s="381"/>
      <c r="F247" s="34">
        <f t="shared" si="3"/>
        <v>0</v>
      </c>
    </row>
    <row r="248" spans="1:6" x14ac:dyDescent="0.4">
      <c r="A248" s="31">
        <v>12</v>
      </c>
      <c r="B248" s="26" t="s">
        <v>273</v>
      </c>
      <c r="C248" s="27"/>
      <c r="D248" s="28"/>
      <c r="E248" s="381"/>
      <c r="F248" s="34">
        <f t="shared" si="3"/>
        <v>0</v>
      </c>
    </row>
    <row r="249" spans="1:6" x14ac:dyDescent="0.4">
      <c r="A249" s="32">
        <v>12.1</v>
      </c>
      <c r="B249" s="33" t="s">
        <v>274</v>
      </c>
      <c r="C249" s="27">
        <v>1</v>
      </c>
      <c r="D249" s="28" t="s">
        <v>20</v>
      </c>
      <c r="E249" s="381"/>
      <c r="F249" s="34">
        <f t="shared" si="3"/>
        <v>0</v>
      </c>
    </row>
    <row r="250" spans="1:6" x14ac:dyDescent="0.4">
      <c r="A250" s="32">
        <v>12.2</v>
      </c>
      <c r="B250" s="33" t="s">
        <v>275</v>
      </c>
      <c r="C250" s="27">
        <v>1</v>
      </c>
      <c r="D250" s="28" t="s">
        <v>20</v>
      </c>
      <c r="E250" s="381"/>
      <c r="F250" s="34">
        <f t="shared" si="3"/>
        <v>0</v>
      </c>
    </row>
    <row r="251" spans="1:6" x14ac:dyDescent="0.4">
      <c r="A251" s="32">
        <v>12.3</v>
      </c>
      <c r="B251" s="33" t="s">
        <v>276</v>
      </c>
      <c r="C251" s="27">
        <v>1</v>
      </c>
      <c r="D251" s="28" t="s">
        <v>20</v>
      </c>
      <c r="E251" s="381"/>
      <c r="F251" s="34">
        <f t="shared" si="3"/>
        <v>0</v>
      </c>
    </row>
    <row r="252" spans="1:6" x14ac:dyDescent="0.4">
      <c r="A252" s="32">
        <v>12.4</v>
      </c>
      <c r="B252" s="33" t="s">
        <v>277</v>
      </c>
      <c r="C252" s="27">
        <v>1</v>
      </c>
      <c r="D252" s="28" t="s">
        <v>20</v>
      </c>
      <c r="E252" s="382"/>
      <c r="F252" s="34">
        <f t="shared" si="3"/>
        <v>0</v>
      </c>
    </row>
    <row r="253" spans="1:6" x14ac:dyDescent="0.4">
      <c r="A253" s="32"/>
      <c r="B253" s="33"/>
      <c r="C253" s="27"/>
      <c r="D253" s="28"/>
      <c r="E253" s="382"/>
      <c r="F253" s="34">
        <f t="shared" si="3"/>
        <v>0</v>
      </c>
    </row>
    <row r="254" spans="1:6" x14ac:dyDescent="0.4">
      <c r="A254" s="31">
        <v>13</v>
      </c>
      <c r="B254" s="26" t="s">
        <v>278</v>
      </c>
      <c r="C254" s="27"/>
      <c r="D254" s="28"/>
      <c r="E254" s="382"/>
      <c r="F254" s="34">
        <f t="shared" si="3"/>
        <v>0</v>
      </c>
    </row>
    <row r="255" spans="1:6" x14ac:dyDescent="0.4">
      <c r="A255" s="32">
        <v>13.1</v>
      </c>
      <c r="B255" s="33" t="s">
        <v>279</v>
      </c>
      <c r="C255" s="27">
        <v>1</v>
      </c>
      <c r="D255" s="28" t="s">
        <v>19</v>
      </c>
      <c r="E255" s="381"/>
      <c r="F255" s="34">
        <f t="shared" si="3"/>
        <v>0</v>
      </c>
    </row>
    <row r="256" spans="1:6" x14ac:dyDescent="0.4">
      <c r="A256" s="32">
        <v>13.2</v>
      </c>
      <c r="B256" s="33" t="s">
        <v>280</v>
      </c>
      <c r="C256" s="27">
        <v>1</v>
      </c>
      <c r="D256" s="28" t="s">
        <v>19</v>
      </c>
      <c r="E256" s="381"/>
      <c r="F256" s="34">
        <f t="shared" si="3"/>
        <v>0</v>
      </c>
    </row>
    <row r="257" spans="1:6" ht="25.35" x14ac:dyDescent="0.4">
      <c r="A257" s="32">
        <v>13.3</v>
      </c>
      <c r="B257" s="33" t="s">
        <v>281</v>
      </c>
      <c r="C257" s="27">
        <v>70</v>
      </c>
      <c r="D257" s="28" t="s">
        <v>58</v>
      </c>
      <c r="E257" s="381"/>
      <c r="F257" s="34">
        <f t="shared" si="3"/>
        <v>0</v>
      </c>
    </row>
    <row r="258" spans="1:6" x14ac:dyDescent="0.4">
      <c r="A258" s="32">
        <v>13.4</v>
      </c>
      <c r="B258" s="33" t="s">
        <v>282</v>
      </c>
      <c r="C258" s="27">
        <v>185</v>
      </c>
      <c r="D258" s="28" t="s">
        <v>58</v>
      </c>
      <c r="E258" s="381"/>
      <c r="F258" s="34">
        <f t="shared" si="3"/>
        <v>0</v>
      </c>
    </row>
    <row r="259" spans="1:6" x14ac:dyDescent="0.4">
      <c r="A259" s="32">
        <v>13.5</v>
      </c>
      <c r="B259" s="33" t="s">
        <v>283</v>
      </c>
      <c r="C259" s="27">
        <v>1</v>
      </c>
      <c r="D259" s="28" t="s">
        <v>19</v>
      </c>
      <c r="E259" s="381"/>
      <c r="F259" s="34">
        <f t="shared" si="3"/>
        <v>0</v>
      </c>
    </row>
    <row r="260" spans="1:6" x14ac:dyDescent="0.4">
      <c r="A260" s="32">
        <v>13.6</v>
      </c>
      <c r="B260" s="33" t="s">
        <v>284</v>
      </c>
      <c r="C260" s="27">
        <v>1</v>
      </c>
      <c r="D260" s="28" t="s">
        <v>19</v>
      </c>
      <c r="E260" s="381"/>
      <c r="F260" s="34">
        <f t="shared" si="3"/>
        <v>0</v>
      </c>
    </row>
    <row r="261" spans="1:6" x14ac:dyDescent="0.4">
      <c r="A261" s="32"/>
      <c r="B261" s="33"/>
      <c r="C261" s="27"/>
      <c r="D261" s="28"/>
      <c r="E261" s="381"/>
      <c r="F261" s="34">
        <f t="shared" si="3"/>
        <v>0</v>
      </c>
    </row>
    <row r="262" spans="1:6" x14ac:dyDescent="0.4">
      <c r="A262" s="31">
        <v>14</v>
      </c>
      <c r="B262" s="26" t="s">
        <v>196</v>
      </c>
      <c r="C262" s="27"/>
      <c r="D262" s="28"/>
      <c r="E262" s="382"/>
      <c r="F262" s="34"/>
    </row>
    <row r="263" spans="1:6" x14ac:dyDescent="0.4">
      <c r="A263" s="54">
        <v>14.1</v>
      </c>
      <c r="B263" s="50" t="s">
        <v>285</v>
      </c>
      <c r="C263" s="51">
        <v>1</v>
      </c>
      <c r="D263" s="52" t="s">
        <v>200</v>
      </c>
      <c r="E263" s="386"/>
      <c r="F263" s="34">
        <f t="shared" si="3"/>
        <v>0</v>
      </c>
    </row>
    <row r="264" spans="1:6" x14ac:dyDescent="0.4">
      <c r="A264" s="54">
        <v>14.2</v>
      </c>
      <c r="B264" s="50" t="s">
        <v>286</v>
      </c>
      <c r="C264" s="51">
        <v>3</v>
      </c>
      <c r="D264" s="52" t="s">
        <v>20</v>
      </c>
      <c r="E264" s="386"/>
      <c r="F264" s="34">
        <f t="shared" si="3"/>
        <v>0</v>
      </c>
    </row>
    <row r="265" spans="1:6" ht="25.35" x14ac:dyDescent="0.4">
      <c r="A265" s="54">
        <v>14.3</v>
      </c>
      <c r="B265" s="50" t="s">
        <v>287</v>
      </c>
      <c r="C265" s="51">
        <v>3</v>
      </c>
      <c r="D265" s="52" t="s">
        <v>20</v>
      </c>
      <c r="E265" s="386"/>
      <c r="F265" s="34">
        <f t="shared" si="3"/>
        <v>0</v>
      </c>
    </row>
    <row r="266" spans="1:6" ht="50.7" x14ac:dyDescent="0.4">
      <c r="A266" s="54">
        <v>14.4</v>
      </c>
      <c r="B266" s="38" t="s">
        <v>288</v>
      </c>
      <c r="C266" s="51">
        <v>150</v>
      </c>
      <c r="D266" s="52" t="s">
        <v>205</v>
      </c>
      <c r="E266" s="386"/>
      <c r="F266" s="34">
        <f t="shared" si="3"/>
        <v>0</v>
      </c>
    </row>
    <row r="267" spans="1:6" ht="38" x14ac:dyDescent="0.4">
      <c r="A267" s="54">
        <v>14.5</v>
      </c>
      <c r="B267" s="38" t="s">
        <v>289</v>
      </c>
      <c r="C267" s="51">
        <v>20</v>
      </c>
      <c r="D267" s="52" t="s">
        <v>205</v>
      </c>
      <c r="E267" s="386"/>
      <c r="F267" s="34">
        <f t="shared" si="3"/>
        <v>0</v>
      </c>
    </row>
    <row r="268" spans="1:6" ht="38" x14ac:dyDescent="0.4">
      <c r="A268" s="54">
        <v>14.6</v>
      </c>
      <c r="B268" s="38" t="s">
        <v>290</v>
      </c>
      <c r="C268" s="51">
        <v>20</v>
      </c>
      <c r="D268" s="52" t="s">
        <v>205</v>
      </c>
      <c r="E268" s="386"/>
      <c r="F268" s="34">
        <f t="shared" si="3"/>
        <v>0</v>
      </c>
    </row>
    <row r="269" spans="1:6" ht="25.35" x14ac:dyDescent="0.4">
      <c r="A269" s="54">
        <v>14.7</v>
      </c>
      <c r="B269" s="50" t="s">
        <v>291</v>
      </c>
      <c r="C269" s="51">
        <v>1</v>
      </c>
      <c r="D269" s="52" t="s">
        <v>20</v>
      </c>
      <c r="E269" s="386"/>
      <c r="F269" s="34">
        <f t="shared" si="3"/>
        <v>0</v>
      </c>
    </row>
    <row r="270" spans="1:6" ht="25.35" x14ac:dyDescent="0.4">
      <c r="A270" s="54">
        <v>14.8</v>
      </c>
      <c r="B270" s="38" t="s">
        <v>292</v>
      </c>
      <c r="C270" s="51">
        <v>1</v>
      </c>
      <c r="D270" s="52" t="s">
        <v>20</v>
      </c>
      <c r="E270" s="386"/>
      <c r="F270" s="34">
        <f t="shared" si="3"/>
        <v>0</v>
      </c>
    </row>
    <row r="271" spans="1:6" ht="38" x14ac:dyDescent="0.4">
      <c r="A271" s="54">
        <v>14.9</v>
      </c>
      <c r="B271" s="38" t="s">
        <v>293</v>
      </c>
      <c r="C271" s="51">
        <v>20</v>
      </c>
      <c r="D271" s="52" t="s">
        <v>205</v>
      </c>
      <c r="E271" s="386"/>
      <c r="F271" s="34">
        <f t="shared" si="3"/>
        <v>0</v>
      </c>
    </row>
    <row r="272" spans="1:6" ht="25.35" x14ac:dyDescent="0.4">
      <c r="A272" s="55">
        <v>14.1</v>
      </c>
      <c r="B272" s="38" t="s">
        <v>294</v>
      </c>
      <c r="C272" s="51">
        <v>30</v>
      </c>
      <c r="D272" s="52" t="s">
        <v>205</v>
      </c>
      <c r="E272" s="386"/>
      <c r="F272" s="34">
        <f t="shared" si="3"/>
        <v>0</v>
      </c>
    </row>
    <row r="273" spans="1:6" x14ac:dyDescent="0.4">
      <c r="A273" s="32"/>
      <c r="B273" s="33"/>
      <c r="C273" s="27"/>
      <c r="D273" s="28"/>
      <c r="E273" s="381"/>
      <c r="F273" s="34"/>
    </row>
    <row r="274" spans="1:6" x14ac:dyDescent="0.4">
      <c r="A274" s="31">
        <v>15</v>
      </c>
      <c r="B274" s="56" t="s">
        <v>295</v>
      </c>
      <c r="C274" s="27">
        <v>1</v>
      </c>
      <c r="D274" s="28" t="s">
        <v>19</v>
      </c>
      <c r="E274" s="381"/>
      <c r="F274" s="34">
        <f t="shared" si="3"/>
        <v>0</v>
      </c>
    </row>
    <row r="275" spans="1:6" x14ac:dyDescent="0.4">
      <c r="A275" s="32"/>
      <c r="B275" s="33"/>
      <c r="C275" s="27"/>
      <c r="D275" s="28"/>
      <c r="E275" s="381"/>
      <c r="F275" s="34"/>
    </row>
    <row r="276" spans="1:6" x14ac:dyDescent="0.4">
      <c r="A276" s="31"/>
      <c r="B276" s="26" t="s">
        <v>296</v>
      </c>
      <c r="C276" s="27"/>
      <c r="D276" s="28"/>
      <c r="E276" s="381"/>
      <c r="F276" s="42">
        <f>SUM(F178:F274)</f>
        <v>0</v>
      </c>
    </row>
    <row r="277" spans="1:6" x14ac:dyDescent="0.4">
      <c r="A277" s="31"/>
      <c r="B277" s="26"/>
      <c r="C277" s="27"/>
      <c r="D277" s="28"/>
      <c r="E277" s="381"/>
      <c r="F277" s="34">
        <f t="shared" si="3"/>
        <v>0</v>
      </c>
    </row>
    <row r="278" spans="1:6" x14ac:dyDescent="0.4">
      <c r="A278" s="31" t="s">
        <v>297</v>
      </c>
      <c r="B278" s="26" t="s">
        <v>298</v>
      </c>
      <c r="C278" s="27"/>
      <c r="D278" s="28"/>
      <c r="E278" s="381"/>
      <c r="F278" s="34">
        <f t="shared" si="3"/>
        <v>0</v>
      </c>
    </row>
    <row r="279" spans="1:6" x14ac:dyDescent="0.4">
      <c r="A279" s="31"/>
      <c r="B279" s="26"/>
      <c r="C279" s="27"/>
      <c r="D279" s="28"/>
      <c r="E279" s="381"/>
      <c r="F279" s="34">
        <f t="shared" si="3"/>
        <v>0</v>
      </c>
    </row>
    <row r="280" spans="1:6" x14ac:dyDescent="0.4">
      <c r="A280" s="31">
        <v>1</v>
      </c>
      <c r="B280" s="26" t="s">
        <v>213</v>
      </c>
      <c r="C280" s="27">
        <v>1</v>
      </c>
      <c r="D280" s="28" t="s">
        <v>19</v>
      </c>
      <c r="E280" s="381"/>
      <c r="F280" s="34">
        <f t="shared" si="3"/>
        <v>0</v>
      </c>
    </row>
    <row r="281" spans="1:6" x14ac:dyDescent="0.4">
      <c r="A281" s="31"/>
      <c r="B281" s="26"/>
      <c r="C281" s="27"/>
      <c r="D281" s="28"/>
      <c r="E281" s="381"/>
      <c r="F281" s="34">
        <f t="shared" si="3"/>
        <v>0</v>
      </c>
    </row>
    <row r="282" spans="1:6" x14ac:dyDescent="0.4">
      <c r="A282" s="31">
        <v>2</v>
      </c>
      <c r="B282" s="26" t="s">
        <v>299</v>
      </c>
      <c r="C282" s="27"/>
      <c r="D282" s="28"/>
      <c r="E282" s="381"/>
      <c r="F282" s="34">
        <f t="shared" si="3"/>
        <v>0</v>
      </c>
    </row>
    <row r="283" spans="1:6" x14ac:dyDescent="0.4">
      <c r="A283" s="32">
        <v>2.1</v>
      </c>
      <c r="B283" s="33" t="s">
        <v>300</v>
      </c>
      <c r="C283" s="27">
        <v>19.27</v>
      </c>
      <c r="D283" s="28" t="s">
        <v>216</v>
      </c>
      <c r="E283" s="381"/>
      <c r="F283" s="34">
        <f t="shared" si="3"/>
        <v>0</v>
      </c>
    </row>
    <row r="284" spans="1:6" x14ac:dyDescent="0.4">
      <c r="A284" s="32">
        <v>2.2000000000000002</v>
      </c>
      <c r="B284" s="33" t="s">
        <v>301</v>
      </c>
      <c r="C284" s="27">
        <v>7.63</v>
      </c>
      <c r="D284" s="28" t="s">
        <v>220</v>
      </c>
      <c r="E284" s="381"/>
      <c r="F284" s="34">
        <f t="shared" si="3"/>
        <v>0</v>
      </c>
    </row>
    <row r="285" spans="1:6" ht="25.35" x14ac:dyDescent="0.4">
      <c r="A285" s="32">
        <v>2.2999999999999998</v>
      </c>
      <c r="B285" s="33" t="s">
        <v>219</v>
      </c>
      <c r="C285" s="27">
        <v>15.13</v>
      </c>
      <c r="D285" s="28" t="s">
        <v>218</v>
      </c>
      <c r="E285" s="381"/>
      <c r="F285" s="34">
        <f t="shared" si="3"/>
        <v>0</v>
      </c>
    </row>
    <row r="286" spans="1:6" x14ac:dyDescent="0.4">
      <c r="A286" s="32"/>
      <c r="B286" s="33"/>
      <c r="C286" s="27"/>
      <c r="D286" s="28"/>
      <c r="E286" s="381"/>
      <c r="F286" s="34">
        <f t="shared" si="3"/>
        <v>0</v>
      </c>
    </row>
    <row r="287" spans="1:6" x14ac:dyDescent="0.4">
      <c r="A287" s="31">
        <v>3</v>
      </c>
      <c r="B287" s="26" t="s">
        <v>302</v>
      </c>
      <c r="C287" s="27"/>
      <c r="D287" s="28"/>
      <c r="E287" s="381"/>
      <c r="F287" s="34">
        <f t="shared" si="3"/>
        <v>0</v>
      </c>
    </row>
    <row r="288" spans="1:6" x14ac:dyDescent="0.4">
      <c r="A288" s="32">
        <v>3.1</v>
      </c>
      <c r="B288" s="33" t="s">
        <v>303</v>
      </c>
      <c r="C288" s="27">
        <v>4.8</v>
      </c>
      <c r="D288" s="28" t="s">
        <v>53</v>
      </c>
      <c r="E288" s="381"/>
      <c r="F288" s="34">
        <f t="shared" si="3"/>
        <v>0</v>
      </c>
    </row>
    <row r="289" spans="1:6" x14ac:dyDescent="0.4">
      <c r="A289" s="32">
        <v>3.2</v>
      </c>
      <c r="B289" s="33" t="s">
        <v>304</v>
      </c>
      <c r="C289" s="27">
        <v>0.56999999999999995</v>
      </c>
      <c r="D289" s="28" t="s">
        <v>53</v>
      </c>
      <c r="E289" s="381"/>
      <c r="F289" s="34">
        <f t="shared" si="3"/>
        <v>0</v>
      </c>
    </row>
    <row r="290" spans="1:6" x14ac:dyDescent="0.4">
      <c r="A290" s="32">
        <v>3.3</v>
      </c>
      <c r="B290" s="33" t="s">
        <v>305</v>
      </c>
      <c r="C290" s="27">
        <v>1.17</v>
      </c>
      <c r="D290" s="28" t="s">
        <v>53</v>
      </c>
      <c r="E290" s="381"/>
      <c r="F290" s="34">
        <f t="shared" si="3"/>
        <v>0</v>
      </c>
    </row>
    <row r="291" spans="1:6" x14ac:dyDescent="0.4">
      <c r="A291" s="32">
        <v>3.4</v>
      </c>
      <c r="B291" s="33" t="s">
        <v>306</v>
      </c>
      <c r="C291" s="27">
        <v>1.21</v>
      </c>
      <c r="D291" s="28" t="s">
        <v>53</v>
      </c>
      <c r="E291" s="381"/>
      <c r="F291" s="34">
        <f t="shared" si="3"/>
        <v>0</v>
      </c>
    </row>
    <row r="292" spans="1:6" x14ac:dyDescent="0.4">
      <c r="A292" s="32">
        <v>3.5</v>
      </c>
      <c r="B292" s="33" t="s">
        <v>307</v>
      </c>
      <c r="C292" s="27">
        <v>0.6</v>
      </c>
      <c r="D292" s="28" t="s">
        <v>53</v>
      </c>
      <c r="E292" s="381"/>
      <c r="F292" s="34">
        <f t="shared" ref="F292:F343" si="4">ROUND(C292*E292,2)</f>
        <v>0</v>
      </c>
    </row>
    <row r="293" spans="1:6" x14ac:dyDescent="0.4">
      <c r="A293" s="32">
        <v>3.6</v>
      </c>
      <c r="B293" s="33" t="s">
        <v>308</v>
      </c>
      <c r="C293" s="27">
        <v>0.86</v>
      </c>
      <c r="D293" s="28" t="s">
        <v>53</v>
      </c>
      <c r="E293" s="381"/>
      <c r="F293" s="34">
        <f t="shared" si="4"/>
        <v>0</v>
      </c>
    </row>
    <row r="294" spans="1:6" x14ac:dyDescent="0.4">
      <c r="A294" s="32">
        <v>3.7</v>
      </c>
      <c r="B294" s="33" t="s">
        <v>309</v>
      </c>
      <c r="C294" s="27">
        <v>7.48</v>
      </c>
      <c r="D294" s="28" t="s">
        <v>53</v>
      </c>
      <c r="E294" s="381"/>
      <c r="F294" s="34">
        <f t="shared" si="4"/>
        <v>0</v>
      </c>
    </row>
    <row r="295" spans="1:6" x14ac:dyDescent="0.4">
      <c r="A295" s="32"/>
      <c r="B295" s="33"/>
      <c r="C295" s="27"/>
      <c r="D295" s="28"/>
      <c r="E295" s="381"/>
      <c r="F295" s="34">
        <f t="shared" si="4"/>
        <v>0</v>
      </c>
    </row>
    <row r="296" spans="1:6" x14ac:dyDescent="0.4">
      <c r="A296" s="31">
        <v>4</v>
      </c>
      <c r="B296" s="26" t="s">
        <v>310</v>
      </c>
      <c r="C296" s="27"/>
      <c r="D296" s="28"/>
      <c r="E296" s="381"/>
      <c r="F296" s="34">
        <f t="shared" si="4"/>
        <v>0</v>
      </c>
    </row>
    <row r="297" spans="1:6" x14ac:dyDescent="0.4">
      <c r="A297" s="32">
        <v>4.0999999999999996</v>
      </c>
      <c r="B297" s="33" t="s">
        <v>311</v>
      </c>
      <c r="C297" s="27">
        <v>3.64</v>
      </c>
      <c r="D297" s="28" t="s">
        <v>28</v>
      </c>
      <c r="E297" s="381"/>
      <c r="F297" s="34">
        <f t="shared" si="4"/>
        <v>0</v>
      </c>
    </row>
    <row r="298" spans="1:6" x14ac:dyDescent="0.4">
      <c r="A298" s="32">
        <v>4.2</v>
      </c>
      <c r="B298" s="33" t="s">
        <v>312</v>
      </c>
      <c r="C298" s="27">
        <v>16.36</v>
      </c>
      <c r="D298" s="28" t="s">
        <v>28</v>
      </c>
      <c r="E298" s="381"/>
      <c r="F298" s="34">
        <f t="shared" si="4"/>
        <v>0</v>
      </c>
    </row>
    <row r="299" spans="1:6" x14ac:dyDescent="0.4">
      <c r="A299" s="32">
        <v>4.3</v>
      </c>
      <c r="B299" s="33" t="s">
        <v>313</v>
      </c>
      <c r="C299" s="27">
        <v>13.37</v>
      </c>
      <c r="D299" s="28" t="s">
        <v>28</v>
      </c>
      <c r="E299" s="381"/>
      <c r="F299" s="34">
        <f t="shared" si="4"/>
        <v>0</v>
      </c>
    </row>
    <row r="300" spans="1:6" x14ac:dyDescent="0.4">
      <c r="A300" s="32">
        <v>4.4000000000000004</v>
      </c>
      <c r="B300" s="33" t="s">
        <v>314</v>
      </c>
      <c r="C300" s="27">
        <v>82.99</v>
      </c>
      <c r="D300" s="28" t="s">
        <v>28</v>
      </c>
      <c r="E300" s="381"/>
      <c r="F300" s="34">
        <f t="shared" si="4"/>
        <v>0</v>
      </c>
    </row>
    <row r="301" spans="1:6" x14ac:dyDescent="0.4">
      <c r="A301" s="32"/>
      <c r="B301" s="33"/>
      <c r="C301" s="27"/>
      <c r="D301" s="28"/>
      <c r="E301" s="381"/>
      <c r="F301" s="34">
        <f t="shared" si="4"/>
        <v>0</v>
      </c>
    </row>
    <row r="302" spans="1:6" x14ac:dyDescent="0.4">
      <c r="A302" s="31">
        <v>5</v>
      </c>
      <c r="B302" s="26" t="s">
        <v>315</v>
      </c>
      <c r="C302" s="27"/>
      <c r="D302" s="28"/>
      <c r="E302" s="381"/>
      <c r="F302" s="34">
        <f t="shared" si="4"/>
        <v>0</v>
      </c>
    </row>
    <row r="303" spans="1:6" x14ac:dyDescent="0.4">
      <c r="A303" s="32">
        <v>5.0999999999999996</v>
      </c>
      <c r="B303" s="33" t="s">
        <v>235</v>
      </c>
      <c r="C303" s="27">
        <v>77.3</v>
      </c>
      <c r="D303" s="28" t="s">
        <v>28</v>
      </c>
      <c r="E303" s="381"/>
      <c r="F303" s="34">
        <f t="shared" si="4"/>
        <v>0</v>
      </c>
    </row>
    <row r="304" spans="1:6" x14ac:dyDescent="0.4">
      <c r="A304" s="32">
        <v>5.2</v>
      </c>
      <c r="B304" s="33" t="s">
        <v>236</v>
      </c>
      <c r="C304" s="27">
        <v>191.83</v>
      </c>
      <c r="D304" s="28" t="s">
        <v>28</v>
      </c>
      <c r="E304" s="381"/>
      <c r="F304" s="34">
        <f t="shared" si="4"/>
        <v>0</v>
      </c>
    </row>
    <row r="305" spans="1:6" x14ac:dyDescent="0.4">
      <c r="A305" s="32">
        <v>5.3</v>
      </c>
      <c r="B305" s="33" t="s">
        <v>237</v>
      </c>
      <c r="C305" s="27">
        <v>71.17</v>
      </c>
      <c r="D305" s="28" t="s">
        <v>28</v>
      </c>
      <c r="E305" s="381"/>
      <c r="F305" s="34">
        <f t="shared" si="4"/>
        <v>0</v>
      </c>
    </row>
    <row r="306" spans="1:6" x14ac:dyDescent="0.4">
      <c r="A306" s="32">
        <v>5.4</v>
      </c>
      <c r="B306" s="33" t="s">
        <v>240</v>
      </c>
      <c r="C306" s="27">
        <v>156.91999999999999</v>
      </c>
      <c r="D306" s="28" t="s">
        <v>58</v>
      </c>
      <c r="E306" s="381"/>
      <c r="F306" s="34">
        <f t="shared" si="4"/>
        <v>0</v>
      </c>
    </row>
    <row r="307" spans="1:6" x14ac:dyDescent="0.4">
      <c r="A307" s="32">
        <v>5.5</v>
      </c>
      <c r="B307" s="33" t="s">
        <v>316</v>
      </c>
      <c r="C307" s="27">
        <v>62.3</v>
      </c>
      <c r="D307" s="28" t="s">
        <v>28</v>
      </c>
      <c r="E307" s="381"/>
      <c r="F307" s="34">
        <f t="shared" si="4"/>
        <v>0</v>
      </c>
    </row>
    <row r="308" spans="1:6" x14ac:dyDescent="0.4">
      <c r="A308" s="32">
        <v>5.6</v>
      </c>
      <c r="B308" s="33" t="s">
        <v>317</v>
      </c>
      <c r="C308" s="27">
        <v>46.49</v>
      </c>
      <c r="D308" s="28" t="s">
        <v>28</v>
      </c>
      <c r="E308" s="381"/>
      <c r="F308" s="34">
        <f t="shared" si="4"/>
        <v>0</v>
      </c>
    </row>
    <row r="309" spans="1:6" x14ac:dyDescent="0.4">
      <c r="A309" s="32">
        <v>5.7</v>
      </c>
      <c r="B309" s="33" t="s">
        <v>318</v>
      </c>
      <c r="C309" s="27">
        <v>52.75</v>
      </c>
      <c r="D309" s="28" t="s">
        <v>58</v>
      </c>
      <c r="E309" s="381"/>
      <c r="F309" s="34">
        <f t="shared" si="4"/>
        <v>0</v>
      </c>
    </row>
    <row r="310" spans="1:6" x14ac:dyDescent="0.4">
      <c r="A310" s="32">
        <v>5.8</v>
      </c>
      <c r="B310" s="33" t="s">
        <v>319</v>
      </c>
      <c r="C310" s="27">
        <v>13.88</v>
      </c>
      <c r="D310" s="28" t="s">
        <v>28</v>
      </c>
      <c r="E310" s="381"/>
      <c r="F310" s="34">
        <f t="shared" si="4"/>
        <v>0</v>
      </c>
    </row>
    <row r="311" spans="1:6" x14ac:dyDescent="0.4">
      <c r="A311" s="32">
        <v>5.9</v>
      </c>
      <c r="B311" s="33" t="s">
        <v>320</v>
      </c>
      <c r="C311" s="27">
        <v>263</v>
      </c>
      <c r="D311" s="28" t="s">
        <v>28</v>
      </c>
      <c r="E311" s="381"/>
      <c r="F311" s="34">
        <f t="shared" si="4"/>
        <v>0</v>
      </c>
    </row>
    <row r="312" spans="1:6" x14ac:dyDescent="0.4">
      <c r="A312" s="32">
        <v>5.0999999999999996</v>
      </c>
      <c r="B312" s="33" t="s">
        <v>242</v>
      </c>
      <c r="C312" s="27">
        <v>32.74</v>
      </c>
      <c r="D312" s="28" t="s">
        <v>58</v>
      </c>
      <c r="E312" s="381"/>
      <c r="F312" s="34">
        <f t="shared" si="4"/>
        <v>0</v>
      </c>
    </row>
    <row r="313" spans="1:6" x14ac:dyDescent="0.4">
      <c r="A313" s="32"/>
      <c r="B313" s="33"/>
      <c r="C313" s="27"/>
      <c r="D313" s="28"/>
      <c r="E313" s="381"/>
      <c r="F313" s="34">
        <f t="shared" si="4"/>
        <v>0</v>
      </c>
    </row>
    <row r="314" spans="1:6" x14ac:dyDescent="0.4">
      <c r="A314" s="31">
        <v>6</v>
      </c>
      <c r="B314" s="26" t="s">
        <v>321</v>
      </c>
      <c r="C314" s="27"/>
      <c r="D314" s="28"/>
      <c r="E314" s="381"/>
      <c r="F314" s="34">
        <f t="shared" si="4"/>
        <v>0</v>
      </c>
    </row>
    <row r="315" spans="1:6" x14ac:dyDescent="0.4">
      <c r="A315" s="32">
        <v>6.1</v>
      </c>
      <c r="B315" s="33" t="s">
        <v>322</v>
      </c>
      <c r="C315" s="27">
        <v>1</v>
      </c>
      <c r="D315" s="28" t="s">
        <v>20</v>
      </c>
      <c r="E315" s="381"/>
      <c r="F315" s="34">
        <f t="shared" si="4"/>
        <v>0</v>
      </c>
    </row>
    <row r="316" spans="1:6" x14ac:dyDescent="0.4">
      <c r="A316" s="32">
        <v>6.2</v>
      </c>
      <c r="B316" s="33" t="s">
        <v>323</v>
      </c>
      <c r="C316" s="27">
        <v>1</v>
      </c>
      <c r="D316" s="28" t="s">
        <v>20</v>
      </c>
      <c r="E316" s="381"/>
      <c r="F316" s="34">
        <f t="shared" si="4"/>
        <v>0</v>
      </c>
    </row>
    <row r="317" spans="1:6" x14ac:dyDescent="0.4">
      <c r="A317" s="32">
        <v>6.3</v>
      </c>
      <c r="B317" s="33" t="s">
        <v>324</v>
      </c>
      <c r="C317" s="27">
        <v>1</v>
      </c>
      <c r="D317" s="28" t="s">
        <v>20</v>
      </c>
      <c r="E317" s="381"/>
      <c r="F317" s="34">
        <f t="shared" si="4"/>
        <v>0</v>
      </c>
    </row>
    <row r="318" spans="1:6" x14ac:dyDescent="0.4">
      <c r="A318" s="32">
        <v>6.4</v>
      </c>
      <c r="B318" s="33" t="s">
        <v>275</v>
      </c>
      <c r="C318" s="27">
        <v>1</v>
      </c>
      <c r="D318" s="28" t="s">
        <v>20</v>
      </c>
      <c r="E318" s="381"/>
      <c r="F318" s="34">
        <f t="shared" si="4"/>
        <v>0</v>
      </c>
    </row>
    <row r="319" spans="1:6" x14ac:dyDescent="0.4">
      <c r="A319" s="32">
        <v>6.5</v>
      </c>
      <c r="B319" s="33" t="s">
        <v>325</v>
      </c>
      <c r="C319" s="27">
        <v>1</v>
      </c>
      <c r="D319" s="28" t="s">
        <v>20</v>
      </c>
      <c r="E319" s="381"/>
      <c r="F319" s="34">
        <f t="shared" si="4"/>
        <v>0</v>
      </c>
    </row>
    <row r="320" spans="1:6" x14ac:dyDescent="0.4">
      <c r="A320" s="32">
        <v>6.6</v>
      </c>
      <c r="B320" s="33" t="s">
        <v>326</v>
      </c>
      <c r="C320" s="27">
        <v>1</v>
      </c>
      <c r="D320" s="28" t="s">
        <v>20</v>
      </c>
      <c r="E320" s="381"/>
      <c r="F320" s="34">
        <f t="shared" si="4"/>
        <v>0</v>
      </c>
    </row>
    <row r="321" spans="1:6" x14ac:dyDescent="0.4">
      <c r="A321" s="32">
        <v>6.7</v>
      </c>
      <c r="B321" s="33" t="s">
        <v>327</v>
      </c>
      <c r="C321" s="27">
        <v>2</v>
      </c>
      <c r="D321" s="28" t="s">
        <v>20</v>
      </c>
      <c r="E321" s="381"/>
      <c r="F321" s="34">
        <f t="shared" si="4"/>
        <v>0</v>
      </c>
    </row>
    <row r="322" spans="1:6" x14ac:dyDescent="0.4">
      <c r="A322" s="32">
        <v>6.8</v>
      </c>
      <c r="B322" s="33" t="s">
        <v>116</v>
      </c>
      <c r="C322" s="27">
        <v>1</v>
      </c>
      <c r="D322" s="28" t="s">
        <v>20</v>
      </c>
      <c r="E322" s="381"/>
      <c r="F322" s="34">
        <f t="shared" si="4"/>
        <v>0</v>
      </c>
    </row>
    <row r="323" spans="1:6" x14ac:dyDescent="0.4">
      <c r="A323" s="32">
        <v>6.9</v>
      </c>
      <c r="B323" s="33" t="s">
        <v>328</v>
      </c>
      <c r="C323" s="27">
        <v>1</v>
      </c>
      <c r="D323" s="28" t="s">
        <v>19</v>
      </c>
      <c r="E323" s="381"/>
      <c r="F323" s="34">
        <f t="shared" si="4"/>
        <v>0</v>
      </c>
    </row>
    <row r="324" spans="1:6" x14ac:dyDescent="0.4">
      <c r="A324" s="39">
        <v>6.1</v>
      </c>
      <c r="B324" s="33" t="s">
        <v>329</v>
      </c>
      <c r="C324" s="27">
        <v>1</v>
      </c>
      <c r="D324" s="28" t="s">
        <v>19</v>
      </c>
      <c r="E324" s="381"/>
      <c r="F324" s="34">
        <f t="shared" si="4"/>
        <v>0</v>
      </c>
    </row>
    <row r="325" spans="1:6" x14ac:dyDescent="0.4">
      <c r="A325" s="32"/>
      <c r="B325" s="33"/>
      <c r="C325" s="27"/>
      <c r="D325" s="28"/>
      <c r="E325" s="381"/>
      <c r="F325" s="34">
        <f t="shared" si="4"/>
        <v>0</v>
      </c>
    </row>
    <row r="326" spans="1:6" x14ac:dyDescent="0.4">
      <c r="A326" s="31">
        <v>7</v>
      </c>
      <c r="B326" s="26" t="s">
        <v>330</v>
      </c>
      <c r="C326" s="27"/>
      <c r="D326" s="28"/>
      <c r="E326" s="381"/>
      <c r="F326" s="34">
        <f t="shared" si="4"/>
        <v>0</v>
      </c>
    </row>
    <row r="327" spans="1:6" x14ac:dyDescent="0.4">
      <c r="A327" s="32">
        <v>7.1</v>
      </c>
      <c r="B327" s="33" t="s">
        <v>331</v>
      </c>
      <c r="C327" s="27">
        <v>8</v>
      </c>
      <c r="D327" s="28" t="s">
        <v>20</v>
      </c>
      <c r="E327" s="381"/>
      <c r="F327" s="34">
        <f t="shared" si="4"/>
        <v>0</v>
      </c>
    </row>
    <row r="328" spans="1:6" x14ac:dyDescent="0.4">
      <c r="A328" s="32">
        <v>7.2</v>
      </c>
      <c r="B328" s="33" t="s">
        <v>332</v>
      </c>
      <c r="C328" s="27">
        <v>16</v>
      </c>
      <c r="D328" s="28" t="s">
        <v>20</v>
      </c>
      <c r="E328" s="381"/>
      <c r="F328" s="34">
        <f t="shared" si="4"/>
        <v>0</v>
      </c>
    </row>
    <row r="329" spans="1:6" x14ac:dyDescent="0.4">
      <c r="A329" s="32">
        <v>7.3</v>
      </c>
      <c r="B329" s="33" t="s">
        <v>333</v>
      </c>
      <c r="C329" s="27">
        <v>3</v>
      </c>
      <c r="D329" s="28" t="s">
        <v>20</v>
      </c>
      <c r="E329" s="381"/>
      <c r="F329" s="34">
        <f t="shared" si="4"/>
        <v>0</v>
      </c>
    </row>
    <row r="330" spans="1:6" x14ac:dyDescent="0.4">
      <c r="A330" s="32">
        <v>7.4</v>
      </c>
      <c r="B330" s="33" t="s">
        <v>334</v>
      </c>
      <c r="C330" s="27">
        <v>2</v>
      </c>
      <c r="D330" s="28" t="s">
        <v>20</v>
      </c>
      <c r="E330" s="381"/>
      <c r="F330" s="34">
        <f t="shared" si="4"/>
        <v>0</v>
      </c>
    </row>
    <row r="331" spans="1:6" x14ac:dyDescent="0.4">
      <c r="A331" s="32"/>
      <c r="B331" s="33"/>
      <c r="C331" s="27"/>
      <c r="D331" s="28"/>
      <c r="E331" s="381"/>
      <c r="F331" s="34">
        <f t="shared" si="4"/>
        <v>0</v>
      </c>
    </row>
    <row r="332" spans="1:6" x14ac:dyDescent="0.4">
      <c r="A332" s="31">
        <v>8</v>
      </c>
      <c r="B332" s="26" t="s">
        <v>335</v>
      </c>
      <c r="C332" s="27"/>
      <c r="D332" s="28"/>
      <c r="E332" s="381"/>
      <c r="F332" s="34">
        <f t="shared" si="4"/>
        <v>0</v>
      </c>
    </row>
    <row r="333" spans="1:6" x14ac:dyDescent="0.4">
      <c r="A333" s="32">
        <v>8.1</v>
      </c>
      <c r="B333" s="33" t="s">
        <v>336</v>
      </c>
      <c r="C333" s="27">
        <v>6</v>
      </c>
      <c r="D333" s="28" t="s">
        <v>20</v>
      </c>
      <c r="E333" s="381"/>
      <c r="F333" s="34">
        <f t="shared" si="4"/>
        <v>0</v>
      </c>
    </row>
    <row r="334" spans="1:6" x14ac:dyDescent="0.4">
      <c r="A334" s="32">
        <v>8.1999999999999993</v>
      </c>
      <c r="B334" s="33" t="s">
        <v>337</v>
      </c>
      <c r="C334" s="27">
        <v>79.19</v>
      </c>
      <c r="D334" s="28" t="s">
        <v>32</v>
      </c>
      <c r="E334" s="381"/>
      <c r="F334" s="34">
        <f t="shared" si="4"/>
        <v>0</v>
      </c>
    </row>
    <row r="335" spans="1:6" x14ac:dyDescent="0.4">
      <c r="A335" s="32">
        <v>8.3000000000000007</v>
      </c>
      <c r="B335" s="33" t="s">
        <v>338</v>
      </c>
      <c r="C335" s="27">
        <v>5.25</v>
      </c>
      <c r="D335" s="28" t="s">
        <v>339</v>
      </c>
      <c r="E335" s="381"/>
      <c r="F335" s="34">
        <f t="shared" si="4"/>
        <v>0</v>
      </c>
    </row>
    <row r="336" spans="1:6" x14ac:dyDescent="0.4">
      <c r="A336" s="32">
        <v>8.4</v>
      </c>
      <c r="B336" s="33" t="s">
        <v>340</v>
      </c>
      <c r="C336" s="27">
        <v>9.84</v>
      </c>
      <c r="D336" s="28" t="s">
        <v>339</v>
      </c>
      <c r="E336" s="381"/>
      <c r="F336" s="34">
        <f t="shared" si="4"/>
        <v>0</v>
      </c>
    </row>
    <row r="337" spans="1:6" x14ac:dyDescent="0.4">
      <c r="A337" s="32">
        <v>8.5</v>
      </c>
      <c r="B337" s="33" t="s">
        <v>140</v>
      </c>
      <c r="C337" s="27">
        <v>20.66</v>
      </c>
      <c r="D337" s="28" t="s">
        <v>32</v>
      </c>
      <c r="E337" s="381"/>
      <c r="F337" s="34">
        <f t="shared" si="4"/>
        <v>0</v>
      </c>
    </row>
    <row r="338" spans="1:6" x14ac:dyDescent="0.4">
      <c r="A338" s="32"/>
      <c r="B338" s="33"/>
      <c r="C338" s="27"/>
      <c r="D338" s="28"/>
      <c r="E338" s="381"/>
      <c r="F338" s="34">
        <f t="shared" si="4"/>
        <v>0</v>
      </c>
    </row>
    <row r="339" spans="1:6" x14ac:dyDescent="0.4">
      <c r="A339" s="31">
        <v>9</v>
      </c>
      <c r="B339" s="56" t="s">
        <v>295</v>
      </c>
      <c r="C339" s="27">
        <v>1</v>
      </c>
      <c r="D339" s="28" t="s">
        <v>19</v>
      </c>
      <c r="E339" s="381"/>
      <c r="F339" s="34">
        <f t="shared" si="4"/>
        <v>0</v>
      </c>
    </row>
    <row r="340" spans="1:6" x14ac:dyDescent="0.4">
      <c r="A340" s="31"/>
      <c r="B340" s="26" t="s">
        <v>341</v>
      </c>
      <c r="C340" s="27"/>
      <c r="D340" s="28"/>
      <c r="E340" s="381"/>
      <c r="F340" s="42">
        <f>SUM(F277:F339)</f>
        <v>0</v>
      </c>
    </row>
    <row r="341" spans="1:6" x14ac:dyDescent="0.4">
      <c r="A341" s="31"/>
      <c r="B341" s="26"/>
      <c r="C341" s="27"/>
      <c r="D341" s="28"/>
      <c r="E341" s="381"/>
      <c r="F341" s="34">
        <f t="shared" si="4"/>
        <v>0</v>
      </c>
    </row>
    <row r="342" spans="1:6" x14ac:dyDescent="0.4">
      <c r="A342" s="31" t="s">
        <v>342</v>
      </c>
      <c r="B342" s="26" t="s">
        <v>343</v>
      </c>
      <c r="C342" s="27"/>
      <c r="D342" s="28"/>
      <c r="E342" s="381"/>
      <c r="F342" s="34">
        <f t="shared" si="4"/>
        <v>0</v>
      </c>
    </row>
    <row r="343" spans="1:6" x14ac:dyDescent="0.4">
      <c r="A343" s="31"/>
      <c r="B343" s="26"/>
      <c r="C343" s="27"/>
      <c r="D343" s="28"/>
      <c r="E343" s="382"/>
      <c r="F343" s="34">
        <f t="shared" si="4"/>
        <v>0</v>
      </c>
    </row>
    <row r="344" spans="1:6" x14ac:dyDescent="0.4">
      <c r="A344" s="57" t="s">
        <v>344</v>
      </c>
      <c r="B344" s="58" t="s">
        <v>345</v>
      </c>
      <c r="C344" s="59"/>
      <c r="D344" s="60"/>
      <c r="E344" s="387"/>
      <c r="F344" s="61"/>
    </row>
    <row r="345" spans="1:6" x14ac:dyDescent="0.4">
      <c r="A345" s="57">
        <v>1</v>
      </c>
      <c r="B345" s="58" t="s">
        <v>346</v>
      </c>
      <c r="C345" s="59"/>
      <c r="D345" s="60"/>
      <c r="E345" s="387"/>
      <c r="F345" s="61"/>
    </row>
    <row r="346" spans="1:6" x14ac:dyDescent="0.4">
      <c r="A346" s="62">
        <v>1.1000000000000001</v>
      </c>
      <c r="B346" s="63" t="s">
        <v>347</v>
      </c>
      <c r="C346" s="59">
        <v>2</v>
      </c>
      <c r="D346" s="60" t="s">
        <v>348</v>
      </c>
      <c r="E346" s="387"/>
      <c r="F346" s="61">
        <f>ROUND(C346*E346,2)</f>
        <v>0</v>
      </c>
    </row>
    <row r="347" spans="1:6" x14ac:dyDescent="0.4">
      <c r="A347" s="62"/>
      <c r="B347" s="63"/>
      <c r="C347" s="59"/>
      <c r="D347" s="60"/>
      <c r="E347" s="387"/>
      <c r="F347" s="61"/>
    </row>
    <row r="348" spans="1:6" x14ac:dyDescent="0.4">
      <c r="A348" s="64">
        <v>2</v>
      </c>
      <c r="B348" s="65" t="s">
        <v>349</v>
      </c>
      <c r="C348" s="66"/>
      <c r="D348" s="67"/>
      <c r="E348" s="425"/>
      <c r="F348" s="66"/>
    </row>
    <row r="349" spans="1:6" x14ac:dyDescent="0.4">
      <c r="A349" s="68">
        <v>2.1</v>
      </c>
      <c r="B349" s="69" t="s">
        <v>1461</v>
      </c>
      <c r="C349" s="70">
        <v>1423.76</v>
      </c>
      <c r="D349" s="71" t="s">
        <v>216</v>
      </c>
      <c r="E349" s="426"/>
      <c r="F349" s="66">
        <f>ROUND(C349*E349,2)</f>
        <v>0</v>
      </c>
    </row>
    <row r="350" spans="1:6" ht="25.35" x14ac:dyDescent="0.4">
      <c r="A350" s="72">
        <f>0.1+A349</f>
        <v>2.2000000000000002</v>
      </c>
      <c r="B350" s="69" t="s">
        <v>350</v>
      </c>
      <c r="C350" s="73">
        <v>618.91999999999996</v>
      </c>
      <c r="D350" s="74" t="s">
        <v>351</v>
      </c>
      <c r="E350" s="427"/>
      <c r="F350" s="75">
        <f>ROUND(E350*C350,2)</f>
        <v>0</v>
      </c>
    </row>
    <row r="351" spans="1:6" ht="25.35" x14ac:dyDescent="0.4">
      <c r="A351" s="68">
        <v>2.2999999999999998</v>
      </c>
      <c r="B351" s="69" t="s">
        <v>352</v>
      </c>
      <c r="C351" s="70">
        <v>1046.29</v>
      </c>
      <c r="D351" s="71" t="s">
        <v>218</v>
      </c>
      <c r="E351" s="425"/>
      <c r="F351" s="66">
        <f>ROUND(C351*E351,2)</f>
        <v>0</v>
      </c>
    </row>
    <row r="352" spans="1:6" x14ac:dyDescent="0.4">
      <c r="A352" s="68"/>
      <c r="B352" s="76"/>
      <c r="C352" s="77"/>
      <c r="D352" s="78"/>
      <c r="E352" s="428"/>
      <c r="F352" s="66"/>
    </row>
    <row r="353" spans="1:6" x14ac:dyDescent="0.4">
      <c r="A353" s="64">
        <v>3</v>
      </c>
      <c r="B353" s="65" t="s">
        <v>353</v>
      </c>
      <c r="C353" s="66"/>
      <c r="D353" s="67"/>
      <c r="E353" s="425"/>
      <c r="F353" s="66"/>
    </row>
    <row r="354" spans="1:6" x14ac:dyDescent="0.4">
      <c r="A354" s="68">
        <v>3.1</v>
      </c>
      <c r="B354" s="79" t="s">
        <v>354</v>
      </c>
      <c r="C354" s="66">
        <v>17.28</v>
      </c>
      <c r="D354" s="71" t="s">
        <v>53</v>
      </c>
      <c r="E354" s="425"/>
      <c r="F354" s="66">
        <f t="shared" ref="F354:F364" si="5">ROUND(C354*E354,2)</f>
        <v>0</v>
      </c>
    </row>
    <row r="355" spans="1:6" x14ac:dyDescent="0.4">
      <c r="A355" s="68">
        <v>3.2</v>
      </c>
      <c r="B355" s="79" t="s">
        <v>355</v>
      </c>
      <c r="C355" s="66">
        <v>0.72</v>
      </c>
      <c r="D355" s="71" t="s">
        <v>53</v>
      </c>
      <c r="E355" s="425"/>
      <c r="F355" s="66">
        <f t="shared" si="5"/>
        <v>0</v>
      </c>
    </row>
    <row r="356" spans="1:6" x14ac:dyDescent="0.4">
      <c r="A356" s="68">
        <v>3.2</v>
      </c>
      <c r="B356" s="79" t="s">
        <v>356</v>
      </c>
      <c r="C356" s="66">
        <v>9</v>
      </c>
      <c r="D356" s="71" t="s">
        <v>53</v>
      </c>
      <c r="E356" s="425"/>
      <c r="F356" s="66">
        <f t="shared" si="5"/>
        <v>0</v>
      </c>
    </row>
    <row r="357" spans="1:6" x14ac:dyDescent="0.4">
      <c r="A357" s="68">
        <v>3.3</v>
      </c>
      <c r="B357" s="79" t="s">
        <v>357</v>
      </c>
      <c r="C357" s="66">
        <v>22.09</v>
      </c>
      <c r="D357" s="71" t="s">
        <v>53</v>
      </c>
      <c r="E357" s="425"/>
      <c r="F357" s="66">
        <f t="shared" si="5"/>
        <v>0</v>
      </c>
    </row>
    <row r="358" spans="1:6" x14ac:dyDescent="0.4">
      <c r="A358" s="68">
        <v>3.4</v>
      </c>
      <c r="B358" s="80" t="s">
        <v>358</v>
      </c>
      <c r="C358" s="66">
        <v>66.55</v>
      </c>
      <c r="D358" s="71" t="s">
        <v>53</v>
      </c>
      <c r="E358" s="425"/>
      <c r="F358" s="66">
        <f t="shared" si="5"/>
        <v>0</v>
      </c>
    </row>
    <row r="359" spans="1:6" x14ac:dyDescent="0.4">
      <c r="A359" s="68">
        <v>3.6</v>
      </c>
      <c r="B359" s="80" t="s">
        <v>359</v>
      </c>
      <c r="C359" s="66">
        <v>1.48</v>
      </c>
      <c r="D359" s="71" t="s">
        <v>53</v>
      </c>
      <c r="E359" s="425"/>
      <c r="F359" s="66">
        <f t="shared" si="5"/>
        <v>0</v>
      </c>
    </row>
    <row r="360" spans="1:6" x14ac:dyDescent="0.4">
      <c r="A360" s="68">
        <v>3.6</v>
      </c>
      <c r="B360" s="80" t="s">
        <v>360</v>
      </c>
      <c r="C360" s="66">
        <v>7.55</v>
      </c>
      <c r="D360" s="71" t="s">
        <v>53</v>
      </c>
      <c r="E360" s="425"/>
      <c r="F360" s="66">
        <f t="shared" si="5"/>
        <v>0</v>
      </c>
    </row>
    <row r="361" spans="1:6" x14ac:dyDescent="0.4">
      <c r="A361" s="68">
        <v>3.6</v>
      </c>
      <c r="B361" s="80" t="s">
        <v>361</v>
      </c>
      <c r="C361" s="66">
        <v>1.06</v>
      </c>
      <c r="D361" s="71" t="s">
        <v>53</v>
      </c>
      <c r="E361" s="425"/>
      <c r="F361" s="66">
        <f t="shared" si="5"/>
        <v>0</v>
      </c>
    </row>
    <row r="362" spans="1:6" x14ac:dyDescent="0.4">
      <c r="A362" s="68">
        <v>3.7</v>
      </c>
      <c r="B362" s="69" t="s">
        <v>362</v>
      </c>
      <c r="C362" s="66">
        <v>23.76</v>
      </c>
      <c r="D362" s="71" t="s">
        <v>53</v>
      </c>
      <c r="E362" s="425"/>
      <c r="F362" s="66">
        <f t="shared" si="5"/>
        <v>0</v>
      </c>
    </row>
    <row r="363" spans="1:6" x14ac:dyDescent="0.4">
      <c r="A363" s="68">
        <v>3.8</v>
      </c>
      <c r="B363" s="80" t="s">
        <v>363</v>
      </c>
      <c r="C363" s="66">
        <v>7.13</v>
      </c>
      <c r="D363" s="71" t="s">
        <v>53</v>
      </c>
      <c r="E363" s="425"/>
      <c r="F363" s="66">
        <f t="shared" si="5"/>
        <v>0</v>
      </c>
    </row>
    <row r="364" spans="1:6" x14ac:dyDescent="0.4">
      <c r="A364" s="68">
        <v>3.9</v>
      </c>
      <c r="B364" s="69" t="s">
        <v>364</v>
      </c>
      <c r="C364" s="66">
        <v>6.96</v>
      </c>
      <c r="D364" s="71" t="s">
        <v>53</v>
      </c>
      <c r="E364" s="426"/>
      <c r="F364" s="66">
        <f t="shared" si="5"/>
        <v>0</v>
      </c>
    </row>
    <row r="365" spans="1:6" x14ac:dyDescent="0.4">
      <c r="A365" s="68"/>
      <c r="B365" s="69"/>
      <c r="C365" s="66"/>
      <c r="D365" s="71"/>
      <c r="E365" s="428"/>
      <c r="F365" s="66"/>
    </row>
    <row r="366" spans="1:6" x14ac:dyDescent="0.4">
      <c r="A366" s="64">
        <v>4</v>
      </c>
      <c r="B366" s="65" t="s">
        <v>365</v>
      </c>
      <c r="C366" s="66"/>
      <c r="D366" s="71"/>
      <c r="E366" s="428"/>
      <c r="F366" s="77"/>
    </row>
    <row r="367" spans="1:6" x14ac:dyDescent="0.4">
      <c r="A367" s="81">
        <f t="shared" ref="A367:A372" si="6">+A366+0.1</f>
        <v>4.0999999999999996</v>
      </c>
      <c r="B367" s="69" t="s">
        <v>366</v>
      </c>
      <c r="C367" s="66">
        <v>106.09</v>
      </c>
      <c r="D367" s="82" t="s">
        <v>28</v>
      </c>
      <c r="E367" s="388"/>
      <c r="F367" s="83">
        <f>ROUND(C367*E367,2)</f>
        <v>0</v>
      </c>
    </row>
    <row r="368" spans="1:6" x14ac:dyDescent="0.4">
      <c r="A368" s="81">
        <f t="shared" si="6"/>
        <v>4.1999999999999993</v>
      </c>
      <c r="B368" s="69" t="s">
        <v>235</v>
      </c>
      <c r="C368" s="66">
        <v>551.20000000000005</v>
      </c>
      <c r="D368" s="82" t="s">
        <v>28</v>
      </c>
      <c r="E368" s="388"/>
      <c r="F368" s="83">
        <f>ROUND(C368*E368,2)</f>
        <v>0</v>
      </c>
    </row>
    <row r="369" spans="1:6" x14ac:dyDescent="0.4">
      <c r="A369" s="81">
        <f t="shared" si="6"/>
        <v>4.2999999999999989</v>
      </c>
      <c r="B369" s="69" t="s">
        <v>367</v>
      </c>
      <c r="C369" s="66">
        <v>267.8</v>
      </c>
      <c r="D369" s="82" t="s">
        <v>28</v>
      </c>
      <c r="E369" s="388"/>
      <c r="F369" s="83">
        <f>ROUND(C369*E369,2)</f>
        <v>0</v>
      </c>
    </row>
    <row r="370" spans="1:6" x14ac:dyDescent="0.4">
      <c r="A370" s="81">
        <f t="shared" si="6"/>
        <v>4.3999999999999986</v>
      </c>
      <c r="B370" s="69" t="s">
        <v>237</v>
      </c>
      <c r="C370" s="66">
        <v>283.39999999999998</v>
      </c>
      <c r="D370" s="82" t="s">
        <v>28</v>
      </c>
      <c r="E370" s="388"/>
      <c r="F370" s="83">
        <f>ROUND(C370*E370,2)</f>
        <v>0</v>
      </c>
    </row>
    <row r="371" spans="1:6" x14ac:dyDescent="0.4">
      <c r="A371" s="81">
        <f t="shared" si="6"/>
        <v>4.4999999999999982</v>
      </c>
      <c r="B371" s="69" t="s">
        <v>240</v>
      </c>
      <c r="C371" s="66">
        <v>141.19999999999999</v>
      </c>
      <c r="D371" s="82" t="s">
        <v>58</v>
      </c>
      <c r="E371" s="388"/>
      <c r="F371" s="83">
        <f>ROUND(C371*E371,2)</f>
        <v>0</v>
      </c>
    </row>
    <row r="372" spans="1:6" ht="25.35" x14ac:dyDescent="0.4">
      <c r="A372" s="81">
        <f t="shared" si="6"/>
        <v>4.5999999999999979</v>
      </c>
      <c r="B372" s="69" t="s">
        <v>368</v>
      </c>
      <c r="C372" s="66">
        <v>84.8</v>
      </c>
      <c r="D372" s="82" t="s">
        <v>58</v>
      </c>
      <c r="E372" s="388"/>
      <c r="F372" s="83">
        <f t="shared" ref="F372:F378" si="7">ROUND(C372*E372,2)</f>
        <v>0</v>
      </c>
    </row>
    <row r="373" spans="1:6" x14ac:dyDescent="0.4">
      <c r="A373" s="81"/>
      <c r="B373" s="84"/>
      <c r="C373" s="66"/>
      <c r="D373" s="82"/>
      <c r="E373" s="388"/>
      <c r="F373" s="83"/>
    </row>
    <row r="374" spans="1:6" x14ac:dyDescent="0.4">
      <c r="A374" s="64">
        <v>5</v>
      </c>
      <c r="B374" s="65" t="s">
        <v>369</v>
      </c>
      <c r="C374" s="66"/>
      <c r="D374" s="82"/>
      <c r="E374" s="388"/>
      <c r="F374" s="83"/>
    </row>
    <row r="375" spans="1:6" x14ac:dyDescent="0.4">
      <c r="A375" s="81">
        <f>+A374+0.1</f>
        <v>5.0999999999999996</v>
      </c>
      <c r="B375" s="69" t="s">
        <v>370</v>
      </c>
      <c r="C375" s="66">
        <v>156.62</v>
      </c>
      <c r="D375" s="71" t="s">
        <v>53</v>
      </c>
      <c r="E375" s="388"/>
      <c r="F375" s="83">
        <f t="shared" si="7"/>
        <v>0</v>
      </c>
    </row>
    <row r="376" spans="1:6" x14ac:dyDescent="0.4">
      <c r="A376" s="81">
        <f>+A375+0.1</f>
        <v>5.1999999999999993</v>
      </c>
      <c r="B376" s="69" t="s">
        <v>371</v>
      </c>
      <c r="C376" s="66">
        <v>293.8</v>
      </c>
      <c r="D376" s="82" t="s">
        <v>372</v>
      </c>
      <c r="E376" s="388"/>
      <c r="F376" s="83">
        <f t="shared" si="7"/>
        <v>0</v>
      </c>
    </row>
    <row r="377" spans="1:6" x14ac:dyDescent="0.4">
      <c r="A377" s="81"/>
      <c r="B377" s="69"/>
      <c r="C377" s="66"/>
      <c r="D377" s="82"/>
      <c r="E377" s="388"/>
      <c r="F377" s="83"/>
    </row>
    <row r="378" spans="1:6" x14ac:dyDescent="0.4">
      <c r="A378" s="85">
        <v>6</v>
      </c>
      <c r="B378" s="69" t="s">
        <v>373</v>
      </c>
      <c r="C378" s="66">
        <v>1</v>
      </c>
      <c r="D378" s="82" t="s">
        <v>19</v>
      </c>
      <c r="E378" s="388"/>
      <c r="F378" s="83">
        <f t="shared" si="7"/>
        <v>0</v>
      </c>
    </row>
    <row r="379" spans="1:6" x14ac:dyDescent="0.4">
      <c r="A379" s="81"/>
      <c r="B379" s="26" t="s">
        <v>374</v>
      </c>
      <c r="C379" s="86"/>
      <c r="D379" s="82"/>
      <c r="E379" s="388"/>
      <c r="F379" s="87">
        <f>SUM(F346:F378)</f>
        <v>0</v>
      </c>
    </row>
    <row r="380" spans="1:6" x14ac:dyDescent="0.4">
      <c r="A380" s="32"/>
      <c r="B380" s="33"/>
      <c r="C380" s="27"/>
      <c r="D380" s="28"/>
      <c r="E380" s="381"/>
      <c r="F380" s="34">
        <f>ROUND(C380*E380,2)</f>
        <v>0</v>
      </c>
    </row>
    <row r="381" spans="1:6" x14ac:dyDescent="0.4">
      <c r="A381" s="88" t="s">
        <v>375</v>
      </c>
      <c r="B381" s="89" t="s">
        <v>376</v>
      </c>
      <c r="C381" s="90"/>
      <c r="D381" s="90"/>
      <c r="E381" s="388"/>
      <c r="F381" s="83"/>
    </row>
    <row r="382" spans="1:6" x14ac:dyDescent="0.4">
      <c r="A382" s="91"/>
      <c r="B382" s="92"/>
      <c r="C382" s="90"/>
      <c r="D382" s="90"/>
      <c r="E382" s="388"/>
      <c r="F382" s="83"/>
    </row>
    <row r="383" spans="1:6" x14ac:dyDescent="0.4">
      <c r="A383" s="93">
        <v>1</v>
      </c>
      <c r="B383" s="65" t="s">
        <v>353</v>
      </c>
      <c r="C383" s="90"/>
      <c r="D383" s="90"/>
      <c r="E383" s="388"/>
      <c r="F383" s="83"/>
    </row>
    <row r="384" spans="1:6" x14ac:dyDescent="0.4">
      <c r="A384" s="81">
        <f>+A383+0.1</f>
        <v>1.1000000000000001</v>
      </c>
      <c r="B384" s="80" t="s">
        <v>359</v>
      </c>
      <c r="C384" s="94">
        <v>1.04</v>
      </c>
      <c r="D384" s="95" t="s">
        <v>53</v>
      </c>
      <c r="E384" s="388"/>
      <c r="F384" s="83">
        <f t="shared" ref="F384:F390" si="8">ROUND(C384*E384,2)</f>
        <v>0</v>
      </c>
    </row>
    <row r="385" spans="1:6" x14ac:dyDescent="0.4">
      <c r="A385" s="81">
        <f t="shared" ref="A385:A390" si="9">+A384+0.1</f>
        <v>1.2000000000000002</v>
      </c>
      <c r="B385" s="80" t="s">
        <v>360</v>
      </c>
      <c r="C385" s="94">
        <v>5.31</v>
      </c>
      <c r="D385" s="95" t="s">
        <v>53</v>
      </c>
      <c r="E385" s="388"/>
      <c r="F385" s="83">
        <f t="shared" si="8"/>
        <v>0</v>
      </c>
    </row>
    <row r="386" spans="1:6" x14ac:dyDescent="0.4">
      <c r="A386" s="81">
        <f t="shared" si="9"/>
        <v>1.3000000000000003</v>
      </c>
      <c r="B386" s="80" t="s">
        <v>361</v>
      </c>
      <c r="C386" s="94">
        <v>0.75</v>
      </c>
      <c r="D386" s="95" t="s">
        <v>53</v>
      </c>
      <c r="E386" s="388"/>
      <c r="F386" s="83">
        <f t="shared" si="8"/>
        <v>0</v>
      </c>
    </row>
    <row r="387" spans="1:6" x14ac:dyDescent="0.4">
      <c r="A387" s="81">
        <f t="shared" si="9"/>
        <v>1.4000000000000004</v>
      </c>
      <c r="B387" s="80" t="s">
        <v>377</v>
      </c>
      <c r="C387" s="94">
        <v>5.94</v>
      </c>
      <c r="D387" s="95" t="s">
        <v>53</v>
      </c>
      <c r="E387" s="388"/>
      <c r="F387" s="83">
        <f t="shared" si="8"/>
        <v>0</v>
      </c>
    </row>
    <row r="388" spans="1:6" x14ac:dyDescent="0.4">
      <c r="A388" s="81">
        <f t="shared" si="9"/>
        <v>1.5000000000000004</v>
      </c>
      <c r="B388" s="80" t="s">
        <v>378</v>
      </c>
      <c r="C388" s="96">
        <v>8.5500000000000007</v>
      </c>
      <c r="D388" s="95" t="s">
        <v>53</v>
      </c>
      <c r="E388" s="388"/>
      <c r="F388" s="83">
        <f t="shared" si="8"/>
        <v>0</v>
      </c>
    </row>
    <row r="389" spans="1:6" x14ac:dyDescent="0.4">
      <c r="A389" s="81">
        <f t="shared" si="9"/>
        <v>1.6000000000000005</v>
      </c>
      <c r="B389" s="80" t="s">
        <v>379</v>
      </c>
      <c r="C389" s="94">
        <v>15.12</v>
      </c>
      <c r="D389" s="95" t="s">
        <v>53</v>
      </c>
      <c r="E389" s="388"/>
      <c r="F389" s="83">
        <f t="shared" si="8"/>
        <v>0</v>
      </c>
    </row>
    <row r="390" spans="1:6" x14ac:dyDescent="0.4">
      <c r="A390" s="81">
        <f t="shared" si="9"/>
        <v>1.7000000000000006</v>
      </c>
      <c r="B390" s="80" t="s">
        <v>380</v>
      </c>
      <c r="C390" s="94">
        <v>4</v>
      </c>
      <c r="D390" s="95" t="s">
        <v>381</v>
      </c>
      <c r="E390" s="388"/>
      <c r="F390" s="83">
        <f t="shared" si="8"/>
        <v>0</v>
      </c>
    </row>
    <row r="391" spans="1:6" x14ac:dyDescent="0.4">
      <c r="A391" s="91"/>
      <c r="B391" s="92"/>
      <c r="C391" s="90"/>
      <c r="D391" s="90"/>
      <c r="E391" s="388"/>
      <c r="F391" s="83"/>
    </row>
    <row r="392" spans="1:6" x14ac:dyDescent="0.4">
      <c r="A392" s="93">
        <v>2</v>
      </c>
      <c r="B392" s="65" t="s">
        <v>382</v>
      </c>
      <c r="C392" s="90"/>
      <c r="D392" s="90"/>
      <c r="E392" s="388"/>
      <c r="F392" s="83"/>
    </row>
    <row r="393" spans="1:6" x14ac:dyDescent="0.4">
      <c r="A393" s="81">
        <f>+A392+0.1</f>
        <v>2.1</v>
      </c>
      <c r="B393" s="80" t="s">
        <v>383</v>
      </c>
      <c r="C393" s="90">
        <v>156.04</v>
      </c>
      <c r="D393" s="97" t="s">
        <v>28</v>
      </c>
      <c r="E393" s="388"/>
      <c r="F393" s="83">
        <f>ROUND(C393*E393,2)</f>
        <v>0</v>
      </c>
    </row>
    <row r="394" spans="1:6" x14ac:dyDescent="0.4">
      <c r="A394" s="81">
        <f>+A393+0.1</f>
        <v>2.2000000000000002</v>
      </c>
      <c r="B394" s="80" t="s">
        <v>384</v>
      </c>
      <c r="C394" s="90">
        <v>7.92</v>
      </c>
      <c r="D394" s="97" t="s">
        <v>28</v>
      </c>
      <c r="E394" s="388"/>
      <c r="F394" s="83">
        <f>ROUND(C394*E394,2)</f>
        <v>0</v>
      </c>
    </row>
    <row r="395" spans="1:6" x14ac:dyDescent="0.4">
      <c r="A395" s="91"/>
      <c r="B395" s="92"/>
      <c r="C395" s="90"/>
      <c r="D395" s="90"/>
      <c r="E395" s="389"/>
      <c r="F395" s="98"/>
    </row>
    <row r="396" spans="1:6" ht="14.35" x14ac:dyDescent="0.5">
      <c r="A396" s="93">
        <v>3</v>
      </c>
      <c r="B396" s="65" t="s">
        <v>365</v>
      </c>
      <c r="C396" s="99"/>
      <c r="D396" s="100"/>
      <c r="E396" s="429"/>
      <c r="F396" s="101"/>
    </row>
    <row r="397" spans="1:6" x14ac:dyDescent="0.4">
      <c r="A397" s="81">
        <f>+A396+0.1</f>
        <v>3.1</v>
      </c>
      <c r="B397" s="80" t="s">
        <v>235</v>
      </c>
      <c r="C397" s="94">
        <v>219.6</v>
      </c>
      <c r="D397" s="95" t="s">
        <v>28</v>
      </c>
      <c r="E397" s="388"/>
      <c r="F397" s="83">
        <f t="shared" ref="F397:F406" si="10">ROUND(C397*E397,2)</f>
        <v>0</v>
      </c>
    </row>
    <row r="398" spans="1:6" ht="14.35" x14ac:dyDescent="0.5">
      <c r="A398" s="81">
        <v>3.2</v>
      </c>
      <c r="B398" s="80" t="s">
        <v>238</v>
      </c>
      <c r="C398" s="94">
        <v>100</v>
      </c>
      <c r="D398" s="95" t="s">
        <v>28</v>
      </c>
      <c r="E398" s="429"/>
      <c r="F398" s="83">
        <f t="shared" si="10"/>
        <v>0</v>
      </c>
    </row>
    <row r="399" spans="1:6" ht="14.35" x14ac:dyDescent="0.5">
      <c r="A399" s="81">
        <v>3.3</v>
      </c>
      <c r="B399" s="80" t="s">
        <v>236</v>
      </c>
      <c r="C399" s="94">
        <v>194.34</v>
      </c>
      <c r="D399" s="95" t="s">
        <v>28</v>
      </c>
      <c r="E399" s="429"/>
      <c r="F399" s="83">
        <f t="shared" si="10"/>
        <v>0</v>
      </c>
    </row>
    <row r="400" spans="1:6" ht="14.35" x14ac:dyDescent="0.5">
      <c r="A400" s="81">
        <v>3.4</v>
      </c>
      <c r="B400" s="80" t="s">
        <v>237</v>
      </c>
      <c r="C400" s="94">
        <v>196.55</v>
      </c>
      <c r="D400" s="95" t="s">
        <v>28</v>
      </c>
      <c r="E400" s="429"/>
      <c r="F400" s="83">
        <f t="shared" si="10"/>
        <v>0</v>
      </c>
    </row>
    <row r="401" spans="1:6" ht="14.35" x14ac:dyDescent="0.5">
      <c r="A401" s="81">
        <v>3.5</v>
      </c>
      <c r="B401" s="80" t="s">
        <v>240</v>
      </c>
      <c r="C401" s="94">
        <v>238.6</v>
      </c>
      <c r="D401" s="95" t="s">
        <v>58</v>
      </c>
      <c r="E401" s="429"/>
      <c r="F401" s="83">
        <f t="shared" si="10"/>
        <v>0</v>
      </c>
    </row>
    <row r="402" spans="1:6" ht="14.35" x14ac:dyDescent="0.5">
      <c r="A402" s="81">
        <v>3.6</v>
      </c>
      <c r="B402" s="80" t="s">
        <v>385</v>
      </c>
      <c r="C402" s="94">
        <v>100</v>
      </c>
      <c r="D402" s="95" t="s">
        <v>28</v>
      </c>
      <c r="E402" s="429"/>
      <c r="F402" s="83">
        <f t="shared" si="10"/>
        <v>0</v>
      </c>
    </row>
    <row r="403" spans="1:6" ht="14.35" x14ac:dyDescent="0.5">
      <c r="A403" s="81">
        <v>3.7</v>
      </c>
      <c r="B403" s="80" t="s">
        <v>239</v>
      </c>
      <c r="C403" s="94">
        <v>126</v>
      </c>
      <c r="D403" s="95" t="s">
        <v>28</v>
      </c>
      <c r="E403" s="429"/>
      <c r="F403" s="83">
        <f t="shared" si="10"/>
        <v>0</v>
      </c>
    </row>
    <row r="404" spans="1:6" ht="14.35" x14ac:dyDescent="0.5">
      <c r="A404" s="81">
        <v>3.8</v>
      </c>
      <c r="B404" s="80" t="s">
        <v>386</v>
      </c>
      <c r="C404" s="94">
        <v>126</v>
      </c>
      <c r="D404" s="95" t="s">
        <v>28</v>
      </c>
      <c r="E404" s="429"/>
      <c r="F404" s="83">
        <f t="shared" si="10"/>
        <v>0</v>
      </c>
    </row>
    <row r="405" spans="1:6" ht="14.35" x14ac:dyDescent="0.5">
      <c r="A405" s="81">
        <v>3.9</v>
      </c>
      <c r="B405" s="80" t="s">
        <v>387</v>
      </c>
      <c r="C405" s="94">
        <v>2</v>
      </c>
      <c r="D405" s="95" t="s">
        <v>20</v>
      </c>
      <c r="E405" s="429"/>
      <c r="F405" s="83">
        <f t="shared" si="10"/>
        <v>0</v>
      </c>
    </row>
    <row r="406" spans="1:6" ht="14.35" x14ac:dyDescent="0.5">
      <c r="A406" s="81">
        <v>3.1</v>
      </c>
      <c r="B406" s="80" t="s">
        <v>243</v>
      </c>
      <c r="C406" s="94">
        <v>490.89</v>
      </c>
      <c r="D406" s="95" t="s">
        <v>28</v>
      </c>
      <c r="E406" s="429"/>
      <c r="F406" s="83">
        <f t="shared" si="10"/>
        <v>0</v>
      </c>
    </row>
    <row r="407" spans="1:6" ht="14.35" x14ac:dyDescent="0.5">
      <c r="A407" s="102"/>
      <c r="B407" s="103"/>
      <c r="C407" s="104"/>
      <c r="D407" s="97"/>
      <c r="E407" s="429"/>
      <c r="F407" s="101"/>
    </row>
    <row r="408" spans="1:6" x14ac:dyDescent="0.4">
      <c r="A408" s="64">
        <v>4</v>
      </c>
      <c r="B408" s="65" t="s">
        <v>369</v>
      </c>
      <c r="C408" s="86"/>
      <c r="D408" s="82"/>
      <c r="E408" s="388"/>
      <c r="F408" s="83"/>
    </row>
    <row r="409" spans="1:6" x14ac:dyDescent="0.4">
      <c r="A409" s="81">
        <f>+A408+0.1</f>
        <v>4.0999999999999996</v>
      </c>
      <c r="B409" s="69" t="s">
        <v>370</v>
      </c>
      <c r="C409" s="86">
        <v>36.71</v>
      </c>
      <c r="D409" s="71" t="s">
        <v>53</v>
      </c>
      <c r="E409" s="388"/>
      <c r="F409" s="83">
        <f>ROUND(C409*E409,2)</f>
        <v>0</v>
      </c>
    </row>
    <row r="410" spans="1:6" x14ac:dyDescent="0.4">
      <c r="A410" s="81">
        <f>+A409+0.1</f>
        <v>4.1999999999999993</v>
      </c>
      <c r="B410" s="69" t="s">
        <v>371</v>
      </c>
      <c r="C410" s="86">
        <v>68.86</v>
      </c>
      <c r="D410" s="82" t="s">
        <v>372</v>
      </c>
      <c r="E410" s="388"/>
      <c r="F410" s="83">
        <f>ROUND(C410*E410,2)</f>
        <v>0</v>
      </c>
    </row>
    <row r="411" spans="1:6" ht="14.35" x14ac:dyDescent="0.5">
      <c r="A411" s="102"/>
      <c r="B411" s="103"/>
      <c r="C411" s="104"/>
      <c r="D411" s="97"/>
      <c r="E411" s="429"/>
      <c r="F411" s="101"/>
    </row>
    <row r="412" spans="1:6" ht="14.35" x14ac:dyDescent="0.5">
      <c r="A412" s="64">
        <v>5</v>
      </c>
      <c r="B412" s="65" t="s">
        <v>94</v>
      </c>
      <c r="C412" s="104"/>
      <c r="D412" s="97"/>
      <c r="E412" s="429"/>
      <c r="F412" s="101"/>
    </row>
    <row r="413" spans="1:6" ht="14.35" x14ac:dyDescent="0.5">
      <c r="A413" s="102">
        <f>+A412+0.1</f>
        <v>5.0999999999999996</v>
      </c>
      <c r="B413" s="105" t="s">
        <v>388</v>
      </c>
      <c r="C413" s="104">
        <v>94.69</v>
      </c>
      <c r="D413" s="37" t="s">
        <v>32</v>
      </c>
      <c r="E413" s="429"/>
      <c r="F413" s="83">
        <f>ROUND(C413*E413,2)</f>
        <v>0</v>
      </c>
    </row>
    <row r="414" spans="1:6" x14ac:dyDescent="0.4">
      <c r="A414" s="102">
        <f>+A413+0.1</f>
        <v>5.1999999999999993</v>
      </c>
      <c r="B414" s="103" t="s">
        <v>389</v>
      </c>
      <c r="C414" s="104">
        <v>1</v>
      </c>
      <c r="D414" s="37" t="s">
        <v>20</v>
      </c>
      <c r="E414" s="388"/>
      <c r="F414" s="83">
        <f>ROUND(C414*E414,2)</f>
        <v>0</v>
      </c>
    </row>
    <row r="415" spans="1:6" ht="14.35" x14ac:dyDescent="0.5">
      <c r="A415" s="102"/>
      <c r="B415" s="103"/>
      <c r="C415" s="104"/>
      <c r="D415" s="97"/>
      <c r="E415" s="429"/>
      <c r="F415" s="101"/>
    </row>
    <row r="416" spans="1:6" ht="14.35" x14ac:dyDescent="0.5">
      <c r="A416" s="106">
        <v>6</v>
      </c>
      <c r="B416" s="105" t="s">
        <v>390</v>
      </c>
      <c r="C416" s="104">
        <v>1255.58</v>
      </c>
      <c r="D416" s="37" t="s">
        <v>391</v>
      </c>
      <c r="E416" s="429"/>
      <c r="F416" s="83">
        <f>ROUND(C416*E416,2)</f>
        <v>0</v>
      </c>
    </row>
    <row r="417" spans="1:6" ht="14.35" x14ac:dyDescent="0.5">
      <c r="A417" s="106"/>
      <c r="B417" s="107"/>
      <c r="C417" s="104"/>
      <c r="D417" s="108"/>
      <c r="E417" s="429"/>
      <c r="F417" s="83"/>
    </row>
    <row r="418" spans="1:6" ht="14.35" x14ac:dyDescent="0.5">
      <c r="A418" s="64">
        <v>7</v>
      </c>
      <c r="B418" s="65" t="s">
        <v>392</v>
      </c>
      <c r="C418" s="104"/>
      <c r="D418" s="97"/>
      <c r="E418" s="429"/>
      <c r="F418" s="101"/>
    </row>
    <row r="419" spans="1:6" ht="14.35" x14ac:dyDescent="0.5">
      <c r="A419" s="102">
        <v>7.1</v>
      </c>
      <c r="B419" s="105" t="s">
        <v>331</v>
      </c>
      <c r="C419" s="104">
        <v>6</v>
      </c>
      <c r="D419" s="37" t="s">
        <v>20</v>
      </c>
      <c r="E419" s="429"/>
      <c r="F419" s="83">
        <f t="shared" ref="F419:F429" si="11">ROUND(C419*E419,2)</f>
        <v>0</v>
      </c>
    </row>
    <row r="420" spans="1:6" ht="14.35" x14ac:dyDescent="0.5">
      <c r="A420" s="102">
        <v>7.2</v>
      </c>
      <c r="B420" s="105" t="s">
        <v>332</v>
      </c>
      <c r="C420" s="104">
        <v>4</v>
      </c>
      <c r="D420" s="37" t="s">
        <v>20</v>
      </c>
      <c r="E420" s="429"/>
      <c r="F420" s="83">
        <f t="shared" si="11"/>
        <v>0</v>
      </c>
    </row>
    <row r="421" spans="1:6" ht="14.35" x14ac:dyDescent="0.5">
      <c r="A421" s="102">
        <v>7.3</v>
      </c>
      <c r="B421" s="105" t="s">
        <v>333</v>
      </c>
      <c r="C421" s="104">
        <v>1</v>
      </c>
      <c r="D421" s="37" t="s">
        <v>20</v>
      </c>
      <c r="E421" s="429"/>
      <c r="F421" s="83">
        <f t="shared" si="11"/>
        <v>0</v>
      </c>
    </row>
    <row r="422" spans="1:6" ht="14.35" x14ac:dyDescent="0.5">
      <c r="A422" s="102">
        <v>7.4</v>
      </c>
      <c r="B422" s="105" t="s">
        <v>334</v>
      </c>
      <c r="C422" s="104">
        <v>1</v>
      </c>
      <c r="D422" s="37" t="s">
        <v>20</v>
      </c>
      <c r="E422" s="429"/>
      <c r="F422" s="83">
        <f t="shared" si="11"/>
        <v>0</v>
      </c>
    </row>
    <row r="423" spans="1:6" ht="14.35" x14ac:dyDescent="0.5">
      <c r="A423" s="102">
        <v>7.5</v>
      </c>
      <c r="B423" s="105" t="s">
        <v>393</v>
      </c>
      <c r="C423" s="104">
        <v>1</v>
      </c>
      <c r="D423" s="37" t="s">
        <v>20</v>
      </c>
      <c r="E423" s="429"/>
      <c r="F423" s="83">
        <f t="shared" si="11"/>
        <v>0</v>
      </c>
    </row>
    <row r="424" spans="1:6" ht="38" x14ac:dyDescent="0.4">
      <c r="A424" s="81">
        <v>7.6</v>
      </c>
      <c r="B424" s="107" t="s">
        <v>394</v>
      </c>
      <c r="C424" s="86">
        <v>200</v>
      </c>
      <c r="D424" s="108" t="s">
        <v>46</v>
      </c>
      <c r="E424" s="430"/>
      <c r="F424" s="83">
        <f t="shared" si="11"/>
        <v>0</v>
      </c>
    </row>
    <row r="425" spans="1:6" ht="14.35" x14ac:dyDescent="0.5">
      <c r="A425" s="109"/>
      <c r="B425" s="110"/>
      <c r="C425" s="111"/>
      <c r="D425" s="111"/>
      <c r="E425" s="429"/>
      <c r="F425" s="83">
        <f t="shared" si="11"/>
        <v>0</v>
      </c>
    </row>
    <row r="426" spans="1:6" ht="14.35" x14ac:dyDescent="0.5">
      <c r="A426" s="112">
        <v>8</v>
      </c>
      <c r="B426" s="113" t="s">
        <v>395</v>
      </c>
      <c r="C426" s="111"/>
      <c r="D426" s="111"/>
      <c r="E426" s="429"/>
      <c r="F426" s="83">
        <f t="shared" si="11"/>
        <v>0</v>
      </c>
    </row>
    <row r="427" spans="1:6" ht="14.35" x14ac:dyDescent="0.4">
      <c r="A427" s="114">
        <f>+A426+0.1</f>
        <v>8.1</v>
      </c>
      <c r="B427" s="115" t="s">
        <v>396</v>
      </c>
      <c r="C427" s="116">
        <v>2</v>
      </c>
      <c r="D427" s="117" t="s">
        <v>20</v>
      </c>
      <c r="E427" s="430"/>
      <c r="F427" s="83">
        <f t="shared" si="11"/>
        <v>0</v>
      </c>
    </row>
    <row r="428" spans="1:6" ht="14.35" x14ac:dyDescent="0.5">
      <c r="A428" s="114">
        <f>+A427+0.1</f>
        <v>8.1999999999999993</v>
      </c>
      <c r="B428" s="110" t="s">
        <v>397</v>
      </c>
      <c r="C428" s="116">
        <v>1</v>
      </c>
      <c r="D428" s="117" t="s">
        <v>20</v>
      </c>
      <c r="E428" s="429"/>
      <c r="F428" s="83">
        <f t="shared" si="11"/>
        <v>0</v>
      </c>
    </row>
    <row r="429" spans="1:6" ht="14.35" x14ac:dyDescent="0.5">
      <c r="A429" s="109"/>
      <c r="B429" s="110"/>
      <c r="C429" s="111"/>
      <c r="D429" s="111"/>
      <c r="E429" s="429"/>
      <c r="F429" s="83">
        <f t="shared" si="11"/>
        <v>0</v>
      </c>
    </row>
    <row r="430" spans="1:6" x14ac:dyDescent="0.4">
      <c r="A430" s="118">
        <v>9</v>
      </c>
      <c r="B430" s="119" t="s">
        <v>398</v>
      </c>
      <c r="C430" s="120"/>
      <c r="D430" s="120"/>
      <c r="E430" s="431"/>
      <c r="F430" s="87"/>
    </row>
    <row r="431" spans="1:6" ht="25.35" x14ac:dyDescent="0.4">
      <c r="A431" s="121">
        <v>9.1</v>
      </c>
      <c r="B431" s="122" t="s">
        <v>399</v>
      </c>
      <c r="C431" s="36">
        <v>1</v>
      </c>
      <c r="D431" s="37" t="s">
        <v>381</v>
      </c>
      <c r="E431" s="383"/>
      <c r="F431" s="83">
        <f t="shared" ref="F431:F445" si="12">ROUND(C431*E431,2)</f>
        <v>0</v>
      </c>
    </row>
    <row r="432" spans="1:6" ht="38" x14ac:dyDescent="0.4">
      <c r="A432" s="121">
        <v>9.1999999999999993</v>
      </c>
      <c r="B432" s="35" t="s">
        <v>400</v>
      </c>
      <c r="C432" s="36">
        <v>2</v>
      </c>
      <c r="D432" s="37" t="s">
        <v>20</v>
      </c>
      <c r="E432" s="383"/>
      <c r="F432" s="83">
        <f t="shared" si="12"/>
        <v>0</v>
      </c>
    </row>
    <row r="433" spans="1:6" ht="25.35" x14ac:dyDescent="0.4">
      <c r="A433" s="121">
        <v>9.3000000000000007</v>
      </c>
      <c r="B433" s="35" t="s">
        <v>401</v>
      </c>
      <c r="C433" s="36">
        <v>2</v>
      </c>
      <c r="D433" s="37" t="s">
        <v>20</v>
      </c>
      <c r="E433" s="383"/>
      <c r="F433" s="83">
        <f t="shared" si="12"/>
        <v>0</v>
      </c>
    </row>
    <row r="434" spans="1:6" ht="25.35" x14ac:dyDescent="0.4">
      <c r="A434" s="121">
        <v>9.4</v>
      </c>
      <c r="B434" s="35" t="s">
        <v>1465</v>
      </c>
      <c r="C434" s="36">
        <v>2</v>
      </c>
      <c r="D434" s="37" t="s">
        <v>20</v>
      </c>
      <c r="E434" s="383"/>
      <c r="F434" s="83">
        <f t="shared" si="12"/>
        <v>0</v>
      </c>
    </row>
    <row r="435" spans="1:6" ht="25.35" x14ac:dyDescent="0.4">
      <c r="A435" s="121">
        <v>9.5</v>
      </c>
      <c r="B435" s="35" t="s">
        <v>1466</v>
      </c>
      <c r="C435" s="36">
        <v>2</v>
      </c>
      <c r="D435" s="37" t="s">
        <v>20</v>
      </c>
      <c r="E435" s="383"/>
      <c r="F435" s="83">
        <f t="shared" si="12"/>
        <v>0</v>
      </c>
    </row>
    <row r="436" spans="1:6" ht="50.7" x14ac:dyDescent="0.4">
      <c r="A436" s="121">
        <v>9.6</v>
      </c>
      <c r="B436" s="46" t="s">
        <v>402</v>
      </c>
      <c r="C436" s="45">
        <v>200</v>
      </c>
      <c r="D436" s="37" t="s">
        <v>46</v>
      </c>
      <c r="E436" s="383"/>
      <c r="F436" s="83">
        <f t="shared" si="12"/>
        <v>0</v>
      </c>
    </row>
    <row r="437" spans="1:6" ht="50.7" x14ac:dyDescent="0.4">
      <c r="A437" s="121">
        <v>9.6999999999999993</v>
      </c>
      <c r="B437" s="46" t="s">
        <v>403</v>
      </c>
      <c r="C437" s="36">
        <v>30</v>
      </c>
      <c r="D437" s="37" t="s">
        <v>46</v>
      </c>
      <c r="E437" s="383"/>
      <c r="F437" s="83">
        <f t="shared" si="12"/>
        <v>0</v>
      </c>
    </row>
    <row r="438" spans="1:6" ht="50.7" x14ac:dyDescent="0.4">
      <c r="A438" s="121">
        <v>9.8000000000000007</v>
      </c>
      <c r="B438" s="46" t="s">
        <v>404</v>
      </c>
      <c r="C438" s="36">
        <v>40</v>
      </c>
      <c r="D438" s="37" t="s">
        <v>46</v>
      </c>
      <c r="E438" s="383"/>
      <c r="F438" s="83">
        <f t="shared" si="12"/>
        <v>0</v>
      </c>
    </row>
    <row r="439" spans="1:6" ht="50.7" x14ac:dyDescent="0.4">
      <c r="A439" s="121">
        <v>9.9</v>
      </c>
      <c r="B439" s="46" t="s">
        <v>405</v>
      </c>
      <c r="C439" s="36">
        <v>30</v>
      </c>
      <c r="D439" s="37" t="s">
        <v>46</v>
      </c>
      <c r="E439" s="383"/>
      <c r="F439" s="83">
        <f t="shared" si="12"/>
        <v>0</v>
      </c>
    </row>
    <row r="440" spans="1:6" ht="50.7" x14ac:dyDescent="0.4">
      <c r="A440" s="123">
        <v>9.1</v>
      </c>
      <c r="B440" s="46" t="s">
        <v>406</v>
      </c>
      <c r="C440" s="36">
        <v>40</v>
      </c>
      <c r="D440" s="37" t="s">
        <v>46</v>
      </c>
      <c r="E440" s="383"/>
      <c r="F440" s="83">
        <f t="shared" si="12"/>
        <v>0</v>
      </c>
    </row>
    <row r="441" spans="1:6" ht="25.35" x14ac:dyDescent="0.4">
      <c r="A441" s="121">
        <v>9.11</v>
      </c>
      <c r="B441" s="35" t="s">
        <v>407</v>
      </c>
      <c r="C441" s="36">
        <v>1</v>
      </c>
      <c r="D441" s="37" t="s">
        <v>20</v>
      </c>
      <c r="E441" s="383"/>
      <c r="F441" s="83">
        <f t="shared" si="12"/>
        <v>0</v>
      </c>
    </row>
    <row r="442" spans="1:6" ht="25.35" x14ac:dyDescent="0.4">
      <c r="A442" s="123">
        <v>9.1199999999999992</v>
      </c>
      <c r="B442" s="35" t="s">
        <v>408</v>
      </c>
      <c r="C442" s="36">
        <v>2</v>
      </c>
      <c r="D442" s="37" t="s">
        <v>20</v>
      </c>
      <c r="E442" s="383"/>
      <c r="F442" s="83">
        <f t="shared" si="12"/>
        <v>0</v>
      </c>
    </row>
    <row r="443" spans="1:6" ht="50.7" x14ac:dyDescent="0.4">
      <c r="A443" s="121">
        <v>9.1300000000000008</v>
      </c>
      <c r="B443" s="46" t="s">
        <v>409</v>
      </c>
      <c r="C443" s="36">
        <v>300</v>
      </c>
      <c r="D443" s="37" t="s">
        <v>46</v>
      </c>
      <c r="E443" s="383"/>
      <c r="F443" s="83">
        <f t="shared" si="12"/>
        <v>0</v>
      </c>
    </row>
    <row r="444" spans="1:6" ht="50.7" x14ac:dyDescent="0.4">
      <c r="A444" s="123">
        <v>9.14</v>
      </c>
      <c r="B444" s="46" t="s">
        <v>410</v>
      </c>
      <c r="C444" s="36">
        <v>20</v>
      </c>
      <c r="D444" s="37" t="s">
        <v>46</v>
      </c>
      <c r="E444" s="383"/>
      <c r="F444" s="83">
        <f t="shared" si="12"/>
        <v>0</v>
      </c>
    </row>
    <row r="445" spans="1:6" ht="50.7" x14ac:dyDescent="0.4">
      <c r="A445" s="121">
        <v>9.15</v>
      </c>
      <c r="B445" s="46" t="s">
        <v>411</v>
      </c>
      <c r="C445" s="36">
        <v>40</v>
      </c>
      <c r="D445" s="37" t="s">
        <v>46</v>
      </c>
      <c r="E445" s="383"/>
      <c r="F445" s="83">
        <f t="shared" si="12"/>
        <v>0</v>
      </c>
    </row>
    <row r="446" spans="1:6" ht="14.35" x14ac:dyDescent="0.5">
      <c r="A446" s="109"/>
      <c r="B446" s="26" t="s">
        <v>412</v>
      </c>
      <c r="C446" s="111"/>
      <c r="D446" s="111"/>
      <c r="E446" s="429"/>
      <c r="F446" s="124">
        <f>SUM(F384:F445)</f>
        <v>0</v>
      </c>
    </row>
    <row r="447" spans="1:6" x14ac:dyDescent="0.4">
      <c r="A447" s="31"/>
      <c r="B447" s="26"/>
      <c r="C447" s="27"/>
      <c r="D447" s="28"/>
      <c r="E447" s="382"/>
      <c r="F447" s="42"/>
    </row>
    <row r="448" spans="1:6" x14ac:dyDescent="0.4">
      <c r="A448" s="125"/>
      <c r="B448" s="126" t="s">
        <v>413</v>
      </c>
      <c r="C448" s="127"/>
      <c r="D448" s="128"/>
      <c r="E448" s="390"/>
      <c r="F448" s="129">
        <f>+F446+F379</f>
        <v>0</v>
      </c>
    </row>
    <row r="449" spans="1:6" x14ac:dyDescent="0.4">
      <c r="A449" s="31"/>
      <c r="B449" s="26"/>
      <c r="C449" s="27"/>
      <c r="D449" s="28"/>
      <c r="E449" s="382"/>
      <c r="F449" s="34">
        <f t="shared" ref="F449:F512" si="13">ROUND(C449*E449,2)</f>
        <v>0</v>
      </c>
    </row>
    <row r="450" spans="1:6" x14ac:dyDescent="0.4">
      <c r="A450" s="31" t="s">
        <v>414</v>
      </c>
      <c r="B450" s="26" t="s">
        <v>415</v>
      </c>
      <c r="C450" s="27"/>
      <c r="D450" s="28"/>
      <c r="E450" s="382"/>
      <c r="F450" s="34">
        <f t="shared" si="13"/>
        <v>0</v>
      </c>
    </row>
    <row r="451" spans="1:6" x14ac:dyDescent="0.4">
      <c r="A451" s="31"/>
      <c r="B451" s="26"/>
      <c r="C451" s="27"/>
      <c r="D451" s="28"/>
      <c r="E451" s="382"/>
      <c r="F451" s="34">
        <f t="shared" si="13"/>
        <v>0</v>
      </c>
    </row>
    <row r="452" spans="1:6" x14ac:dyDescent="0.4">
      <c r="A452" s="31">
        <v>1</v>
      </c>
      <c r="B452" s="26" t="s">
        <v>416</v>
      </c>
      <c r="C452" s="27"/>
      <c r="D452" s="28"/>
      <c r="E452" s="382"/>
      <c r="F452" s="34">
        <f t="shared" si="13"/>
        <v>0</v>
      </c>
    </row>
    <row r="453" spans="1:6" x14ac:dyDescent="0.4">
      <c r="A453" s="31">
        <v>1.1000000000000001</v>
      </c>
      <c r="B453" s="26" t="s">
        <v>417</v>
      </c>
      <c r="C453" s="27"/>
      <c r="D453" s="28"/>
      <c r="E453" s="382"/>
      <c r="F453" s="34">
        <f t="shared" si="13"/>
        <v>0</v>
      </c>
    </row>
    <row r="454" spans="1:6" x14ac:dyDescent="0.4">
      <c r="A454" s="32" t="s">
        <v>95</v>
      </c>
      <c r="B454" s="33" t="s">
        <v>418</v>
      </c>
      <c r="C454" s="27">
        <v>10</v>
      </c>
      <c r="D454" s="28" t="s">
        <v>419</v>
      </c>
      <c r="E454" s="381"/>
      <c r="F454" s="34">
        <f t="shared" si="13"/>
        <v>0</v>
      </c>
    </row>
    <row r="455" spans="1:6" x14ac:dyDescent="0.4">
      <c r="A455" s="32"/>
      <c r="B455" s="33"/>
      <c r="C455" s="27"/>
      <c r="D455" s="28"/>
      <c r="E455" s="382"/>
      <c r="F455" s="34">
        <f t="shared" si="13"/>
        <v>0</v>
      </c>
    </row>
    <row r="456" spans="1:6" x14ac:dyDescent="0.4">
      <c r="A456" s="31">
        <v>1.2</v>
      </c>
      <c r="B456" s="26" t="s">
        <v>420</v>
      </c>
      <c r="C456" s="27"/>
      <c r="D456" s="28"/>
      <c r="E456" s="382"/>
      <c r="F456" s="34">
        <f t="shared" si="13"/>
        <v>0</v>
      </c>
    </row>
    <row r="457" spans="1:6" x14ac:dyDescent="0.4">
      <c r="A457" s="32" t="s">
        <v>421</v>
      </c>
      <c r="B457" s="33" t="s">
        <v>422</v>
      </c>
      <c r="C457" s="27">
        <v>10</v>
      </c>
      <c r="D457" s="28" t="s">
        <v>419</v>
      </c>
      <c r="E457" s="381"/>
      <c r="F457" s="34">
        <f t="shared" si="13"/>
        <v>0</v>
      </c>
    </row>
    <row r="458" spans="1:6" x14ac:dyDescent="0.4">
      <c r="A458" s="32" t="s">
        <v>423</v>
      </c>
      <c r="B458" s="33" t="s">
        <v>424</v>
      </c>
      <c r="C458" s="27">
        <v>10</v>
      </c>
      <c r="D458" s="28" t="s">
        <v>419</v>
      </c>
      <c r="E458" s="381"/>
      <c r="F458" s="34">
        <f t="shared" si="13"/>
        <v>0</v>
      </c>
    </row>
    <row r="459" spans="1:6" x14ac:dyDescent="0.4">
      <c r="A459" s="32"/>
      <c r="B459" s="33"/>
      <c r="C459" s="27"/>
      <c r="D459" s="28"/>
      <c r="E459" s="381"/>
      <c r="F459" s="34">
        <f t="shared" si="13"/>
        <v>0</v>
      </c>
    </row>
    <row r="460" spans="1:6" x14ac:dyDescent="0.4">
      <c r="A460" s="31">
        <v>1.3</v>
      </c>
      <c r="B460" s="26" t="s">
        <v>425</v>
      </c>
      <c r="C460" s="27"/>
      <c r="D460" s="28"/>
      <c r="E460" s="381"/>
      <c r="F460" s="34">
        <f t="shared" si="13"/>
        <v>0</v>
      </c>
    </row>
    <row r="461" spans="1:6" x14ac:dyDescent="0.4">
      <c r="A461" s="32" t="s">
        <v>107</v>
      </c>
      <c r="B461" s="33" t="s">
        <v>426</v>
      </c>
      <c r="C461" s="27">
        <v>10</v>
      </c>
      <c r="D461" s="28" t="s">
        <v>419</v>
      </c>
      <c r="E461" s="381"/>
      <c r="F461" s="34">
        <f t="shared" si="13"/>
        <v>0</v>
      </c>
    </row>
    <row r="462" spans="1:6" x14ac:dyDescent="0.4">
      <c r="A462" s="31"/>
      <c r="B462" s="26"/>
      <c r="C462" s="27"/>
      <c r="D462" s="28"/>
      <c r="E462" s="381"/>
      <c r="F462" s="34">
        <f t="shared" si="13"/>
        <v>0</v>
      </c>
    </row>
    <row r="463" spans="1:6" x14ac:dyDescent="0.4">
      <c r="A463" s="31">
        <v>1.4</v>
      </c>
      <c r="B463" s="26" t="s">
        <v>427</v>
      </c>
      <c r="C463" s="27"/>
      <c r="D463" s="28"/>
      <c r="E463" s="381"/>
      <c r="F463" s="34">
        <f t="shared" si="13"/>
        <v>0</v>
      </c>
    </row>
    <row r="464" spans="1:6" x14ac:dyDescent="0.4">
      <c r="A464" s="32" t="s">
        <v>120</v>
      </c>
      <c r="B464" s="33" t="s">
        <v>428</v>
      </c>
      <c r="C464" s="27">
        <v>10</v>
      </c>
      <c r="D464" s="28" t="s">
        <v>419</v>
      </c>
      <c r="E464" s="381"/>
      <c r="F464" s="34">
        <f t="shared" si="13"/>
        <v>0</v>
      </c>
    </row>
    <row r="465" spans="1:6" x14ac:dyDescent="0.4">
      <c r="A465" s="32" t="s">
        <v>429</v>
      </c>
      <c r="B465" s="33" t="s">
        <v>430</v>
      </c>
      <c r="C465" s="27">
        <v>10</v>
      </c>
      <c r="D465" s="28" t="s">
        <v>419</v>
      </c>
      <c r="E465" s="381"/>
      <c r="F465" s="34">
        <f t="shared" si="13"/>
        <v>0</v>
      </c>
    </row>
    <row r="466" spans="1:6" x14ac:dyDescent="0.4">
      <c r="A466" s="32"/>
      <c r="B466" s="33"/>
      <c r="C466" s="27"/>
      <c r="D466" s="28"/>
      <c r="E466" s="381"/>
      <c r="F466" s="34">
        <f t="shared" si="13"/>
        <v>0</v>
      </c>
    </row>
    <row r="467" spans="1:6" ht="25.35" x14ac:dyDescent="0.4">
      <c r="A467" s="31">
        <v>1.5</v>
      </c>
      <c r="B467" s="33" t="s">
        <v>431</v>
      </c>
      <c r="C467" s="27">
        <v>1</v>
      </c>
      <c r="D467" s="28" t="s">
        <v>19</v>
      </c>
      <c r="E467" s="381"/>
      <c r="F467" s="34">
        <f t="shared" si="13"/>
        <v>0</v>
      </c>
    </row>
    <row r="468" spans="1:6" x14ac:dyDescent="0.4">
      <c r="A468" s="31"/>
      <c r="B468" s="26"/>
      <c r="C468" s="27"/>
      <c r="D468" s="28"/>
      <c r="E468" s="381"/>
      <c r="F468" s="34">
        <f t="shared" si="13"/>
        <v>0</v>
      </c>
    </row>
    <row r="469" spans="1:6" x14ac:dyDescent="0.4">
      <c r="A469" s="31">
        <v>1.6</v>
      </c>
      <c r="B469" s="33" t="s">
        <v>432</v>
      </c>
      <c r="C469" s="27">
        <v>1</v>
      </c>
      <c r="D469" s="28" t="s">
        <v>19</v>
      </c>
      <c r="E469" s="381"/>
      <c r="F469" s="34">
        <f t="shared" si="13"/>
        <v>0</v>
      </c>
    </row>
    <row r="470" spans="1:6" x14ac:dyDescent="0.4">
      <c r="A470" s="31"/>
      <c r="B470" s="26"/>
      <c r="C470" s="27"/>
      <c r="D470" s="28"/>
      <c r="E470" s="381"/>
      <c r="F470" s="34">
        <f t="shared" si="13"/>
        <v>0</v>
      </c>
    </row>
    <row r="471" spans="1:6" x14ac:dyDescent="0.4">
      <c r="A471" s="31">
        <v>1.7</v>
      </c>
      <c r="B471" s="33" t="s">
        <v>433</v>
      </c>
      <c r="C471" s="27">
        <v>5</v>
      </c>
      <c r="D471" s="28" t="s">
        <v>434</v>
      </c>
      <c r="E471" s="381"/>
      <c r="F471" s="34">
        <f t="shared" si="13"/>
        <v>0</v>
      </c>
    </row>
    <row r="472" spans="1:6" x14ac:dyDescent="0.4">
      <c r="A472" s="31"/>
      <c r="B472" s="26"/>
      <c r="C472" s="27"/>
      <c r="D472" s="28"/>
      <c r="E472" s="381"/>
      <c r="F472" s="34">
        <f t="shared" si="13"/>
        <v>0</v>
      </c>
    </row>
    <row r="473" spans="1:6" x14ac:dyDescent="0.4">
      <c r="A473" s="31">
        <v>2</v>
      </c>
      <c r="B473" s="26" t="s">
        <v>435</v>
      </c>
      <c r="C473" s="27"/>
      <c r="D473" s="28"/>
      <c r="E473" s="381"/>
      <c r="F473" s="34">
        <f t="shared" si="13"/>
        <v>0</v>
      </c>
    </row>
    <row r="474" spans="1:6" x14ac:dyDescent="0.4">
      <c r="A474" s="32">
        <v>2.1</v>
      </c>
      <c r="B474" s="33" t="s">
        <v>436</v>
      </c>
      <c r="C474" s="27">
        <v>1</v>
      </c>
      <c r="D474" s="28" t="s">
        <v>19</v>
      </c>
      <c r="E474" s="381"/>
      <c r="F474" s="34">
        <f t="shared" si="13"/>
        <v>0</v>
      </c>
    </row>
    <row r="475" spans="1:6" x14ac:dyDescent="0.4">
      <c r="A475" s="32">
        <v>2.2000000000000002</v>
      </c>
      <c r="B475" s="33" t="s">
        <v>437</v>
      </c>
      <c r="C475" s="27">
        <v>3</v>
      </c>
      <c r="D475" s="28" t="s">
        <v>434</v>
      </c>
      <c r="E475" s="381"/>
      <c r="F475" s="34">
        <f t="shared" si="13"/>
        <v>0</v>
      </c>
    </row>
    <row r="476" spans="1:6" ht="25.35" x14ac:dyDescent="0.4">
      <c r="A476" s="32">
        <v>2.2999999999999998</v>
      </c>
      <c r="B476" s="33" t="s">
        <v>438</v>
      </c>
      <c r="C476" s="27">
        <v>5</v>
      </c>
      <c r="D476" s="28" t="s">
        <v>434</v>
      </c>
      <c r="E476" s="381"/>
      <c r="F476" s="34">
        <f t="shared" si="13"/>
        <v>0</v>
      </c>
    </row>
    <row r="477" spans="1:6" x14ac:dyDescent="0.4">
      <c r="A477" s="32"/>
      <c r="B477" s="33"/>
      <c r="C477" s="27"/>
      <c r="D477" s="28"/>
      <c r="E477" s="382"/>
      <c r="F477" s="34">
        <f t="shared" si="13"/>
        <v>0</v>
      </c>
    </row>
    <row r="478" spans="1:6" x14ac:dyDescent="0.4">
      <c r="A478" s="31">
        <v>3</v>
      </c>
      <c r="B478" s="26" t="s">
        <v>439</v>
      </c>
      <c r="C478" s="27"/>
      <c r="D478" s="28"/>
      <c r="E478" s="382"/>
      <c r="F478" s="34">
        <f t="shared" si="13"/>
        <v>0</v>
      </c>
    </row>
    <row r="479" spans="1:6" x14ac:dyDescent="0.4">
      <c r="A479" s="32">
        <v>3.1</v>
      </c>
      <c r="B479" s="33" t="s">
        <v>440</v>
      </c>
      <c r="C479" s="27">
        <v>1</v>
      </c>
      <c r="D479" s="28" t="s">
        <v>19</v>
      </c>
      <c r="E479" s="381"/>
      <c r="F479" s="34">
        <f t="shared" si="13"/>
        <v>0</v>
      </c>
    </row>
    <row r="480" spans="1:6" x14ac:dyDescent="0.4">
      <c r="A480" s="32">
        <v>3.2</v>
      </c>
      <c r="B480" s="33" t="s">
        <v>441</v>
      </c>
      <c r="C480" s="27">
        <v>1</v>
      </c>
      <c r="D480" s="28" t="s">
        <v>19</v>
      </c>
      <c r="E480" s="381"/>
      <c r="F480" s="34">
        <f t="shared" si="13"/>
        <v>0</v>
      </c>
    </row>
    <row r="481" spans="1:6" x14ac:dyDescent="0.4">
      <c r="A481" s="32">
        <v>3.3</v>
      </c>
      <c r="B481" s="33" t="s">
        <v>442</v>
      </c>
      <c r="C481" s="27">
        <v>1</v>
      </c>
      <c r="D481" s="28" t="s">
        <v>19</v>
      </c>
      <c r="E481" s="381"/>
      <c r="F481" s="34">
        <f t="shared" si="13"/>
        <v>0</v>
      </c>
    </row>
    <row r="482" spans="1:6" x14ac:dyDescent="0.4">
      <c r="A482" s="32"/>
      <c r="B482" s="33"/>
      <c r="C482" s="27"/>
      <c r="D482" s="28"/>
      <c r="E482" s="382"/>
      <c r="F482" s="34">
        <f t="shared" si="13"/>
        <v>0</v>
      </c>
    </row>
    <row r="483" spans="1:6" x14ac:dyDescent="0.4">
      <c r="A483" s="31">
        <v>4</v>
      </c>
      <c r="B483" s="26" t="s">
        <v>443</v>
      </c>
      <c r="C483" s="27"/>
      <c r="D483" s="28"/>
      <c r="E483" s="382"/>
      <c r="F483" s="34">
        <f t="shared" si="13"/>
        <v>0</v>
      </c>
    </row>
    <row r="484" spans="1:6" x14ac:dyDescent="0.4">
      <c r="A484" s="32">
        <v>4.0999999999999996</v>
      </c>
      <c r="B484" s="33" t="s">
        <v>444</v>
      </c>
      <c r="C484" s="27">
        <v>2330</v>
      </c>
      <c r="D484" s="28" t="s">
        <v>28</v>
      </c>
      <c r="E484" s="381"/>
      <c r="F484" s="34">
        <f t="shared" si="13"/>
        <v>0</v>
      </c>
    </row>
    <row r="485" spans="1:6" ht="25.35" x14ac:dyDescent="0.4">
      <c r="A485" s="32">
        <v>4.2</v>
      </c>
      <c r="B485" s="33" t="s">
        <v>445</v>
      </c>
      <c r="C485" s="27">
        <v>2912.5</v>
      </c>
      <c r="D485" s="28" t="s">
        <v>28</v>
      </c>
      <c r="E485" s="381"/>
      <c r="F485" s="34">
        <f t="shared" si="13"/>
        <v>0</v>
      </c>
    </row>
    <row r="486" spans="1:6" x14ac:dyDescent="0.4">
      <c r="A486" s="32">
        <v>4.3</v>
      </c>
      <c r="B486" s="33" t="s">
        <v>446</v>
      </c>
      <c r="C486" s="27">
        <v>6657.98</v>
      </c>
      <c r="D486" s="28" t="s">
        <v>447</v>
      </c>
      <c r="E486" s="381"/>
      <c r="F486" s="34">
        <f t="shared" si="13"/>
        <v>0</v>
      </c>
    </row>
    <row r="487" spans="1:6" x14ac:dyDescent="0.4">
      <c r="A487" s="32"/>
      <c r="B487" s="33"/>
      <c r="C487" s="27"/>
      <c r="D487" s="28"/>
      <c r="E487" s="381"/>
      <c r="F487" s="34">
        <f t="shared" si="13"/>
        <v>0</v>
      </c>
    </row>
    <row r="488" spans="1:6" x14ac:dyDescent="0.4">
      <c r="A488" s="31">
        <v>5</v>
      </c>
      <c r="B488" s="26" t="s">
        <v>448</v>
      </c>
      <c r="C488" s="27"/>
      <c r="D488" s="28"/>
      <c r="E488" s="381"/>
      <c r="F488" s="34">
        <f t="shared" si="13"/>
        <v>0</v>
      </c>
    </row>
    <row r="489" spans="1:6" x14ac:dyDescent="0.4">
      <c r="A489" s="32">
        <v>5.0999999999999996</v>
      </c>
      <c r="B489" s="33" t="s">
        <v>449</v>
      </c>
      <c r="C489" s="27">
        <v>1</v>
      </c>
      <c r="D489" s="28" t="s">
        <v>20</v>
      </c>
      <c r="E489" s="381"/>
      <c r="F489" s="34">
        <f t="shared" si="13"/>
        <v>0</v>
      </c>
    </row>
    <row r="490" spans="1:6" x14ac:dyDescent="0.4">
      <c r="A490" s="31"/>
      <c r="B490" s="26"/>
      <c r="C490" s="27"/>
      <c r="D490" s="28"/>
      <c r="E490" s="381"/>
      <c r="F490" s="34">
        <f t="shared" si="13"/>
        <v>0</v>
      </c>
    </row>
    <row r="491" spans="1:6" x14ac:dyDescent="0.4">
      <c r="A491" s="31">
        <v>6</v>
      </c>
      <c r="B491" s="33" t="s">
        <v>450</v>
      </c>
      <c r="C491" s="27">
        <v>6</v>
      </c>
      <c r="D491" s="28" t="s">
        <v>20</v>
      </c>
      <c r="E491" s="381"/>
      <c r="F491" s="34">
        <f t="shared" si="13"/>
        <v>0</v>
      </c>
    </row>
    <row r="492" spans="1:6" ht="25.35" x14ac:dyDescent="0.4">
      <c r="A492" s="31">
        <v>7</v>
      </c>
      <c r="B492" s="26" t="s">
        <v>451</v>
      </c>
      <c r="C492" s="27">
        <v>1</v>
      </c>
      <c r="D492" s="28" t="s">
        <v>270</v>
      </c>
      <c r="E492" s="381"/>
      <c r="F492" s="34">
        <f t="shared" si="13"/>
        <v>0</v>
      </c>
    </row>
    <row r="493" spans="1:6" ht="25.35" x14ac:dyDescent="0.4">
      <c r="A493" s="31">
        <v>8</v>
      </c>
      <c r="B493" s="33" t="s">
        <v>452</v>
      </c>
      <c r="C493" s="27">
        <v>1</v>
      </c>
      <c r="D493" s="28" t="s">
        <v>19</v>
      </c>
      <c r="E493" s="381"/>
      <c r="F493" s="34">
        <f t="shared" si="13"/>
        <v>0</v>
      </c>
    </row>
    <row r="494" spans="1:6" x14ac:dyDescent="0.4">
      <c r="A494" s="31"/>
      <c r="B494" s="26" t="s">
        <v>453</v>
      </c>
      <c r="C494" s="27"/>
      <c r="D494" s="28"/>
      <c r="E494" s="381"/>
      <c r="F494" s="42">
        <f>SUM(F449:F493)</f>
        <v>0</v>
      </c>
    </row>
    <row r="495" spans="1:6" x14ac:dyDescent="0.4">
      <c r="A495" s="31"/>
      <c r="B495" s="26"/>
      <c r="C495" s="27"/>
      <c r="D495" s="28"/>
      <c r="E495" s="381"/>
      <c r="F495" s="34">
        <f t="shared" si="13"/>
        <v>0</v>
      </c>
    </row>
    <row r="496" spans="1:6" x14ac:dyDescent="0.4">
      <c r="A496" s="31" t="s">
        <v>454</v>
      </c>
      <c r="B496" s="26" t="s">
        <v>455</v>
      </c>
      <c r="C496" s="27"/>
      <c r="D496" s="28"/>
      <c r="E496" s="381"/>
      <c r="F496" s="34">
        <f t="shared" si="13"/>
        <v>0</v>
      </c>
    </row>
    <row r="497" spans="1:6" x14ac:dyDescent="0.4">
      <c r="A497" s="31"/>
      <c r="B497" s="26"/>
      <c r="C497" s="27"/>
      <c r="D497" s="28"/>
      <c r="E497" s="381"/>
      <c r="F497" s="34">
        <f t="shared" si="13"/>
        <v>0</v>
      </c>
    </row>
    <row r="498" spans="1:6" x14ac:dyDescent="0.4">
      <c r="A498" s="31">
        <v>1</v>
      </c>
      <c r="B498" s="26" t="s">
        <v>456</v>
      </c>
      <c r="C498" s="27"/>
      <c r="D498" s="28"/>
      <c r="E498" s="381"/>
      <c r="F498" s="34">
        <f t="shared" si="13"/>
        <v>0</v>
      </c>
    </row>
    <row r="499" spans="1:6" x14ac:dyDescent="0.4">
      <c r="A499" s="32">
        <v>1.1000000000000001</v>
      </c>
      <c r="B499" s="33" t="s">
        <v>457</v>
      </c>
      <c r="C499" s="27">
        <v>1</v>
      </c>
      <c r="D499" s="28" t="s">
        <v>19</v>
      </c>
      <c r="E499" s="381"/>
      <c r="F499" s="34">
        <f t="shared" si="13"/>
        <v>0</v>
      </c>
    </row>
    <row r="500" spans="1:6" x14ac:dyDescent="0.4">
      <c r="A500" s="31"/>
      <c r="B500" s="26"/>
      <c r="C500" s="27"/>
      <c r="D500" s="28"/>
      <c r="E500" s="381"/>
      <c r="F500" s="34">
        <f t="shared" si="13"/>
        <v>0</v>
      </c>
    </row>
    <row r="501" spans="1:6" x14ac:dyDescent="0.4">
      <c r="A501" s="31">
        <v>2</v>
      </c>
      <c r="B501" s="26" t="s">
        <v>458</v>
      </c>
      <c r="C501" s="27"/>
      <c r="D501" s="28"/>
      <c r="E501" s="381"/>
      <c r="F501" s="34">
        <f t="shared" si="13"/>
        <v>0</v>
      </c>
    </row>
    <row r="502" spans="1:6" x14ac:dyDescent="0.4">
      <c r="A502" s="31">
        <v>2.1</v>
      </c>
      <c r="B502" s="26" t="s">
        <v>459</v>
      </c>
      <c r="C502" s="27">
        <v>590</v>
      </c>
      <c r="D502" s="28" t="s">
        <v>58</v>
      </c>
      <c r="E502" s="381"/>
      <c r="F502" s="34">
        <f t="shared" si="13"/>
        <v>0</v>
      </c>
    </row>
    <row r="503" spans="1:6" x14ac:dyDescent="0.4">
      <c r="A503" s="31"/>
      <c r="B503" s="26"/>
      <c r="C503" s="27"/>
      <c r="D503" s="28"/>
      <c r="E503" s="381"/>
      <c r="F503" s="34">
        <f t="shared" si="13"/>
        <v>0</v>
      </c>
    </row>
    <row r="504" spans="1:6" x14ac:dyDescent="0.4">
      <c r="A504" s="31">
        <v>3</v>
      </c>
      <c r="B504" s="26" t="s">
        <v>460</v>
      </c>
      <c r="C504" s="27"/>
      <c r="D504" s="28"/>
      <c r="E504" s="381"/>
      <c r="F504" s="34">
        <f t="shared" si="13"/>
        <v>0</v>
      </c>
    </row>
    <row r="505" spans="1:6" x14ac:dyDescent="0.4">
      <c r="A505" s="32">
        <v>3.1</v>
      </c>
      <c r="B505" s="33" t="s">
        <v>461</v>
      </c>
      <c r="C505" s="27">
        <v>238.92</v>
      </c>
      <c r="D505" s="28" t="s">
        <v>53</v>
      </c>
      <c r="E505" s="381"/>
      <c r="F505" s="34">
        <f t="shared" si="13"/>
        <v>0</v>
      </c>
    </row>
    <row r="506" spans="1:6" x14ac:dyDescent="0.4">
      <c r="A506" s="32">
        <v>3.2</v>
      </c>
      <c r="B506" s="33" t="s">
        <v>462</v>
      </c>
      <c r="C506" s="27">
        <v>97.44</v>
      </c>
      <c r="D506" s="28" t="s">
        <v>53</v>
      </c>
      <c r="E506" s="381"/>
      <c r="F506" s="34">
        <f t="shared" si="13"/>
        <v>0</v>
      </c>
    </row>
    <row r="507" spans="1:6" ht="25.35" x14ac:dyDescent="0.4">
      <c r="A507" s="32">
        <v>3.3</v>
      </c>
      <c r="B507" s="33" t="s">
        <v>463</v>
      </c>
      <c r="C507" s="27">
        <v>169.78</v>
      </c>
      <c r="D507" s="28" t="s">
        <v>53</v>
      </c>
      <c r="E507" s="381"/>
      <c r="F507" s="34">
        <f t="shared" si="13"/>
        <v>0</v>
      </c>
    </row>
    <row r="508" spans="1:6" x14ac:dyDescent="0.4">
      <c r="A508" s="32"/>
      <c r="B508" s="33"/>
      <c r="C508" s="27"/>
      <c r="D508" s="28"/>
      <c r="E508" s="381"/>
      <c r="F508" s="34">
        <f t="shared" si="13"/>
        <v>0</v>
      </c>
    </row>
    <row r="509" spans="1:6" x14ac:dyDescent="0.4">
      <c r="A509" s="31">
        <v>4</v>
      </c>
      <c r="B509" s="26" t="s">
        <v>464</v>
      </c>
      <c r="C509" s="27"/>
      <c r="D509" s="28"/>
      <c r="E509" s="381"/>
      <c r="F509" s="34">
        <f t="shared" si="13"/>
        <v>0</v>
      </c>
    </row>
    <row r="510" spans="1:6" x14ac:dyDescent="0.4">
      <c r="A510" s="32">
        <v>4.0999999999999996</v>
      </c>
      <c r="B510" s="33" t="s">
        <v>465</v>
      </c>
      <c r="C510" s="27">
        <v>54</v>
      </c>
      <c r="D510" s="28" t="s">
        <v>53</v>
      </c>
      <c r="E510" s="381"/>
      <c r="F510" s="34">
        <f t="shared" si="13"/>
        <v>0</v>
      </c>
    </row>
    <row r="511" spans="1:6" x14ac:dyDescent="0.4">
      <c r="A511" s="32">
        <v>4.2</v>
      </c>
      <c r="B511" s="33" t="s">
        <v>466</v>
      </c>
      <c r="C511" s="27">
        <v>15.9</v>
      </c>
      <c r="D511" s="28" t="s">
        <v>53</v>
      </c>
      <c r="E511" s="381"/>
      <c r="F511" s="34">
        <f t="shared" si="13"/>
        <v>0</v>
      </c>
    </row>
    <row r="512" spans="1:6" x14ac:dyDescent="0.4">
      <c r="A512" s="32">
        <v>4.3</v>
      </c>
      <c r="B512" s="33" t="s">
        <v>467</v>
      </c>
      <c r="C512" s="27">
        <v>12.1</v>
      </c>
      <c r="D512" s="28" t="s">
        <v>53</v>
      </c>
      <c r="E512" s="381"/>
      <c r="F512" s="34">
        <f t="shared" si="13"/>
        <v>0</v>
      </c>
    </row>
    <row r="513" spans="1:6" x14ac:dyDescent="0.4">
      <c r="A513" s="32">
        <v>4.4000000000000004</v>
      </c>
      <c r="B513" s="33" t="s">
        <v>468</v>
      </c>
      <c r="C513" s="27">
        <v>22.1</v>
      </c>
      <c r="D513" s="28" t="s">
        <v>53</v>
      </c>
      <c r="E513" s="381"/>
      <c r="F513" s="34">
        <f t="shared" ref="F513:F533" si="14">ROUND(C513*E513,2)</f>
        <v>0</v>
      </c>
    </row>
    <row r="514" spans="1:6" x14ac:dyDescent="0.4">
      <c r="A514" s="32">
        <v>4.5</v>
      </c>
      <c r="B514" s="33" t="s">
        <v>469</v>
      </c>
      <c r="C514" s="27">
        <v>1.51</v>
      </c>
      <c r="D514" s="28" t="s">
        <v>53</v>
      </c>
      <c r="E514" s="381"/>
      <c r="F514" s="34">
        <f t="shared" si="14"/>
        <v>0</v>
      </c>
    </row>
    <row r="515" spans="1:6" x14ac:dyDescent="0.4">
      <c r="A515" s="32"/>
      <c r="B515" s="33"/>
      <c r="C515" s="27"/>
      <c r="D515" s="28"/>
      <c r="E515" s="381"/>
      <c r="F515" s="34">
        <f t="shared" si="14"/>
        <v>0</v>
      </c>
    </row>
    <row r="516" spans="1:6" x14ac:dyDescent="0.4">
      <c r="A516" s="31">
        <v>5</v>
      </c>
      <c r="B516" s="26" t="s">
        <v>470</v>
      </c>
      <c r="C516" s="27"/>
      <c r="D516" s="28"/>
      <c r="E516" s="381"/>
      <c r="F516" s="34">
        <f t="shared" si="14"/>
        <v>0</v>
      </c>
    </row>
    <row r="517" spans="1:6" x14ac:dyDescent="0.4">
      <c r="A517" s="32">
        <v>5.0999999999999996</v>
      </c>
      <c r="B517" s="33" t="s">
        <v>471</v>
      </c>
      <c r="C517" s="27">
        <v>331.44</v>
      </c>
      <c r="D517" s="28" t="s">
        <v>28</v>
      </c>
      <c r="E517" s="381"/>
      <c r="F517" s="34">
        <f t="shared" si="14"/>
        <v>0</v>
      </c>
    </row>
    <row r="518" spans="1:6" x14ac:dyDescent="0.4">
      <c r="A518" s="32">
        <v>5.2</v>
      </c>
      <c r="B518" s="33" t="s">
        <v>472</v>
      </c>
      <c r="C518" s="27">
        <v>883.84</v>
      </c>
      <c r="D518" s="28" t="s">
        <v>28</v>
      </c>
      <c r="E518" s="381"/>
      <c r="F518" s="34">
        <f t="shared" si="14"/>
        <v>0</v>
      </c>
    </row>
    <row r="519" spans="1:6" x14ac:dyDescent="0.4">
      <c r="A519" s="32"/>
      <c r="B519" s="33"/>
      <c r="C519" s="27"/>
      <c r="D519" s="28"/>
      <c r="E519" s="381"/>
      <c r="F519" s="34">
        <f t="shared" si="14"/>
        <v>0</v>
      </c>
    </row>
    <row r="520" spans="1:6" x14ac:dyDescent="0.4">
      <c r="A520" s="31">
        <v>6</v>
      </c>
      <c r="B520" s="26" t="s">
        <v>169</v>
      </c>
      <c r="C520" s="27"/>
      <c r="D520" s="28"/>
      <c r="E520" s="381"/>
      <c r="F520" s="34">
        <f t="shared" si="14"/>
        <v>0</v>
      </c>
    </row>
    <row r="521" spans="1:6" x14ac:dyDescent="0.4">
      <c r="A521" s="32">
        <v>6.1</v>
      </c>
      <c r="B521" s="33" t="s">
        <v>235</v>
      </c>
      <c r="C521" s="27">
        <v>571.48</v>
      </c>
      <c r="D521" s="28" t="s">
        <v>28</v>
      </c>
      <c r="E521" s="381"/>
      <c r="F521" s="34">
        <f t="shared" si="14"/>
        <v>0</v>
      </c>
    </row>
    <row r="522" spans="1:6" x14ac:dyDescent="0.4">
      <c r="A522" s="32">
        <v>6.2</v>
      </c>
      <c r="B522" s="33" t="s">
        <v>473</v>
      </c>
      <c r="C522" s="27">
        <v>571.48</v>
      </c>
      <c r="D522" s="28" t="s">
        <v>28</v>
      </c>
      <c r="E522" s="381"/>
      <c r="F522" s="34">
        <f t="shared" si="14"/>
        <v>0</v>
      </c>
    </row>
    <row r="523" spans="1:6" x14ac:dyDescent="0.4">
      <c r="A523" s="32">
        <v>6.3</v>
      </c>
      <c r="B523" s="33" t="s">
        <v>240</v>
      </c>
      <c r="C523" s="27">
        <v>3419.2</v>
      </c>
      <c r="D523" s="28" t="s">
        <v>58</v>
      </c>
      <c r="E523" s="381"/>
      <c r="F523" s="34">
        <f t="shared" si="14"/>
        <v>0</v>
      </c>
    </row>
    <row r="524" spans="1:6" x14ac:dyDescent="0.4">
      <c r="A524" s="32"/>
      <c r="B524" s="33"/>
      <c r="C524" s="27"/>
      <c r="D524" s="28"/>
      <c r="E524" s="381"/>
      <c r="F524" s="34">
        <f t="shared" si="14"/>
        <v>0</v>
      </c>
    </row>
    <row r="525" spans="1:6" x14ac:dyDescent="0.4">
      <c r="A525" s="31">
        <v>7</v>
      </c>
      <c r="B525" s="26" t="s">
        <v>474</v>
      </c>
      <c r="C525" s="27"/>
      <c r="D525" s="28"/>
      <c r="E525" s="381"/>
      <c r="F525" s="34">
        <f t="shared" si="14"/>
        <v>0</v>
      </c>
    </row>
    <row r="526" spans="1:6" x14ac:dyDescent="0.4">
      <c r="A526" s="32">
        <v>7.1</v>
      </c>
      <c r="B526" s="33" t="s">
        <v>475</v>
      </c>
      <c r="C526" s="27">
        <v>571.48</v>
      </c>
      <c r="D526" s="28" t="s">
        <v>28</v>
      </c>
      <c r="E526" s="381"/>
      <c r="F526" s="34">
        <f t="shared" si="14"/>
        <v>0</v>
      </c>
    </row>
    <row r="527" spans="1:6" x14ac:dyDescent="0.4">
      <c r="A527" s="32">
        <v>7.2</v>
      </c>
      <c r="B527" s="33" t="s">
        <v>476</v>
      </c>
      <c r="C527" s="27">
        <v>571.48</v>
      </c>
      <c r="D527" s="28" t="s">
        <v>28</v>
      </c>
      <c r="E527" s="381"/>
      <c r="F527" s="34">
        <f t="shared" si="14"/>
        <v>0</v>
      </c>
    </row>
    <row r="528" spans="1:6" x14ac:dyDescent="0.4">
      <c r="A528" s="32"/>
      <c r="B528" s="33"/>
      <c r="C528" s="27"/>
      <c r="D528" s="28"/>
      <c r="E528" s="381"/>
      <c r="F528" s="34">
        <f t="shared" si="14"/>
        <v>0</v>
      </c>
    </row>
    <row r="529" spans="1:6" ht="25.35" x14ac:dyDescent="0.4">
      <c r="A529" s="31">
        <v>8</v>
      </c>
      <c r="B529" s="33" t="s">
        <v>477</v>
      </c>
      <c r="C529" s="27">
        <v>586</v>
      </c>
      <c r="D529" s="28" t="s">
        <v>58</v>
      </c>
      <c r="E529" s="381"/>
      <c r="F529" s="34">
        <f t="shared" si="14"/>
        <v>0</v>
      </c>
    </row>
    <row r="530" spans="1:6" x14ac:dyDescent="0.4">
      <c r="A530" s="31"/>
      <c r="B530" s="33"/>
      <c r="C530" s="27"/>
      <c r="D530" s="28"/>
      <c r="E530" s="382"/>
      <c r="F530" s="34">
        <f t="shared" si="14"/>
        <v>0</v>
      </c>
    </row>
    <row r="531" spans="1:6" ht="25.35" x14ac:dyDescent="0.4">
      <c r="A531" s="31">
        <v>9</v>
      </c>
      <c r="B531" s="33" t="s">
        <v>1472</v>
      </c>
      <c r="C531" s="27">
        <v>4.8</v>
      </c>
      <c r="D531" s="28" t="s">
        <v>58</v>
      </c>
      <c r="E531" s="381"/>
      <c r="F531" s="34">
        <f t="shared" si="14"/>
        <v>0</v>
      </c>
    </row>
    <row r="532" spans="1:6" x14ac:dyDescent="0.4">
      <c r="A532" s="31"/>
      <c r="B532" s="33"/>
      <c r="C532" s="27"/>
      <c r="D532" s="28"/>
      <c r="E532" s="382"/>
      <c r="F532" s="34">
        <f t="shared" si="14"/>
        <v>0</v>
      </c>
    </row>
    <row r="533" spans="1:6" ht="25.35" x14ac:dyDescent="0.4">
      <c r="A533" s="31">
        <v>10</v>
      </c>
      <c r="B533" s="33" t="s">
        <v>1473</v>
      </c>
      <c r="C533" s="27">
        <v>1</v>
      </c>
      <c r="D533" s="28" t="s">
        <v>20</v>
      </c>
      <c r="E533" s="391"/>
      <c r="F533" s="34">
        <f t="shared" si="14"/>
        <v>0</v>
      </c>
    </row>
    <row r="534" spans="1:6" x14ac:dyDescent="0.4">
      <c r="A534" s="31"/>
      <c r="B534" s="26" t="s">
        <v>478</v>
      </c>
      <c r="C534" s="27"/>
      <c r="D534" s="28"/>
      <c r="E534" s="382"/>
      <c r="F534" s="42">
        <f>SUM(F495:F533)</f>
        <v>0</v>
      </c>
    </row>
    <row r="535" spans="1:6" x14ac:dyDescent="0.4">
      <c r="A535" s="31"/>
      <c r="B535" s="26"/>
      <c r="C535" s="27"/>
      <c r="D535" s="28"/>
      <c r="E535" s="382"/>
      <c r="F535" s="42"/>
    </row>
    <row r="536" spans="1:6" x14ac:dyDescent="0.4">
      <c r="A536" s="31" t="s">
        <v>479</v>
      </c>
      <c r="B536" s="130" t="s">
        <v>196</v>
      </c>
      <c r="C536" s="27"/>
      <c r="D536" s="28"/>
      <c r="E536" s="382"/>
      <c r="F536" s="42"/>
    </row>
    <row r="537" spans="1:6" x14ac:dyDescent="0.4">
      <c r="A537" s="131">
        <v>1</v>
      </c>
      <c r="B537" s="130" t="s">
        <v>480</v>
      </c>
      <c r="C537" s="132"/>
      <c r="D537" s="133"/>
      <c r="E537" s="392"/>
      <c r="F537" s="42"/>
    </row>
    <row r="538" spans="1:6" ht="38" x14ac:dyDescent="0.4">
      <c r="A538" s="134">
        <v>1.1000000000000001</v>
      </c>
      <c r="B538" s="38" t="s">
        <v>481</v>
      </c>
      <c r="C538" s="135">
        <v>4</v>
      </c>
      <c r="D538" s="136" t="s">
        <v>381</v>
      </c>
      <c r="E538" s="393"/>
      <c r="F538" s="34">
        <f t="shared" ref="F538:F548" si="15">ROUND(C538*E538,2)</f>
        <v>0</v>
      </c>
    </row>
    <row r="539" spans="1:6" ht="25.35" x14ac:dyDescent="0.4">
      <c r="A539" s="134">
        <v>1.2</v>
      </c>
      <c r="B539" s="46" t="s">
        <v>482</v>
      </c>
      <c r="C539" s="135">
        <v>4</v>
      </c>
      <c r="D539" s="136" t="s">
        <v>20</v>
      </c>
      <c r="E539" s="393"/>
      <c r="F539" s="34">
        <f t="shared" si="15"/>
        <v>0</v>
      </c>
    </row>
    <row r="540" spans="1:6" x14ac:dyDescent="0.4">
      <c r="A540" s="134">
        <v>1.4</v>
      </c>
      <c r="B540" s="46" t="s">
        <v>483</v>
      </c>
      <c r="C540" s="135">
        <v>4</v>
      </c>
      <c r="D540" s="136" t="s">
        <v>20</v>
      </c>
      <c r="E540" s="393"/>
      <c r="F540" s="34">
        <f t="shared" si="15"/>
        <v>0</v>
      </c>
    </row>
    <row r="541" spans="1:6" x14ac:dyDescent="0.4">
      <c r="A541" s="134">
        <v>1.5</v>
      </c>
      <c r="B541" s="46" t="s">
        <v>484</v>
      </c>
      <c r="C541" s="135">
        <v>4</v>
      </c>
      <c r="D541" s="136" t="s">
        <v>20</v>
      </c>
      <c r="E541" s="393"/>
      <c r="F541" s="34">
        <f t="shared" si="15"/>
        <v>0</v>
      </c>
    </row>
    <row r="542" spans="1:6" x14ac:dyDescent="0.4">
      <c r="A542" s="134">
        <v>1.6</v>
      </c>
      <c r="B542" s="46" t="s">
        <v>485</v>
      </c>
      <c r="C542" s="135">
        <v>4</v>
      </c>
      <c r="D542" s="136" t="s">
        <v>20</v>
      </c>
      <c r="E542" s="393"/>
      <c r="F542" s="34">
        <f t="shared" si="15"/>
        <v>0</v>
      </c>
    </row>
    <row r="543" spans="1:6" x14ac:dyDescent="0.4">
      <c r="A543" s="134">
        <v>1.7</v>
      </c>
      <c r="B543" s="46" t="s">
        <v>486</v>
      </c>
      <c r="C543" s="135">
        <v>8</v>
      </c>
      <c r="D543" s="136" t="s">
        <v>20</v>
      </c>
      <c r="E543" s="393"/>
      <c r="F543" s="34">
        <f t="shared" si="15"/>
        <v>0</v>
      </c>
    </row>
    <row r="544" spans="1:6" x14ac:dyDescent="0.4">
      <c r="A544" s="134">
        <v>1.8</v>
      </c>
      <c r="B544" s="46" t="s">
        <v>487</v>
      </c>
      <c r="C544" s="135">
        <v>4</v>
      </c>
      <c r="D544" s="136" t="s">
        <v>20</v>
      </c>
      <c r="E544" s="393"/>
      <c r="F544" s="34">
        <f t="shared" si="15"/>
        <v>0</v>
      </c>
    </row>
    <row r="545" spans="1:6" x14ac:dyDescent="0.4">
      <c r="A545" s="134">
        <v>1.9</v>
      </c>
      <c r="B545" s="46" t="s">
        <v>488</v>
      </c>
      <c r="C545" s="135">
        <v>8</v>
      </c>
      <c r="D545" s="136" t="s">
        <v>20</v>
      </c>
      <c r="E545" s="393"/>
      <c r="F545" s="34">
        <f t="shared" si="15"/>
        <v>0</v>
      </c>
    </row>
    <row r="546" spans="1:6" x14ac:dyDescent="0.4">
      <c r="A546" s="137">
        <v>1.1000000000000001</v>
      </c>
      <c r="B546" s="46" t="s">
        <v>489</v>
      </c>
      <c r="C546" s="135">
        <v>4</v>
      </c>
      <c r="D546" s="136" t="s">
        <v>20</v>
      </c>
      <c r="E546" s="393"/>
      <c r="F546" s="34">
        <f t="shared" si="15"/>
        <v>0</v>
      </c>
    </row>
    <row r="547" spans="1:6" x14ac:dyDescent="0.4">
      <c r="A547" s="137">
        <v>1.1100000000000001</v>
      </c>
      <c r="B547" s="46" t="s">
        <v>490</v>
      </c>
      <c r="C547" s="135">
        <v>2</v>
      </c>
      <c r="D547" s="136" t="s">
        <v>20</v>
      </c>
      <c r="E547" s="393"/>
      <c r="F547" s="34">
        <f t="shared" si="15"/>
        <v>0</v>
      </c>
    </row>
    <row r="548" spans="1:6" x14ac:dyDescent="0.4">
      <c r="A548" s="137">
        <v>1.1200000000000001</v>
      </c>
      <c r="B548" s="46" t="s">
        <v>491</v>
      </c>
      <c r="C548" s="135">
        <v>4</v>
      </c>
      <c r="D548" s="136" t="s">
        <v>20</v>
      </c>
      <c r="E548" s="393"/>
      <c r="F548" s="34">
        <f t="shared" si="15"/>
        <v>0</v>
      </c>
    </row>
    <row r="549" spans="1:6" x14ac:dyDescent="0.4">
      <c r="A549" s="134"/>
      <c r="B549" s="46"/>
      <c r="C549" s="135"/>
      <c r="D549" s="136"/>
      <c r="E549" s="393"/>
      <c r="F549" s="34"/>
    </row>
    <row r="550" spans="1:6" x14ac:dyDescent="0.4">
      <c r="A550" s="138">
        <v>2</v>
      </c>
      <c r="B550" s="139" t="s">
        <v>492</v>
      </c>
      <c r="C550" s="135"/>
      <c r="D550" s="136"/>
      <c r="E550" s="393"/>
      <c r="F550" s="34"/>
    </row>
    <row r="551" spans="1:6" x14ac:dyDescent="0.4">
      <c r="A551" s="140">
        <v>2.1</v>
      </c>
      <c r="B551" s="46" t="s">
        <v>493</v>
      </c>
      <c r="C551" s="135">
        <v>1</v>
      </c>
      <c r="D551" s="136" t="s">
        <v>20</v>
      </c>
      <c r="E551" s="393"/>
      <c r="F551" s="34">
        <f t="shared" ref="F551:F570" si="16">ROUND(C551*E551,2)</f>
        <v>0</v>
      </c>
    </row>
    <row r="552" spans="1:6" x14ac:dyDescent="0.4">
      <c r="A552" s="140">
        <v>2.1</v>
      </c>
      <c r="B552" s="46" t="s">
        <v>494</v>
      </c>
      <c r="C552" s="135">
        <v>1</v>
      </c>
      <c r="D552" s="136" t="s">
        <v>20</v>
      </c>
      <c r="E552" s="393"/>
      <c r="F552" s="34">
        <f t="shared" si="16"/>
        <v>0</v>
      </c>
    </row>
    <row r="553" spans="1:6" x14ac:dyDescent="0.4">
      <c r="A553" s="140">
        <v>2.2000000000000002</v>
      </c>
      <c r="B553" s="46" t="s">
        <v>495</v>
      </c>
      <c r="C553" s="135">
        <v>1</v>
      </c>
      <c r="D553" s="136" t="s">
        <v>20</v>
      </c>
      <c r="E553" s="393"/>
      <c r="F553" s="34">
        <f t="shared" si="16"/>
        <v>0</v>
      </c>
    </row>
    <row r="554" spans="1:6" x14ac:dyDescent="0.4">
      <c r="A554" s="140">
        <v>2.2999999999999998</v>
      </c>
      <c r="B554" s="46" t="s">
        <v>496</v>
      </c>
      <c r="C554" s="135">
        <v>1</v>
      </c>
      <c r="D554" s="136" t="s">
        <v>20</v>
      </c>
      <c r="E554" s="393"/>
      <c r="F554" s="34">
        <f t="shared" si="16"/>
        <v>0</v>
      </c>
    </row>
    <row r="555" spans="1:6" ht="25.35" x14ac:dyDescent="0.4">
      <c r="A555" s="140">
        <v>2.4</v>
      </c>
      <c r="B555" s="46" t="s">
        <v>497</v>
      </c>
      <c r="C555" s="135">
        <v>1</v>
      </c>
      <c r="D555" s="136" t="s">
        <v>20</v>
      </c>
      <c r="E555" s="393"/>
      <c r="F555" s="34">
        <f t="shared" si="16"/>
        <v>0</v>
      </c>
    </row>
    <row r="556" spans="1:6" ht="38" x14ac:dyDescent="0.4">
      <c r="A556" s="140">
        <v>2.5</v>
      </c>
      <c r="B556" s="38" t="s">
        <v>498</v>
      </c>
      <c r="C556" s="135">
        <v>1</v>
      </c>
      <c r="D556" s="136" t="s">
        <v>20</v>
      </c>
      <c r="E556" s="393"/>
      <c r="F556" s="34">
        <f t="shared" si="16"/>
        <v>0</v>
      </c>
    </row>
    <row r="557" spans="1:6" ht="25.35" x14ac:dyDescent="0.4">
      <c r="A557" s="140">
        <v>2.6</v>
      </c>
      <c r="B557" s="38" t="s">
        <v>499</v>
      </c>
      <c r="C557" s="135">
        <v>1</v>
      </c>
      <c r="D557" s="136" t="s">
        <v>20</v>
      </c>
      <c r="E557" s="393"/>
      <c r="F557" s="34">
        <f t="shared" si="16"/>
        <v>0</v>
      </c>
    </row>
    <row r="558" spans="1:6" ht="38" x14ac:dyDescent="0.4">
      <c r="A558" s="140">
        <v>2.7</v>
      </c>
      <c r="B558" s="38" t="s">
        <v>500</v>
      </c>
      <c r="C558" s="135">
        <v>1</v>
      </c>
      <c r="D558" s="136" t="s">
        <v>20</v>
      </c>
      <c r="E558" s="393"/>
      <c r="F558" s="34">
        <f t="shared" si="16"/>
        <v>0</v>
      </c>
    </row>
    <row r="559" spans="1:6" x14ac:dyDescent="0.4">
      <c r="A559" s="134"/>
      <c r="B559" s="46"/>
      <c r="C559" s="135"/>
      <c r="D559" s="136"/>
      <c r="E559" s="394"/>
      <c r="F559" s="34">
        <f t="shared" si="16"/>
        <v>0</v>
      </c>
    </row>
    <row r="560" spans="1:6" x14ac:dyDescent="0.4">
      <c r="A560" s="138">
        <v>3</v>
      </c>
      <c r="B560" s="139" t="s">
        <v>501</v>
      </c>
      <c r="C560" s="135"/>
      <c r="D560" s="136"/>
      <c r="E560" s="394"/>
      <c r="F560" s="34">
        <f t="shared" si="16"/>
        <v>0</v>
      </c>
    </row>
    <row r="561" spans="1:6" ht="25.35" x14ac:dyDescent="0.4">
      <c r="A561" s="140">
        <v>3.1</v>
      </c>
      <c r="B561" s="46" t="s">
        <v>502</v>
      </c>
      <c r="C561" s="135">
        <v>100</v>
      </c>
      <c r="D561" s="136" t="s">
        <v>46</v>
      </c>
      <c r="E561" s="395"/>
      <c r="F561" s="34">
        <f t="shared" si="16"/>
        <v>0</v>
      </c>
    </row>
    <row r="562" spans="1:6" ht="63.35" x14ac:dyDescent="0.4">
      <c r="A562" s="140">
        <v>3.1</v>
      </c>
      <c r="B562" s="38" t="s">
        <v>503</v>
      </c>
      <c r="C562" s="135">
        <v>300</v>
      </c>
      <c r="D562" s="136" t="s">
        <v>46</v>
      </c>
      <c r="E562" s="394"/>
      <c r="F562" s="34">
        <f t="shared" si="16"/>
        <v>0</v>
      </c>
    </row>
    <row r="563" spans="1:6" ht="50.7" x14ac:dyDescent="0.4">
      <c r="A563" s="134">
        <v>3.2</v>
      </c>
      <c r="B563" s="38" t="s">
        <v>504</v>
      </c>
      <c r="C563" s="135">
        <v>35</v>
      </c>
      <c r="D563" s="136" t="s">
        <v>46</v>
      </c>
      <c r="E563" s="394"/>
      <c r="F563" s="34">
        <f t="shared" si="16"/>
        <v>0</v>
      </c>
    </row>
    <row r="564" spans="1:6" ht="50.7" x14ac:dyDescent="0.4">
      <c r="A564" s="140">
        <v>3.3</v>
      </c>
      <c r="B564" s="38" t="s">
        <v>505</v>
      </c>
      <c r="C564" s="135">
        <v>30</v>
      </c>
      <c r="D564" s="136" t="s">
        <v>46</v>
      </c>
      <c r="E564" s="394"/>
      <c r="F564" s="34">
        <f t="shared" si="16"/>
        <v>0</v>
      </c>
    </row>
    <row r="565" spans="1:6" ht="50.7" x14ac:dyDescent="0.4">
      <c r="A565" s="134">
        <v>3.4</v>
      </c>
      <c r="B565" s="38" t="s">
        <v>506</v>
      </c>
      <c r="C565" s="135">
        <v>25</v>
      </c>
      <c r="D565" s="136" t="s">
        <v>46</v>
      </c>
      <c r="E565" s="394"/>
      <c r="F565" s="34">
        <f t="shared" si="16"/>
        <v>0</v>
      </c>
    </row>
    <row r="566" spans="1:6" x14ac:dyDescent="0.4">
      <c r="A566" s="141"/>
      <c r="B566" s="142"/>
      <c r="C566" s="143"/>
      <c r="D566" s="144"/>
      <c r="E566" s="396"/>
      <c r="F566" s="34">
        <f t="shared" si="16"/>
        <v>0</v>
      </c>
    </row>
    <row r="567" spans="1:6" x14ac:dyDescent="0.4">
      <c r="A567" s="31">
        <v>4</v>
      </c>
      <c r="B567" s="130" t="s">
        <v>507</v>
      </c>
      <c r="C567" s="27"/>
      <c r="D567" s="28"/>
      <c r="E567" s="382"/>
      <c r="F567" s="42">
        <f t="shared" si="16"/>
        <v>0</v>
      </c>
    </row>
    <row r="568" spans="1:6" x14ac:dyDescent="0.4">
      <c r="A568" s="145" t="s">
        <v>508</v>
      </c>
      <c r="B568" s="46" t="s">
        <v>509</v>
      </c>
      <c r="C568" s="135">
        <v>23</v>
      </c>
      <c r="D568" s="136" t="s">
        <v>20</v>
      </c>
      <c r="E568" s="397"/>
      <c r="F568" s="34">
        <f t="shared" si="16"/>
        <v>0</v>
      </c>
    </row>
    <row r="569" spans="1:6" ht="25.35" x14ac:dyDescent="0.4">
      <c r="A569" s="134">
        <f>+A568+0.1</f>
        <v>4.1999999999999993</v>
      </c>
      <c r="B569" s="38" t="s">
        <v>510</v>
      </c>
      <c r="C569" s="135">
        <v>10</v>
      </c>
      <c r="D569" s="136" t="s">
        <v>20</v>
      </c>
      <c r="E569" s="398"/>
      <c r="F569" s="34">
        <f t="shared" si="16"/>
        <v>0</v>
      </c>
    </row>
    <row r="570" spans="1:6" ht="25.35" x14ac:dyDescent="0.4">
      <c r="A570" s="134">
        <f>+A569+0.1</f>
        <v>4.2999999999999989</v>
      </c>
      <c r="B570" s="46" t="s">
        <v>511</v>
      </c>
      <c r="C570" s="135">
        <v>8</v>
      </c>
      <c r="D570" s="136" t="s">
        <v>20</v>
      </c>
      <c r="E570" s="397"/>
      <c r="F570" s="34">
        <f t="shared" si="16"/>
        <v>0</v>
      </c>
    </row>
    <row r="571" spans="1:6" x14ac:dyDescent="0.4">
      <c r="A571" s="31"/>
      <c r="B571" s="26"/>
      <c r="C571" s="27"/>
      <c r="D571" s="28"/>
      <c r="E571" s="381"/>
      <c r="F571" s="42"/>
    </row>
    <row r="572" spans="1:6" ht="25.35" x14ac:dyDescent="0.4">
      <c r="A572" s="31">
        <v>5</v>
      </c>
      <c r="B572" s="130" t="s">
        <v>512</v>
      </c>
      <c r="C572" s="27"/>
      <c r="D572" s="28"/>
      <c r="E572" s="382"/>
      <c r="F572" s="42"/>
    </row>
    <row r="573" spans="1:6" ht="38" x14ac:dyDescent="0.4">
      <c r="A573" s="134">
        <v>1.1000000000000001</v>
      </c>
      <c r="B573" s="38" t="s">
        <v>513</v>
      </c>
      <c r="C573" s="27">
        <v>8</v>
      </c>
      <c r="D573" s="136" t="s">
        <v>20</v>
      </c>
      <c r="E573" s="381"/>
      <c r="F573" s="34">
        <f t="shared" ref="F573:F590" si="17">ROUND(C573*E573,2)</f>
        <v>0</v>
      </c>
    </row>
    <row r="574" spans="1:6" x14ac:dyDescent="0.4">
      <c r="A574" s="134">
        <f t="shared" ref="A574:A580" si="18">+A573+0.1</f>
        <v>1.2000000000000002</v>
      </c>
      <c r="B574" s="46" t="s">
        <v>514</v>
      </c>
      <c r="C574" s="27">
        <v>8</v>
      </c>
      <c r="D574" s="136" t="s">
        <v>20</v>
      </c>
      <c r="E574" s="381"/>
      <c r="F574" s="34">
        <f t="shared" si="17"/>
        <v>0</v>
      </c>
    </row>
    <row r="575" spans="1:6" x14ac:dyDescent="0.4">
      <c r="A575" s="134">
        <f t="shared" si="18"/>
        <v>1.3000000000000003</v>
      </c>
      <c r="B575" s="46" t="s">
        <v>515</v>
      </c>
      <c r="C575" s="27">
        <v>8</v>
      </c>
      <c r="D575" s="136" t="s">
        <v>20</v>
      </c>
      <c r="E575" s="381"/>
      <c r="F575" s="34">
        <f t="shared" si="17"/>
        <v>0</v>
      </c>
    </row>
    <row r="576" spans="1:6" x14ac:dyDescent="0.4">
      <c r="A576" s="134">
        <f t="shared" si="18"/>
        <v>1.4000000000000004</v>
      </c>
      <c r="B576" s="46" t="s">
        <v>516</v>
      </c>
      <c r="C576" s="27">
        <v>8</v>
      </c>
      <c r="D576" s="136" t="s">
        <v>20</v>
      </c>
      <c r="E576" s="381"/>
      <c r="F576" s="34">
        <f t="shared" si="17"/>
        <v>0</v>
      </c>
    </row>
    <row r="577" spans="1:6" ht="25.35" x14ac:dyDescent="0.4">
      <c r="A577" s="134">
        <f t="shared" si="18"/>
        <v>1.5000000000000004</v>
      </c>
      <c r="B577" s="46" t="s">
        <v>517</v>
      </c>
      <c r="C577" s="27">
        <v>8</v>
      </c>
      <c r="D577" s="136" t="s">
        <v>20</v>
      </c>
      <c r="E577" s="381"/>
      <c r="F577" s="34">
        <f t="shared" si="17"/>
        <v>0</v>
      </c>
    </row>
    <row r="578" spans="1:6" x14ac:dyDescent="0.4">
      <c r="A578" s="134">
        <f t="shared" si="18"/>
        <v>1.6000000000000005</v>
      </c>
      <c r="B578" s="46" t="s">
        <v>518</v>
      </c>
      <c r="C578" s="27">
        <v>8</v>
      </c>
      <c r="D578" s="136" t="s">
        <v>20</v>
      </c>
      <c r="E578" s="381"/>
      <c r="F578" s="34">
        <f t="shared" si="17"/>
        <v>0</v>
      </c>
    </row>
    <row r="579" spans="1:6" x14ac:dyDescent="0.4">
      <c r="A579" s="134">
        <f t="shared" si="18"/>
        <v>1.7000000000000006</v>
      </c>
      <c r="B579" s="46" t="s">
        <v>519</v>
      </c>
      <c r="C579" s="27">
        <v>8</v>
      </c>
      <c r="D579" s="136" t="s">
        <v>20</v>
      </c>
      <c r="E579" s="381"/>
      <c r="F579" s="34">
        <f t="shared" si="17"/>
        <v>0</v>
      </c>
    </row>
    <row r="580" spans="1:6" ht="25.35" x14ac:dyDescent="0.4">
      <c r="A580" s="134">
        <f t="shared" si="18"/>
        <v>1.8000000000000007</v>
      </c>
      <c r="B580" s="38" t="s">
        <v>520</v>
      </c>
      <c r="C580" s="27">
        <v>8</v>
      </c>
      <c r="D580" s="136" t="s">
        <v>20</v>
      </c>
      <c r="E580" s="381"/>
      <c r="F580" s="34">
        <f t="shared" si="17"/>
        <v>0</v>
      </c>
    </row>
    <row r="581" spans="1:6" ht="50.7" x14ac:dyDescent="0.4">
      <c r="A581" s="134">
        <f>+A580+0.1</f>
        <v>1.9000000000000008</v>
      </c>
      <c r="B581" s="38" t="s">
        <v>521</v>
      </c>
      <c r="C581" s="27">
        <v>200</v>
      </c>
      <c r="D581" s="136" t="s">
        <v>46</v>
      </c>
      <c r="E581" s="381"/>
      <c r="F581" s="34">
        <f t="shared" si="17"/>
        <v>0</v>
      </c>
    </row>
    <row r="582" spans="1:6" ht="25.35" x14ac:dyDescent="0.4">
      <c r="A582" s="146">
        <v>1.1000000000000001</v>
      </c>
      <c r="B582" s="46" t="s">
        <v>522</v>
      </c>
      <c r="C582" s="27">
        <v>1</v>
      </c>
      <c r="D582" s="136" t="s">
        <v>20</v>
      </c>
      <c r="E582" s="381"/>
      <c r="F582" s="34">
        <f t="shared" si="17"/>
        <v>0</v>
      </c>
    </row>
    <row r="583" spans="1:6" ht="25.35" x14ac:dyDescent="0.4">
      <c r="A583" s="146">
        <v>1.1100000000000001</v>
      </c>
      <c r="B583" s="46" t="s">
        <v>523</v>
      </c>
      <c r="C583" s="27">
        <v>2</v>
      </c>
      <c r="D583" s="136" t="s">
        <v>20</v>
      </c>
      <c r="E583" s="381"/>
      <c r="F583" s="34">
        <f t="shared" si="17"/>
        <v>0</v>
      </c>
    </row>
    <row r="584" spans="1:6" x14ac:dyDescent="0.4">
      <c r="A584" s="146">
        <v>1.1200000000000001</v>
      </c>
      <c r="B584" s="46" t="s">
        <v>524</v>
      </c>
      <c r="C584" s="27">
        <v>1</v>
      </c>
      <c r="D584" s="136" t="s">
        <v>20</v>
      </c>
      <c r="E584" s="381"/>
      <c r="F584" s="34">
        <f t="shared" si="17"/>
        <v>0</v>
      </c>
    </row>
    <row r="585" spans="1:6" ht="25.35" x14ac:dyDescent="0.4">
      <c r="A585" s="146">
        <v>1.1299999999999999</v>
      </c>
      <c r="B585" s="46" t="s">
        <v>525</v>
      </c>
      <c r="C585" s="27">
        <v>1</v>
      </c>
      <c r="D585" s="136" t="s">
        <v>20</v>
      </c>
      <c r="E585" s="381"/>
      <c r="F585" s="34">
        <f t="shared" si="17"/>
        <v>0</v>
      </c>
    </row>
    <row r="586" spans="1:6" x14ac:dyDescent="0.4">
      <c r="A586" s="146">
        <v>1.1399999999999999</v>
      </c>
      <c r="B586" s="46" t="s">
        <v>526</v>
      </c>
      <c r="C586" s="27">
        <v>5</v>
      </c>
      <c r="D586" s="136" t="s">
        <v>20</v>
      </c>
      <c r="E586" s="381"/>
      <c r="F586" s="34">
        <f t="shared" si="17"/>
        <v>0</v>
      </c>
    </row>
    <row r="587" spans="1:6" ht="25.35" x14ac:dyDescent="0.4">
      <c r="A587" s="146">
        <v>1.1499999999999999</v>
      </c>
      <c r="B587" s="46" t="s">
        <v>527</v>
      </c>
      <c r="C587" s="27">
        <v>8</v>
      </c>
      <c r="D587" s="136" t="s">
        <v>20</v>
      </c>
      <c r="E587" s="381"/>
      <c r="F587" s="34">
        <f t="shared" si="17"/>
        <v>0</v>
      </c>
    </row>
    <row r="588" spans="1:6" ht="25.35" x14ac:dyDescent="0.4">
      <c r="A588" s="146">
        <v>1.1599999999999999</v>
      </c>
      <c r="B588" s="46" t="s">
        <v>528</v>
      </c>
      <c r="C588" s="27">
        <v>8</v>
      </c>
      <c r="D588" s="136" t="s">
        <v>20</v>
      </c>
      <c r="E588" s="381"/>
      <c r="F588" s="34">
        <f t="shared" si="17"/>
        <v>0</v>
      </c>
    </row>
    <row r="589" spans="1:6" x14ac:dyDescent="0.4">
      <c r="A589" s="146">
        <v>1.17</v>
      </c>
      <c r="B589" s="46" t="s">
        <v>529</v>
      </c>
      <c r="C589" s="27">
        <v>8</v>
      </c>
      <c r="D589" s="136" t="s">
        <v>20</v>
      </c>
      <c r="E589" s="381"/>
      <c r="F589" s="34">
        <f t="shared" si="17"/>
        <v>0</v>
      </c>
    </row>
    <row r="590" spans="1:6" x14ac:dyDescent="0.4">
      <c r="A590" s="146">
        <v>1.18</v>
      </c>
      <c r="B590" s="46" t="s">
        <v>530</v>
      </c>
      <c r="C590" s="27">
        <v>1</v>
      </c>
      <c r="D590" s="136" t="s">
        <v>20</v>
      </c>
      <c r="E590" s="381"/>
      <c r="F590" s="34">
        <f t="shared" si="17"/>
        <v>0</v>
      </c>
    </row>
    <row r="591" spans="1:6" x14ac:dyDescent="0.4">
      <c r="A591" s="31"/>
      <c r="B591" s="26"/>
      <c r="C591" s="27"/>
      <c r="D591" s="28"/>
      <c r="E591" s="381"/>
      <c r="F591" s="42"/>
    </row>
    <row r="592" spans="1:6" x14ac:dyDescent="0.4">
      <c r="A592" s="31">
        <v>2</v>
      </c>
      <c r="B592" s="130" t="s">
        <v>531</v>
      </c>
      <c r="C592" s="27"/>
      <c r="D592" s="143"/>
      <c r="E592" s="381"/>
      <c r="F592" s="42"/>
    </row>
    <row r="593" spans="1:6" ht="25.35" x14ac:dyDescent="0.4">
      <c r="A593" s="134">
        <v>2.1</v>
      </c>
      <c r="B593" s="38" t="s">
        <v>532</v>
      </c>
      <c r="C593" s="27">
        <v>2</v>
      </c>
      <c r="D593" s="135" t="s">
        <v>20</v>
      </c>
      <c r="E593" s="381"/>
      <c r="F593" s="34">
        <f>ROUND(C593*E593,2)</f>
        <v>0</v>
      </c>
    </row>
    <row r="594" spans="1:6" ht="25.35" x14ac:dyDescent="0.4">
      <c r="A594" s="134">
        <v>2.2000000000000002</v>
      </c>
      <c r="B594" s="38" t="s">
        <v>533</v>
      </c>
      <c r="C594" s="27">
        <v>1</v>
      </c>
      <c r="D594" s="135" t="s">
        <v>20</v>
      </c>
      <c r="E594" s="381"/>
      <c r="F594" s="34">
        <f>ROUND(C594*E594,2)</f>
        <v>0</v>
      </c>
    </row>
    <row r="595" spans="1:6" x14ac:dyDescent="0.4">
      <c r="A595" s="134">
        <v>2.2999999999999998</v>
      </c>
      <c r="B595" s="38" t="s">
        <v>534</v>
      </c>
      <c r="C595" s="27">
        <v>1</v>
      </c>
      <c r="D595" s="135" t="s">
        <v>20</v>
      </c>
      <c r="E595" s="381"/>
      <c r="F595" s="34">
        <f>ROUND(C595*E595,2)</f>
        <v>0</v>
      </c>
    </row>
    <row r="596" spans="1:6" x14ac:dyDescent="0.4">
      <c r="A596" s="31"/>
      <c r="B596" s="26"/>
      <c r="C596" s="27"/>
      <c r="D596" s="28"/>
      <c r="E596" s="381"/>
      <c r="F596" s="42"/>
    </row>
    <row r="597" spans="1:6" x14ac:dyDescent="0.4">
      <c r="A597" s="31"/>
      <c r="B597" s="26" t="s">
        <v>535</v>
      </c>
      <c r="C597" s="27"/>
      <c r="D597" s="28"/>
      <c r="E597" s="382"/>
      <c r="F597" s="42">
        <f>SUM(F537:F596)</f>
        <v>0</v>
      </c>
    </row>
    <row r="598" spans="1:6" x14ac:dyDescent="0.4">
      <c r="A598" s="31"/>
      <c r="B598" s="26"/>
      <c r="C598" s="27"/>
      <c r="D598" s="28"/>
      <c r="E598" s="399"/>
      <c r="F598" s="42"/>
    </row>
    <row r="599" spans="1:6" x14ac:dyDescent="0.4">
      <c r="A599" s="31" t="s">
        <v>536</v>
      </c>
      <c r="B599" s="26" t="s">
        <v>537</v>
      </c>
      <c r="C599" s="27"/>
      <c r="D599" s="28"/>
      <c r="E599" s="381"/>
      <c r="F599" s="34">
        <f t="shared" ref="F599:F605" si="19">ROUND(C599*E599,2)</f>
        <v>0</v>
      </c>
    </row>
    <row r="600" spans="1:6" x14ac:dyDescent="0.4">
      <c r="A600" s="32">
        <v>1</v>
      </c>
      <c r="B600" s="33" t="s">
        <v>538</v>
      </c>
      <c r="C600" s="27">
        <v>5</v>
      </c>
      <c r="D600" s="28" t="s">
        <v>20</v>
      </c>
      <c r="E600" s="381"/>
      <c r="F600" s="34">
        <f t="shared" si="19"/>
        <v>0</v>
      </c>
    </row>
    <row r="601" spans="1:6" x14ac:dyDescent="0.4">
      <c r="A601" s="32">
        <v>2</v>
      </c>
      <c r="B601" s="33" t="s">
        <v>539</v>
      </c>
      <c r="C601" s="27">
        <v>5</v>
      </c>
      <c r="D601" s="28" t="s">
        <v>20</v>
      </c>
      <c r="E601" s="400"/>
      <c r="F601" s="34">
        <f t="shared" si="19"/>
        <v>0</v>
      </c>
    </row>
    <row r="602" spans="1:6" x14ac:dyDescent="0.4">
      <c r="A602" s="32">
        <v>3</v>
      </c>
      <c r="B602" s="33" t="s">
        <v>540</v>
      </c>
      <c r="C602" s="27">
        <v>5</v>
      </c>
      <c r="D602" s="28" t="s">
        <v>20</v>
      </c>
      <c r="E602" s="381"/>
      <c r="F602" s="34">
        <f t="shared" si="19"/>
        <v>0</v>
      </c>
    </row>
    <row r="603" spans="1:6" ht="38" x14ac:dyDescent="0.4">
      <c r="A603" s="32">
        <v>4</v>
      </c>
      <c r="B603" s="33" t="s">
        <v>541</v>
      </c>
      <c r="C603" s="27">
        <v>3</v>
      </c>
      <c r="D603" s="28" t="s">
        <v>20</v>
      </c>
      <c r="E603" s="400"/>
      <c r="F603" s="34">
        <f t="shared" si="19"/>
        <v>0</v>
      </c>
    </row>
    <row r="604" spans="1:6" x14ac:dyDescent="0.4">
      <c r="A604" s="32">
        <v>5</v>
      </c>
      <c r="B604" s="33" t="s">
        <v>542</v>
      </c>
      <c r="C604" s="27">
        <v>5</v>
      </c>
      <c r="D604" s="28" t="s">
        <v>20</v>
      </c>
      <c r="E604" s="400"/>
      <c r="F604" s="34">
        <f t="shared" si="19"/>
        <v>0</v>
      </c>
    </row>
    <row r="605" spans="1:6" x14ac:dyDescent="0.4">
      <c r="A605" s="32">
        <v>6</v>
      </c>
      <c r="B605" s="33" t="s">
        <v>543</v>
      </c>
      <c r="C605" s="27">
        <v>1</v>
      </c>
      <c r="D605" s="28" t="s">
        <v>19</v>
      </c>
      <c r="E605" s="381"/>
      <c r="F605" s="34">
        <f t="shared" si="19"/>
        <v>0</v>
      </c>
    </row>
    <row r="606" spans="1:6" x14ac:dyDescent="0.4">
      <c r="A606" s="32"/>
      <c r="B606" s="26" t="s">
        <v>544</v>
      </c>
      <c r="C606" s="27"/>
      <c r="D606" s="28"/>
      <c r="E606" s="382"/>
      <c r="F606" s="42">
        <f>SUM(F599:F605)</f>
        <v>0</v>
      </c>
    </row>
    <row r="607" spans="1:6" x14ac:dyDescent="0.4">
      <c r="A607" s="31"/>
      <c r="B607" s="26"/>
      <c r="C607" s="27"/>
      <c r="D607" s="28"/>
      <c r="E607" s="382"/>
      <c r="F607" s="42"/>
    </row>
    <row r="608" spans="1:6" x14ac:dyDescent="0.4">
      <c r="A608" s="147"/>
      <c r="B608" s="148" t="s">
        <v>545</v>
      </c>
      <c r="C608" s="149"/>
      <c r="D608" s="150"/>
      <c r="E608" s="432"/>
      <c r="F608" s="151">
        <f>+F534+F494+F448+F340+F276+F177+F81+F597+F606</f>
        <v>0</v>
      </c>
    </row>
    <row r="609" spans="1:6" x14ac:dyDescent="0.4">
      <c r="A609" s="31"/>
      <c r="B609" s="152"/>
      <c r="C609" s="27"/>
      <c r="D609" s="28"/>
      <c r="E609" s="401"/>
      <c r="F609" s="42"/>
    </row>
    <row r="610" spans="1:6" ht="25.35" x14ac:dyDescent="0.4">
      <c r="A610" s="153" t="s">
        <v>546</v>
      </c>
      <c r="B610" s="154" t="s">
        <v>547</v>
      </c>
      <c r="C610" s="155"/>
      <c r="D610" s="156"/>
      <c r="E610" s="433"/>
      <c r="F610" s="157">
        <f>+E610*C610</f>
        <v>0</v>
      </c>
    </row>
    <row r="611" spans="1:6" x14ac:dyDescent="0.4">
      <c r="A611" s="158"/>
      <c r="B611" s="159"/>
      <c r="C611" s="155"/>
      <c r="D611" s="156"/>
      <c r="E611" s="433"/>
      <c r="F611" s="157"/>
    </row>
    <row r="612" spans="1:6" x14ac:dyDescent="0.4">
      <c r="A612" s="158">
        <v>1</v>
      </c>
      <c r="B612" s="154" t="s">
        <v>548</v>
      </c>
      <c r="C612" s="155"/>
      <c r="D612" s="156"/>
      <c r="E612" s="433"/>
      <c r="F612" s="157"/>
    </row>
    <row r="613" spans="1:6" ht="25.35" x14ac:dyDescent="0.4">
      <c r="A613" s="160">
        <v>1.1000000000000001</v>
      </c>
      <c r="B613" s="56" t="s">
        <v>549</v>
      </c>
      <c r="C613" s="161">
        <v>1</v>
      </c>
      <c r="D613" s="162" t="s">
        <v>20</v>
      </c>
      <c r="E613" s="434"/>
      <c r="F613" s="163">
        <f>ROUND((C613*E613),2)</f>
        <v>0</v>
      </c>
    </row>
    <row r="614" spans="1:6" x14ac:dyDescent="0.4">
      <c r="A614" s="160"/>
      <c r="B614" s="164"/>
      <c r="C614" s="161"/>
      <c r="D614" s="162"/>
      <c r="E614" s="434"/>
      <c r="F614" s="163">
        <f t="shared" ref="F614:F677" si="20">ROUND((C614*E614),2)</f>
        <v>0</v>
      </c>
    </row>
    <row r="615" spans="1:6" x14ac:dyDescent="0.4">
      <c r="A615" s="158">
        <v>2</v>
      </c>
      <c r="B615" s="154" t="s">
        <v>21</v>
      </c>
      <c r="C615" s="155"/>
      <c r="D615" s="156"/>
      <c r="E615" s="433"/>
      <c r="F615" s="163">
        <f t="shared" si="20"/>
        <v>0</v>
      </c>
    </row>
    <row r="616" spans="1:6" ht="25.35" x14ac:dyDescent="0.4">
      <c r="A616" s="160">
        <v>2.1</v>
      </c>
      <c r="B616" s="56" t="s">
        <v>550</v>
      </c>
      <c r="C616" s="161">
        <v>2</v>
      </c>
      <c r="D616" s="162" t="s">
        <v>20</v>
      </c>
      <c r="E616" s="434"/>
      <c r="F616" s="163">
        <f t="shared" si="20"/>
        <v>0</v>
      </c>
    </row>
    <row r="617" spans="1:6" ht="25.35" x14ac:dyDescent="0.4">
      <c r="A617" s="160">
        <v>2.2000000000000002</v>
      </c>
      <c r="B617" s="56" t="s">
        <v>551</v>
      </c>
      <c r="C617" s="161">
        <v>1</v>
      </c>
      <c r="D617" s="162" t="s">
        <v>20</v>
      </c>
      <c r="E617" s="434"/>
      <c r="F617" s="163">
        <f t="shared" si="20"/>
        <v>0</v>
      </c>
    </row>
    <row r="618" spans="1:6" ht="25.35" x14ac:dyDescent="0.4">
      <c r="A618" s="160">
        <v>2.2999999999999998</v>
      </c>
      <c r="B618" s="56" t="s">
        <v>552</v>
      </c>
      <c r="C618" s="161">
        <v>1</v>
      </c>
      <c r="D618" s="165" t="s">
        <v>20</v>
      </c>
      <c r="E618" s="434"/>
      <c r="F618" s="163">
        <f t="shared" si="20"/>
        <v>0</v>
      </c>
    </row>
    <row r="619" spans="1:6" ht="25.35" x14ac:dyDescent="0.4">
      <c r="A619" s="160">
        <v>2.4</v>
      </c>
      <c r="B619" s="56" t="s">
        <v>553</v>
      </c>
      <c r="C619" s="161">
        <v>2</v>
      </c>
      <c r="D619" s="165" t="s">
        <v>20</v>
      </c>
      <c r="E619" s="434"/>
      <c r="F619" s="163">
        <f t="shared" si="20"/>
        <v>0</v>
      </c>
    </row>
    <row r="620" spans="1:6" x14ac:dyDescent="0.4">
      <c r="A620" s="160">
        <v>2.5</v>
      </c>
      <c r="B620" s="56" t="s">
        <v>554</v>
      </c>
      <c r="C620" s="161">
        <v>1</v>
      </c>
      <c r="D620" s="165" t="s">
        <v>20</v>
      </c>
      <c r="E620" s="434"/>
      <c r="F620" s="163">
        <f t="shared" si="20"/>
        <v>0</v>
      </c>
    </row>
    <row r="621" spans="1:6" x14ac:dyDescent="0.4">
      <c r="A621" s="160"/>
      <c r="B621" s="164"/>
      <c r="C621" s="161"/>
      <c r="D621" s="165"/>
      <c r="E621" s="434"/>
      <c r="F621" s="163">
        <f t="shared" si="20"/>
        <v>0</v>
      </c>
    </row>
    <row r="622" spans="1:6" ht="25.35" x14ac:dyDescent="0.4">
      <c r="A622" s="166">
        <v>2.7</v>
      </c>
      <c r="B622" s="167" t="s">
        <v>555</v>
      </c>
      <c r="C622" s="161">
        <v>150</v>
      </c>
      <c r="D622" s="165" t="s">
        <v>58</v>
      </c>
      <c r="E622" s="434"/>
      <c r="F622" s="163">
        <f t="shared" si="20"/>
        <v>0</v>
      </c>
    </row>
    <row r="623" spans="1:6" x14ac:dyDescent="0.4">
      <c r="A623" s="160"/>
      <c r="B623" s="164"/>
      <c r="C623" s="161"/>
      <c r="D623" s="165"/>
      <c r="E623" s="434"/>
      <c r="F623" s="163">
        <f t="shared" si="20"/>
        <v>0</v>
      </c>
    </row>
    <row r="624" spans="1:6" ht="25.35" x14ac:dyDescent="0.4">
      <c r="A624" s="166">
        <v>2.8</v>
      </c>
      <c r="B624" s="167" t="s">
        <v>556</v>
      </c>
      <c r="C624" s="161"/>
      <c r="D624" s="165"/>
      <c r="E624" s="434"/>
      <c r="F624" s="163">
        <f t="shared" si="20"/>
        <v>0</v>
      </c>
    </row>
    <row r="625" spans="1:6" ht="25.35" x14ac:dyDescent="0.4">
      <c r="A625" s="160" t="s">
        <v>557</v>
      </c>
      <c r="B625" s="56" t="s">
        <v>558</v>
      </c>
      <c r="C625" s="161">
        <v>1</v>
      </c>
      <c r="D625" s="165" t="s">
        <v>20</v>
      </c>
      <c r="E625" s="434"/>
      <c r="F625" s="163">
        <f t="shared" si="20"/>
        <v>0</v>
      </c>
    </row>
    <row r="626" spans="1:6" x14ac:dyDescent="0.4">
      <c r="A626" s="160" t="s">
        <v>559</v>
      </c>
      <c r="B626" s="56" t="s">
        <v>560</v>
      </c>
      <c r="C626" s="161">
        <v>1</v>
      </c>
      <c r="D626" s="165" t="s">
        <v>20</v>
      </c>
      <c r="E626" s="434"/>
      <c r="F626" s="163">
        <f t="shared" si="20"/>
        <v>0</v>
      </c>
    </row>
    <row r="627" spans="1:6" x14ac:dyDescent="0.4">
      <c r="A627" s="160" t="s">
        <v>561</v>
      </c>
      <c r="B627" s="56" t="s">
        <v>562</v>
      </c>
      <c r="C627" s="161">
        <v>1</v>
      </c>
      <c r="D627" s="165" t="s">
        <v>20</v>
      </c>
      <c r="E627" s="434"/>
      <c r="F627" s="163">
        <f t="shared" si="20"/>
        <v>0</v>
      </c>
    </row>
    <row r="628" spans="1:6" x14ac:dyDescent="0.4">
      <c r="A628" s="160" t="s">
        <v>563</v>
      </c>
      <c r="B628" s="56" t="s">
        <v>564</v>
      </c>
      <c r="C628" s="161">
        <v>1</v>
      </c>
      <c r="D628" s="165" t="s">
        <v>20</v>
      </c>
      <c r="E628" s="402"/>
      <c r="F628" s="163">
        <f t="shared" si="20"/>
        <v>0</v>
      </c>
    </row>
    <row r="629" spans="1:6" x14ac:dyDescent="0.4">
      <c r="A629" s="160" t="s">
        <v>565</v>
      </c>
      <c r="B629" s="56" t="s">
        <v>566</v>
      </c>
      <c r="C629" s="161">
        <v>1</v>
      </c>
      <c r="D629" s="165" t="s">
        <v>20</v>
      </c>
      <c r="E629" s="434"/>
      <c r="F629" s="163">
        <f t="shared" si="20"/>
        <v>0</v>
      </c>
    </row>
    <row r="630" spans="1:6" ht="25.35" x14ac:dyDescent="0.4">
      <c r="A630" s="160" t="s">
        <v>567</v>
      </c>
      <c r="B630" s="56" t="s">
        <v>568</v>
      </c>
      <c r="C630" s="161">
        <v>1</v>
      </c>
      <c r="D630" s="162" t="s">
        <v>20</v>
      </c>
      <c r="E630" s="435"/>
      <c r="F630" s="163">
        <f t="shared" si="20"/>
        <v>0</v>
      </c>
    </row>
    <row r="631" spans="1:6" x14ac:dyDescent="0.4">
      <c r="A631" s="160" t="s">
        <v>569</v>
      </c>
      <c r="B631" s="56" t="s">
        <v>570</v>
      </c>
      <c r="C631" s="161">
        <v>1</v>
      </c>
      <c r="D631" s="165" t="s">
        <v>20</v>
      </c>
      <c r="E631" s="434"/>
      <c r="F631" s="163">
        <f t="shared" si="20"/>
        <v>0</v>
      </c>
    </row>
    <row r="632" spans="1:6" ht="25.35" x14ac:dyDescent="0.4">
      <c r="A632" s="160" t="s">
        <v>571</v>
      </c>
      <c r="B632" s="56" t="s">
        <v>572</v>
      </c>
      <c r="C632" s="161">
        <v>1</v>
      </c>
      <c r="D632" s="162" t="s">
        <v>20</v>
      </c>
      <c r="E632" s="435"/>
      <c r="F632" s="163">
        <f t="shared" si="20"/>
        <v>0</v>
      </c>
    </row>
    <row r="633" spans="1:6" ht="25.35" x14ac:dyDescent="0.4">
      <c r="A633" s="160" t="s">
        <v>573</v>
      </c>
      <c r="B633" s="56" t="s">
        <v>574</v>
      </c>
      <c r="C633" s="161">
        <v>4435</v>
      </c>
      <c r="D633" s="162" t="s">
        <v>575</v>
      </c>
      <c r="E633" s="435"/>
      <c r="F633" s="163">
        <f t="shared" si="20"/>
        <v>0</v>
      </c>
    </row>
    <row r="634" spans="1:6" x14ac:dyDescent="0.4">
      <c r="A634" s="160"/>
      <c r="B634" s="164"/>
      <c r="C634" s="161"/>
      <c r="D634" s="162"/>
      <c r="E634" s="435"/>
      <c r="F634" s="163">
        <f t="shared" si="20"/>
        <v>0</v>
      </c>
    </row>
    <row r="635" spans="1:6" x14ac:dyDescent="0.4">
      <c r="A635" s="158">
        <v>2.1</v>
      </c>
      <c r="B635" s="154" t="s">
        <v>576</v>
      </c>
      <c r="C635" s="155"/>
      <c r="D635" s="156"/>
      <c r="E635" s="433"/>
      <c r="F635" s="163">
        <f t="shared" si="20"/>
        <v>0</v>
      </c>
    </row>
    <row r="636" spans="1:6" x14ac:dyDescent="0.4">
      <c r="A636" s="160" t="s">
        <v>577</v>
      </c>
      <c r="B636" s="56" t="s">
        <v>578</v>
      </c>
      <c r="C636" s="161">
        <v>3.24</v>
      </c>
      <c r="D636" s="165" t="s">
        <v>579</v>
      </c>
      <c r="E636" s="434"/>
      <c r="F636" s="163">
        <f t="shared" si="20"/>
        <v>0</v>
      </c>
    </row>
    <row r="637" spans="1:6" x14ac:dyDescent="0.4">
      <c r="A637" s="160" t="s">
        <v>580</v>
      </c>
      <c r="B637" s="56" t="s">
        <v>581</v>
      </c>
      <c r="C637" s="161">
        <v>1</v>
      </c>
      <c r="D637" s="165" t="s">
        <v>582</v>
      </c>
      <c r="E637" s="434"/>
      <c r="F637" s="163">
        <f t="shared" si="20"/>
        <v>0</v>
      </c>
    </row>
    <row r="638" spans="1:6" ht="25.35" x14ac:dyDescent="0.4">
      <c r="A638" s="160" t="s">
        <v>583</v>
      </c>
      <c r="B638" s="56" t="s">
        <v>584</v>
      </c>
      <c r="C638" s="161">
        <v>0.72</v>
      </c>
      <c r="D638" s="162" t="s">
        <v>579</v>
      </c>
      <c r="E638" s="435"/>
      <c r="F638" s="163">
        <f t="shared" si="20"/>
        <v>0</v>
      </c>
    </row>
    <row r="639" spans="1:6" x14ac:dyDescent="0.4">
      <c r="A639" s="160" t="s">
        <v>585</v>
      </c>
      <c r="B639" s="56" t="s">
        <v>586</v>
      </c>
      <c r="C639" s="161">
        <v>12</v>
      </c>
      <c r="D639" s="165" t="s">
        <v>58</v>
      </c>
      <c r="E639" s="434"/>
      <c r="F639" s="163">
        <f t="shared" si="20"/>
        <v>0</v>
      </c>
    </row>
    <row r="640" spans="1:6" x14ac:dyDescent="0.4">
      <c r="A640" s="160" t="s">
        <v>587</v>
      </c>
      <c r="B640" s="56" t="s">
        <v>588</v>
      </c>
      <c r="C640" s="161">
        <v>9.6</v>
      </c>
      <c r="D640" s="165" t="s">
        <v>58</v>
      </c>
      <c r="E640" s="434"/>
      <c r="F640" s="163">
        <f t="shared" si="20"/>
        <v>0</v>
      </c>
    </row>
    <row r="641" spans="1:6" x14ac:dyDescent="0.4">
      <c r="A641" s="160"/>
      <c r="B641" s="164"/>
      <c r="C641" s="161"/>
      <c r="D641" s="162"/>
      <c r="E641" s="435"/>
      <c r="F641" s="163">
        <f t="shared" si="20"/>
        <v>0</v>
      </c>
    </row>
    <row r="642" spans="1:6" ht="25.35" x14ac:dyDescent="0.4">
      <c r="A642" s="168">
        <v>2.11</v>
      </c>
      <c r="B642" s="167" t="s">
        <v>589</v>
      </c>
      <c r="C642" s="161"/>
      <c r="D642" s="162"/>
      <c r="E642" s="435"/>
      <c r="F642" s="163">
        <f t="shared" si="20"/>
        <v>0</v>
      </c>
    </row>
    <row r="643" spans="1:6" ht="25.35" x14ac:dyDescent="0.4">
      <c r="A643" s="160" t="s">
        <v>590</v>
      </c>
      <c r="B643" s="56" t="s">
        <v>591</v>
      </c>
      <c r="C643" s="161">
        <v>2</v>
      </c>
      <c r="D643" s="162" t="s">
        <v>20</v>
      </c>
      <c r="E643" s="435"/>
      <c r="F643" s="163">
        <f t="shared" si="20"/>
        <v>0</v>
      </c>
    </row>
    <row r="644" spans="1:6" ht="38" x14ac:dyDescent="0.4">
      <c r="A644" s="160" t="s">
        <v>592</v>
      </c>
      <c r="B644" s="169" t="s">
        <v>593</v>
      </c>
      <c r="C644" s="161">
        <v>2</v>
      </c>
      <c r="D644" s="162" t="s">
        <v>20</v>
      </c>
      <c r="E644" s="435"/>
      <c r="F644" s="163">
        <f t="shared" si="20"/>
        <v>0</v>
      </c>
    </row>
    <row r="645" spans="1:6" x14ac:dyDescent="0.4">
      <c r="A645" s="160"/>
      <c r="B645" s="164"/>
      <c r="C645" s="161"/>
      <c r="D645" s="162"/>
      <c r="E645" s="435"/>
      <c r="F645" s="163">
        <f t="shared" si="20"/>
        <v>0</v>
      </c>
    </row>
    <row r="646" spans="1:6" x14ac:dyDescent="0.4">
      <c r="A646" s="158">
        <v>3</v>
      </c>
      <c r="B646" s="154" t="s">
        <v>594</v>
      </c>
      <c r="C646" s="155"/>
      <c r="D646" s="156"/>
      <c r="E646" s="433"/>
      <c r="F646" s="163">
        <f t="shared" si="20"/>
        <v>0</v>
      </c>
    </row>
    <row r="647" spans="1:6" ht="25.35" x14ac:dyDescent="0.4">
      <c r="A647" s="158">
        <v>3.1</v>
      </c>
      <c r="B647" s="154" t="s">
        <v>595</v>
      </c>
      <c r="C647" s="170"/>
      <c r="D647" s="156"/>
      <c r="E647" s="436"/>
      <c r="F647" s="163">
        <f t="shared" si="20"/>
        <v>0</v>
      </c>
    </row>
    <row r="648" spans="1:6" x14ac:dyDescent="0.4">
      <c r="A648" s="160" t="s">
        <v>166</v>
      </c>
      <c r="B648" s="56" t="s">
        <v>596</v>
      </c>
      <c r="C648" s="161">
        <v>450</v>
      </c>
      <c r="D648" s="165" t="s">
        <v>339</v>
      </c>
      <c r="E648" s="434"/>
      <c r="F648" s="163">
        <f t="shared" si="20"/>
        <v>0</v>
      </c>
    </row>
    <row r="649" spans="1:6" x14ac:dyDescent="0.4">
      <c r="A649" s="160" t="s">
        <v>167</v>
      </c>
      <c r="B649" s="56" t="s">
        <v>597</v>
      </c>
      <c r="C649" s="161">
        <v>400</v>
      </c>
      <c r="D649" s="165" t="s">
        <v>20</v>
      </c>
      <c r="E649" s="434"/>
      <c r="F649" s="163">
        <f t="shared" si="20"/>
        <v>0</v>
      </c>
    </row>
    <row r="650" spans="1:6" x14ac:dyDescent="0.4">
      <c r="A650" s="160" t="s">
        <v>168</v>
      </c>
      <c r="B650" s="56" t="s">
        <v>598</v>
      </c>
      <c r="C650" s="161">
        <v>12</v>
      </c>
      <c r="D650" s="165" t="s">
        <v>599</v>
      </c>
      <c r="E650" s="434"/>
      <c r="F650" s="163">
        <f t="shared" si="20"/>
        <v>0</v>
      </c>
    </row>
    <row r="651" spans="1:6" x14ac:dyDescent="0.4">
      <c r="A651" s="160"/>
      <c r="B651" s="56"/>
      <c r="C651" s="161"/>
      <c r="D651" s="165"/>
      <c r="E651" s="434"/>
      <c r="F651" s="163">
        <f t="shared" si="20"/>
        <v>0</v>
      </c>
    </row>
    <row r="652" spans="1:6" ht="25.35" x14ac:dyDescent="0.4">
      <c r="A652" s="171">
        <v>3.2</v>
      </c>
      <c r="B652" s="167" t="s">
        <v>600</v>
      </c>
      <c r="C652" s="172"/>
      <c r="D652" s="162"/>
      <c r="E652" s="435"/>
      <c r="F652" s="163">
        <f t="shared" si="20"/>
        <v>0</v>
      </c>
    </row>
    <row r="653" spans="1:6" ht="25.35" x14ac:dyDescent="0.4">
      <c r="A653" s="160" t="s">
        <v>170</v>
      </c>
      <c r="B653" s="56" t="s">
        <v>601</v>
      </c>
      <c r="C653" s="172">
        <v>20</v>
      </c>
      <c r="D653" s="162" t="s">
        <v>20</v>
      </c>
      <c r="E653" s="435"/>
      <c r="F653" s="163">
        <f t="shared" si="20"/>
        <v>0</v>
      </c>
    </row>
    <row r="654" spans="1:6" ht="38" x14ac:dyDescent="0.4">
      <c r="A654" s="160" t="s">
        <v>602</v>
      </c>
      <c r="B654" s="169" t="s">
        <v>593</v>
      </c>
      <c r="C654" s="161">
        <v>20</v>
      </c>
      <c r="D654" s="162" t="s">
        <v>20</v>
      </c>
      <c r="E654" s="435"/>
      <c r="F654" s="163">
        <f t="shared" si="20"/>
        <v>0</v>
      </c>
    </row>
    <row r="655" spans="1:6" x14ac:dyDescent="0.4">
      <c r="A655" s="160"/>
      <c r="B655" s="56"/>
      <c r="C655" s="161"/>
      <c r="D655" s="165"/>
      <c r="E655" s="434"/>
      <c r="F655" s="163">
        <f t="shared" si="20"/>
        <v>0</v>
      </c>
    </row>
    <row r="656" spans="1:6" ht="25.35" x14ac:dyDescent="0.4">
      <c r="A656" s="166">
        <v>3.3</v>
      </c>
      <c r="B656" s="56" t="s">
        <v>603</v>
      </c>
      <c r="C656" s="172">
        <v>10</v>
      </c>
      <c r="D656" s="162" t="s">
        <v>20</v>
      </c>
      <c r="E656" s="435"/>
      <c r="F656" s="163">
        <f t="shared" si="20"/>
        <v>0</v>
      </c>
    </row>
    <row r="657" spans="1:6" x14ac:dyDescent="0.4">
      <c r="A657" s="160"/>
      <c r="B657" s="56"/>
      <c r="C657" s="161"/>
      <c r="D657" s="165"/>
      <c r="E657" s="434"/>
      <c r="F657" s="163">
        <f t="shared" si="20"/>
        <v>0</v>
      </c>
    </row>
    <row r="658" spans="1:6" ht="25.35" x14ac:dyDescent="0.4">
      <c r="A658" s="166">
        <v>3.4</v>
      </c>
      <c r="B658" s="56" t="s">
        <v>604</v>
      </c>
      <c r="C658" s="172">
        <v>1</v>
      </c>
      <c r="D658" s="162" t="s">
        <v>19</v>
      </c>
      <c r="E658" s="435"/>
      <c r="F658" s="163">
        <f t="shared" si="20"/>
        <v>0</v>
      </c>
    </row>
    <row r="659" spans="1:6" x14ac:dyDescent="0.4">
      <c r="A659" s="160"/>
      <c r="B659" s="56"/>
      <c r="C659" s="161"/>
      <c r="D659" s="165"/>
      <c r="E659" s="434"/>
      <c r="F659" s="163">
        <f t="shared" si="20"/>
        <v>0</v>
      </c>
    </row>
    <row r="660" spans="1:6" x14ac:dyDescent="0.4">
      <c r="A660" s="158">
        <v>4</v>
      </c>
      <c r="B660" s="154" t="s">
        <v>605</v>
      </c>
      <c r="C660" s="155"/>
      <c r="D660" s="156"/>
      <c r="E660" s="433"/>
      <c r="F660" s="163">
        <f t="shared" si="20"/>
        <v>0</v>
      </c>
    </row>
    <row r="661" spans="1:6" x14ac:dyDescent="0.4">
      <c r="A661" s="158">
        <v>4.0999999999999996</v>
      </c>
      <c r="B661" s="154" t="s">
        <v>606</v>
      </c>
      <c r="C661" s="155"/>
      <c r="D661" s="156"/>
      <c r="E661" s="433"/>
      <c r="F661" s="163">
        <f t="shared" si="20"/>
        <v>0</v>
      </c>
    </row>
    <row r="662" spans="1:6" ht="25.35" x14ac:dyDescent="0.4">
      <c r="A662" s="160" t="s">
        <v>607</v>
      </c>
      <c r="B662" s="56" t="s">
        <v>608</v>
      </c>
      <c r="C662" s="161">
        <v>25.2</v>
      </c>
      <c r="D662" s="173" t="s">
        <v>53</v>
      </c>
      <c r="E662" s="435"/>
      <c r="F662" s="163">
        <f t="shared" si="20"/>
        <v>0</v>
      </c>
    </row>
    <row r="663" spans="1:6" ht="25.35" x14ac:dyDescent="0.4">
      <c r="A663" s="160" t="s">
        <v>609</v>
      </c>
      <c r="B663" s="56" t="s">
        <v>610</v>
      </c>
      <c r="C663" s="161">
        <v>2084.8000000000002</v>
      </c>
      <c r="D663" s="174" t="s">
        <v>575</v>
      </c>
      <c r="E663" s="435"/>
      <c r="F663" s="163">
        <f t="shared" si="20"/>
        <v>0</v>
      </c>
    </row>
    <row r="664" spans="1:6" x14ac:dyDescent="0.4">
      <c r="A664" s="160"/>
      <c r="B664" s="56"/>
      <c r="C664" s="161"/>
      <c r="D664" s="165"/>
      <c r="E664" s="434"/>
      <c r="F664" s="163">
        <f t="shared" si="20"/>
        <v>0</v>
      </c>
    </row>
    <row r="665" spans="1:6" x14ac:dyDescent="0.4">
      <c r="A665" s="158">
        <v>4.2</v>
      </c>
      <c r="B665" s="154" t="s">
        <v>611</v>
      </c>
      <c r="C665" s="155"/>
      <c r="D665" s="156"/>
      <c r="E665" s="433"/>
      <c r="F665" s="163">
        <f t="shared" si="20"/>
        <v>0</v>
      </c>
    </row>
    <row r="666" spans="1:6" ht="25.35" x14ac:dyDescent="0.4">
      <c r="A666" s="160" t="s">
        <v>612</v>
      </c>
      <c r="B666" s="169" t="s">
        <v>613</v>
      </c>
      <c r="C666" s="161">
        <v>16</v>
      </c>
      <c r="D666" s="162" t="s">
        <v>20</v>
      </c>
      <c r="E666" s="435"/>
      <c r="F666" s="163">
        <f t="shared" si="20"/>
        <v>0</v>
      </c>
    </row>
    <row r="667" spans="1:6" x14ac:dyDescent="0.4">
      <c r="A667" s="160"/>
      <c r="B667" s="56"/>
      <c r="C667" s="161"/>
      <c r="D667" s="165"/>
      <c r="E667" s="434"/>
      <c r="F667" s="163">
        <f t="shared" si="20"/>
        <v>0</v>
      </c>
    </row>
    <row r="668" spans="1:6" ht="25.35" x14ac:dyDescent="0.4">
      <c r="A668" s="171">
        <v>4.3</v>
      </c>
      <c r="B668" s="167" t="s">
        <v>614</v>
      </c>
      <c r="C668" s="161"/>
      <c r="D668" s="162"/>
      <c r="E668" s="435"/>
      <c r="F668" s="163">
        <f t="shared" si="20"/>
        <v>0</v>
      </c>
    </row>
    <row r="669" spans="1:6" ht="25.35" x14ac:dyDescent="0.4">
      <c r="A669" s="160" t="s">
        <v>615</v>
      </c>
      <c r="B669" s="169" t="s">
        <v>601</v>
      </c>
      <c r="C669" s="161">
        <v>16</v>
      </c>
      <c r="D669" s="162" t="s">
        <v>20</v>
      </c>
      <c r="E669" s="435"/>
      <c r="F669" s="163">
        <f t="shared" si="20"/>
        <v>0</v>
      </c>
    </row>
    <row r="670" spans="1:6" ht="25.35" x14ac:dyDescent="0.4">
      <c r="A670" s="160" t="s">
        <v>616</v>
      </c>
      <c r="B670" s="169" t="s">
        <v>617</v>
      </c>
      <c r="C670" s="161">
        <v>16</v>
      </c>
      <c r="D670" s="165" t="s">
        <v>20</v>
      </c>
      <c r="E670" s="435"/>
      <c r="F670" s="163">
        <f t="shared" si="20"/>
        <v>0</v>
      </c>
    </row>
    <row r="671" spans="1:6" ht="38" x14ac:dyDescent="0.4">
      <c r="A671" s="160" t="s">
        <v>618</v>
      </c>
      <c r="B671" s="169" t="s">
        <v>593</v>
      </c>
      <c r="C671" s="161">
        <v>16</v>
      </c>
      <c r="D671" s="165" t="s">
        <v>20</v>
      </c>
      <c r="E671" s="435"/>
      <c r="F671" s="163">
        <f t="shared" si="20"/>
        <v>0</v>
      </c>
    </row>
    <row r="672" spans="1:6" x14ac:dyDescent="0.4">
      <c r="A672" s="160"/>
      <c r="B672" s="56"/>
      <c r="C672" s="161"/>
      <c r="D672" s="165"/>
      <c r="E672" s="434"/>
      <c r="F672" s="163">
        <f t="shared" si="20"/>
        <v>0</v>
      </c>
    </row>
    <row r="673" spans="1:6" x14ac:dyDescent="0.4">
      <c r="A673" s="158">
        <v>4.4000000000000004</v>
      </c>
      <c r="B673" s="154" t="s">
        <v>619</v>
      </c>
      <c r="C673" s="155"/>
      <c r="D673" s="156"/>
      <c r="E673" s="433"/>
      <c r="F673" s="163">
        <f t="shared" si="20"/>
        <v>0</v>
      </c>
    </row>
    <row r="674" spans="1:6" ht="50.7" x14ac:dyDescent="0.4">
      <c r="A674" s="160" t="s">
        <v>620</v>
      </c>
      <c r="B674" s="169" t="s">
        <v>621</v>
      </c>
      <c r="C674" s="172">
        <v>1</v>
      </c>
      <c r="D674" s="162" t="s">
        <v>20</v>
      </c>
      <c r="E674" s="435"/>
      <c r="F674" s="163">
        <f t="shared" si="20"/>
        <v>0</v>
      </c>
    </row>
    <row r="675" spans="1:6" x14ac:dyDescent="0.4">
      <c r="A675" s="160" t="s">
        <v>622</v>
      </c>
      <c r="B675" s="56" t="s">
        <v>623</v>
      </c>
      <c r="C675" s="172">
        <v>1</v>
      </c>
      <c r="D675" s="162" t="s">
        <v>20</v>
      </c>
      <c r="E675" s="435"/>
      <c r="F675" s="163">
        <f t="shared" si="20"/>
        <v>0</v>
      </c>
    </row>
    <row r="676" spans="1:6" x14ac:dyDescent="0.4">
      <c r="A676" s="160"/>
      <c r="B676" s="56"/>
      <c r="C676" s="172"/>
      <c r="D676" s="162"/>
      <c r="E676" s="435"/>
      <c r="F676" s="163">
        <f t="shared" si="20"/>
        <v>0</v>
      </c>
    </row>
    <row r="677" spans="1:6" ht="38" x14ac:dyDescent="0.4">
      <c r="A677" s="166">
        <v>4.5</v>
      </c>
      <c r="B677" s="169" t="s">
        <v>624</v>
      </c>
      <c r="C677" s="172">
        <v>8</v>
      </c>
      <c r="D677" s="162" t="s">
        <v>20</v>
      </c>
      <c r="E677" s="435"/>
      <c r="F677" s="163">
        <f t="shared" si="20"/>
        <v>0</v>
      </c>
    </row>
    <row r="678" spans="1:6" x14ac:dyDescent="0.4">
      <c r="A678" s="160"/>
      <c r="B678" s="56"/>
      <c r="C678" s="172"/>
      <c r="D678" s="162"/>
      <c r="E678" s="435"/>
      <c r="F678" s="163">
        <f t="shared" ref="F678:F741" si="21">ROUND((C678*E678),2)</f>
        <v>0</v>
      </c>
    </row>
    <row r="679" spans="1:6" ht="25.35" x14ac:dyDescent="0.4">
      <c r="A679" s="166">
        <v>4.5999999999999996</v>
      </c>
      <c r="B679" s="167" t="s">
        <v>625</v>
      </c>
      <c r="C679" s="172"/>
      <c r="D679" s="162"/>
      <c r="E679" s="435"/>
      <c r="F679" s="163">
        <f t="shared" si="21"/>
        <v>0</v>
      </c>
    </row>
    <row r="680" spans="1:6" x14ac:dyDescent="0.4">
      <c r="A680" s="160" t="s">
        <v>626</v>
      </c>
      <c r="B680" s="56" t="s">
        <v>627</v>
      </c>
      <c r="C680" s="172">
        <v>188</v>
      </c>
      <c r="D680" s="162" t="s">
        <v>58</v>
      </c>
      <c r="E680" s="435"/>
      <c r="F680" s="163">
        <f t="shared" si="21"/>
        <v>0</v>
      </c>
    </row>
    <row r="681" spans="1:6" x14ac:dyDescent="0.4">
      <c r="A681" s="160" t="s">
        <v>628</v>
      </c>
      <c r="B681" s="56" t="s">
        <v>629</v>
      </c>
      <c r="C681" s="172">
        <v>96</v>
      </c>
      <c r="D681" s="162" t="s">
        <v>58</v>
      </c>
      <c r="E681" s="435"/>
      <c r="F681" s="163">
        <f t="shared" si="21"/>
        <v>0</v>
      </c>
    </row>
    <row r="682" spans="1:6" x14ac:dyDescent="0.4">
      <c r="A682" s="160" t="s">
        <v>630</v>
      </c>
      <c r="B682" s="56" t="s">
        <v>631</v>
      </c>
      <c r="C682" s="172">
        <v>160</v>
      </c>
      <c r="D682" s="162" t="s">
        <v>58</v>
      </c>
      <c r="E682" s="435"/>
      <c r="F682" s="163">
        <f t="shared" si="21"/>
        <v>0</v>
      </c>
    </row>
    <row r="683" spans="1:6" x14ac:dyDescent="0.4">
      <c r="A683" s="160" t="s">
        <v>632</v>
      </c>
      <c r="B683" s="56" t="s">
        <v>633</v>
      </c>
      <c r="C683" s="172">
        <v>60</v>
      </c>
      <c r="D683" s="162" t="s">
        <v>58</v>
      </c>
      <c r="E683" s="435"/>
      <c r="F683" s="163">
        <f t="shared" si="21"/>
        <v>0</v>
      </c>
    </row>
    <row r="684" spans="1:6" ht="25.35" x14ac:dyDescent="0.4">
      <c r="A684" s="160" t="s">
        <v>634</v>
      </c>
      <c r="B684" s="56" t="s">
        <v>635</v>
      </c>
      <c r="C684" s="172">
        <v>16</v>
      </c>
      <c r="D684" s="162" t="s">
        <v>20</v>
      </c>
      <c r="E684" s="435"/>
      <c r="F684" s="163">
        <f t="shared" si="21"/>
        <v>0</v>
      </c>
    </row>
    <row r="685" spans="1:6" x14ac:dyDescent="0.4">
      <c r="A685" s="160"/>
      <c r="B685" s="164"/>
      <c r="C685" s="172"/>
      <c r="D685" s="162"/>
      <c r="E685" s="435"/>
      <c r="F685" s="163">
        <f t="shared" si="21"/>
        <v>0</v>
      </c>
    </row>
    <row r="686" spans="1:6" ht="38" x14ac:dyDescent="0.4">
      <c r="A686" s="166">
        <v>4.7</v>
      </c>
      <c r="B686" s="175" t="s">
        <v>636</v>
      </c>
      <c r="C686" s="172">
        <v>8</v>
      </c>
      <c r="D686" s="162" t="s">
        <v>20</v>
      </c>
      <c r="E686" s="435"/>
      <c r="F686" s="163">
        <f t="shared" si="21"/>
        <v>0</v>
      </c>
    </row>
    <row r="687" spans="1:6" x14ac:dyDescent="0.4">
      <c r="A687" s="160"/>
      <c r="B687" s="164"/>
      <c r="C687" s="172"/>
      <c r="D687" s="162"/>
      <c r="E687" s="435"/>
      <c r="F687" s="163">
        <f t="shared" si="21"/>
        <v>0</v>
      </c>
    </row>
    <row r="688" spans="1:6" x14ac:dyDescent="0.4">
      <c r="A688" s="158">
        <v>4.8</v>
      </c>
      <c r="B688" s="154" t="s">
        <v>637</v>
      </c>
      <c r="C688" s="155"/>
      <c r="D688" s="156"/>
      <c r="E688" s="433"/>
      <c r="F688" s="163">
        <f t="shared" si="21"/>
        <v>0</v>
      </c>
    </row>
    <row r="689" spans="1:6" ht="25.35" x14ac:dyDescent="0.4">
      <c r="A689" s="160" t="s">
        <v>638</v>
      </c>
      <c r="B689" s="56" t="s">
        <v>639</v>
      </c>
      <c r="C689" s="172">
        <v>1</v>
      </c>
      <c r="D689" s="162" t="s">
        <v>20</v>
      </c>
      <c r="E689" s="435"/>
      <c r="F689" s="163">
        <f t="shared" si="21"/>
        <v>0</v>
      </c>
    </row>
    <row r="690" spans="1:6" x14ac:dyDescent="0.4">
      <c r="A690" s="160" t="s">
        <v>640</v>
      </c>
      <c r="B690" s="56" t="s">
        <v>641</v>
      </c>
      <c r="C690" s="172">
        <v>1</v>
      </c>
      <c r="D690" s="162" t="s">
        <v>20</v>
      </c>
      <c r="E690" s="435"/>
      <c r="F690" s="163">
        <f t="shared" si="21"/>
        <v>0</v>
      </c>
    </row>
    <row r="691" spans="1:6" ht="38" x14ac:dyDescent="0.4">
      <c r="A691" s="160" t="s">
        <v>642</v>
      </c>
      <c r="B691" s="56" t="s">
        <v>643</v>
      </c>
      <c r="C691" s="161">
        <v>1</v>
      </c>
      <c r="D691" s="165" t="s">
        <v>20</v>
      </c>
      <c r="E691" s="435"/>
      <c r="F691" s="163">
        <f t="shared" si="21"/>
        <v>0</v>
      </c>
    </row>
    <row r="692" spans="1:6" x14ac:dyDescent="0.4">
      <c r="A692" s="160"/>
      <c r="B692" s="164"/>
      <c r="C692" s="172"/>
      <c r="D692" s="162"/>
      <c r="E692" s="435"/>
      <c r="F692" s="163">
        <f t="shared" si="21"/>
        <v>0</v>
      </c>
    </row>
    <row r="693" spans="1:6" ht="25.35" x14ac:dyDescent="0.4">
      <c r="A693" s="166">
        <v>5</v>
      </c>
      <c r="B693" s="56" t="s">
        <v>644</v>
      </c>
      <c r="C693" s="161">
        <v>1</v>
      </c>
      <c r="D693" s="165" t="s">
        <v>20</v>
      </c>
      <c r="E693" s="435"/>
      <c r="F693" s="163">
        <f t="shared" si="21"/>
        <v>0</v>
      </c>
    </row>
    <row r="694" spans="1:6" x14ac:dyDescent="0.4">
      <c r="A694" s="160"/>
      <c r="B694" s="164"/>
      <c r="C694" s="172"/>
      <c r="D694" s="162"/>
      <c r="E694" s="435"/>
      <c r="F694" s="163">
        <f t="shared" si="21"/>
        <v>0</v>
      </c>
    </row>
    <row r="695" spans="1:6" x14ac:dyDescent="0.4">
      <c r="A695" s="158">
        <v>6</v>
      </c>
      <c r="B695" s="154" t="s">
        <v>645</v>
      </c>
      <c r="C695" s="155"/>
      <c r="D695" s="156"/>
      <c r="E695" s="433"/>
      <c r="F695" s="163">
        <f t="shared" si="21"/>
        <v>0</v>
      </c>
    </row>
    <row r="696" spans="1:6" ht="14.7" x14ac:dyDescent="0.4">
      <c r="A696" s="160">
        <v>6.1</v>
      </c>
      <c r="B696" s="176" t="s">
        <v>646</v>
      </c>
      <c r="C696" s="161">
        <v>204.44</v>
      </c>
      <c r="D696" s="165" t="s">
        <v>575</v>
      </c>
      <c r="E696" s="435"/>
      <c r="F696" s="163">
        <f t="shared" si="21"/>
        <v>0</v>
      </c>
    </row>
    <row r="697" spans="1:6" x14ac:dyDescent="0.4">
      <c r="A697" s="160">
        <v>6.2</v>
      </c>
      <c r="B697" s="176" t="s">
        <v>647</v>
      </c>
      <c r="C697" s="161">
        <v>3</v>
      </c>
      <c r="D697" s="165" t="s">
        <v>20</v>
      </c>
      <c r="E697" s="435"/>
      <c r="F697" s="163">
        <f t="shared" si="21"/>
        <v>0</v>
      </c>
    </row>
    <row r="698" spans="1:6" x14ac:dyDescent="0.4">
      <c r="A698" s="160">
        <v>6.2</v>
      </c>
      <c r="B698" s="176" t="s">
        <v>648</v>
      </c>
      <c r="C698" s="161">
        <v>3</v>
      </c>
      <c r="D698" s="165" t="s">
        <v>20</v>
      </c>
      <c r="E698" s="435"/>
      <c r="F698" s="163">
        <f t="shared" si="21"/>
        <v>0</v>
      </c>
    </row>
    <row r="699" spans="1:6" ht="25.35" x14ac:dyDescent="0.4">
      <c r="A699" s="160">
        <v>6.3</v>
      </c>
      <c r="B699" s="175" t="s">
        <v>649</v>
      </c>
      <c r="C699" s="155">
        <v>1</v>
      </c>
      <c r="D699" s="165" t="s">
        <v>20</v>
      </c>
      <c r="E699" s="436"/>
      <c r="F699" s="163">
        <f t="shared" si="21"/>
        <v>0</v>
      </c>
    </row>
    <row r="700" spans="1:6" ht="38" x14ac:dyDescent="0.4">
      <c r="A700" s="160">
        <v>6.4</v>
      </c>
      <c r="B700" s="175" t="s">
        <v>650</v>
      </c>
      <c r="C700" s="155">
        <v>4</v>
      </c>
      <c r="D700" s="165" t="s">
        <v>20</v>
      </c>
      <c r="E700" s="436"/>
      <c r="F700" s="163">
        <f t="shared" si="21"/>
        <v>0</v>
      </c>
    </row>
    <row r="701" spans="1:6" x14ac:dyDescent="0.4">
      <c r="A701" s="160">
        <v>6.5</v>
      </c>
      <c r="B701" s="176" t="s">
        <v>651</v>
      </c>
      <c r="C701" s="161">
        <v>1</v>
      </c>
      <c r="D701" s="165" t="s">
        <v>20</v>
      </c>
      <c r="E701" s="435"/>
      <c r="F701" s="163">
        <f t="shared" si="21"/>
        <v>0</v>
      </c>
    </row>
    <row r="702" spans="1:6" x14ac:dyDescent="0.4">
      <c r="A702" s="160"/>
      <c r="B702" s="159"/>
      <c r="C702" s="155"/>
      <c r="D702" s="177"/>
      <c r="E702" s="436"/>
      <c r="F702" s="163">
        <f t="shared" si="21"/>
        <v>0</v>
      </c>
    </row>
    <row r="703" spans="1:6" x14ac:dyDescent="0.4">
      <c r="A703" s="158">
        <v>6.6</v>
      </c>
      <c r="B703" s="154" t="s">
        <v>652</v>
      </c>
      <c r="C703" s="155"/>
      <c r="D703" s="156"/>
      <c r="E703" s="433"/>
      <c r="F703" s="163">
        <f t="shared" si="21"/>
        <v>0</v>
      </c>
    </row>
    <row r="704" spans="1:6" ht="25.35" x14ac:dyDescent="0.4">
      <c r="A704" s="178" t="s">
        <v>653</v>
      </c>
      <c r="B704" s="175" t="s">
        <v>654</v>
      </c>
      <c r="C704" s="155">
        <v>1</v>
      </c>
      <c r="D704" s="162" t="s">
        <v>20</v>
      </c>
      <c r="E704" s="436"/>
      <c r="F704" s="163">
        <f t="shared" si="21"/>
        <v>0</v>
      </c>
    </row>
    <row r="705" spans="1:6" x14ac:dyDescent="0.4">
      <c r="A705" s="160" t="s">
        <v>655</v>
      </c>
      <c r="B705" s="176" t="s">
        <v>656</v>
      </c>
      <c r="C705" s="161">
        <v>4</v>
      </c>
      <c r="D705" s="165" t="s">
        <v>20</v>
      </c>
      <c r="E705" s="435"/>
      <c r="F705" s="163">
        <f t="shared" si="21"/>
        <v>0</v>
      </c>
    </row>
    <row r="706" spans="1:6" ht="50.7" x14ac:dyDescent="0.4">
      <c r="A706" s="178" t="s">
        <v>657</v>
      </c>
      <c r="B706" s="56" t="s">
        <v>658</v>
      </c>
      <c r="C706" s="179">
        <v>4</v>
      </c>
      <c r="D706" s="165" t="s">
        <v>20</v>
      </c>
      <c r="E706" s="381"/>
      <c r="F706" s="163">
        <f t="shared" si="21"/>
        <v>0</v>
      </c>
    </row>
    <row r="707" spans="1:6" ht="25.35" x14ac:dyDescent="0.4">
      <c r="A707" s="178" t="s">
        <v>659</v>
      </c>
      <c r="B707" s="180" t="s">
        <v>199</v>
      </c>
      <c r="C707" s="181">
        <v>1</v>
      </c>
      <c r="D707" s="182" t="s">
        <v>19</v>
      </c>
      <c r="E707" s="403"/>
      <c r="F707" s="163">
        <f t="shared" si="21"/>
        <v>0</v>
      </c>
    </row>
    <row r="708" spans="1:6" x14ac:dyDescent="0.4">
      <c r="A708" s="160"/>
      <c r="B708" s="159"/>
      <c r="C708" s="155"/>
      <c r="D708" s="177"/>
      <c r="E708" s="436"/>
      <c r="F708" s="163">
        <f t="shared" si="21"/>
        <v>0</v>
      </c>
    </row>
    <row r="709" spans="1:6" x14ac:dyDescent="0.4">
      <c r="A709" s="158" t="s">
        <v>659</v>
      </c>
      <c r="B709" s="154" t="s">
        <v>660</v>
      </c>
      <c r="C709" s="155"/>
      <c r="D709" s="156"/>
      <c r="E709" s="433"/>
      <c r="F709" s="163">
        <f t="shared" si="21"/>
        <v>0</v>
      </c>
    </row>
    <row r="710" spans="1:6" x14ac:dyDescent="0.4">
      <c r="A710" s="178" t="s">
        <v>661</v>
      </c>
      <c r="B710" s="56" t="s">
        <v>662</v>
      </c>
      <c r="C710" s="155">
        <v>350</v>
      </c>
      <c r="D710" s="177" t="s">
        <v>339</v>
      </c>
      <c r="E710" s="436"/>
      <c r="F710" s="163">
        <f t="shared" si="21"/>
        <v>0</v>
      </c>
    </row>
    <row r="711" spans="1:6" x14ac:dyDescent="0.4">
      <c r="A711" s="178" t="s">
        <v>663</v>
      </c>
      <c r="B711" s="56" t="s">
        <v>664</v>
      </c>
      <c r="C711" s="155">
        <v>110</v>
      </c>
      <c r="D711" s="177" t="s">
        <v>58</v>
      </c>
      <c r="E711" s="436"/>
      <c r="F711" s="163">
        <f t="shared" si="21"/>
        <v>0</v>
      </c>
    </row>
    <row r="712" spans="1:6" x14ac:dyDescent="0.4">
      <c r="A712" s="178" t="s">
        <v>665</v>
      </c>
      <c r="B712" s="56" t="s">
        <v>666</v>
      </c>
      <c r="C712" s="155">
        <v>35</v>
      </c>
      <c r="D712" s="165" t="s">
        <v>20</v>
      </c>
      <c r="E712" s="436"/>
      <c r="F712" s="163">
        <f t="shared" si="21"/>
        <v>0</v>
      </c>
    </row>
    <row r="713" spans="1:6" x14ac:dyDescent="0.4">
      <c r="A713" s="178" t="s">
        <v>667</v>
      </c>
      <c r="B713" s="56" t="s">
        <v>668</v>
      </c>
      <c r="C713" s="155">
        <v>1</v>
      </c>
      <c r="D713" s="165" t="s">
        <v>20</v>
      </c>
      <c r="E713" s="436"/>
      <c r="F713" s="163">
        <f t="shared" si="21"/>
        <v>0</v>
      </c>
    </row>
    <row r="714" spans="1:6" x14ac:dyDescent="0.4">
      <c r="A714" s="178" t="s">
        <v>669</v>
      </c>
      <c r="B714" s="56" t="s">
        <v>670</v>
      </c>
      <c r="C714" s="155">
        <v>1</v>
      </c>
      <c r="D714" s="165" t="s">
        <v>20</v>
      </c>
      <c r="E714" s="436"/>
      <c r="F714" s="163">
        <f t="shared" si="21"/>
        <v>0</v>
      </c>
    </row>
    <row r="715" spans="1:6" x14ac:dyDescent="0.4">
      <c r="A715" s="178"/>
      <c r="B715" s="159"/>
      <c r="C715" s="155"/>
      <c r="D715" s="177"/>
      <c r="E715" s="436"/>
      <c r="F715" s="163">
        <f t="shared" si="21"/>
        <v>0</v>
      </c>
    </row>
    <row r="716" spans="1:6" x14ac:dyDescent="0.4">
      <c r="A716" s="158">
        <v>6.7</v>
      </c>
      <c r="B716" s="154" t="s">
        <v>671</v>
      </c>
      <c r="C716" s="183"/>
      <c r="D716" s="184"/>
      <c r="E716" s="437"/>
      <c r="F716" s="163">
        <f t="shared" si="21"/>
        <v>0</v>
      </c>
    </row>
    <row r="717" spans="1:6" x14ac:dyDescent="0.4">
      <c r="A717" s="178" t="s">
        <v>672</v>
      </c>
      <c r="B717" s="56" t="s">
        <v>673</v>
      </c>
      <c r="C717" s="155">
        <v>1</v>
      </c>
      <c r="D717" s="165" t="s">
        <v>20</v>
      </c>
      <c r="E717" s="436"/>
      <c r="F717" s="163">
        <f t="shared" si="21"/>
        <v>0</v>
      </c>
    </row>
    <row r="718" spans="1:6" x14ac:dyDescent="0.4">
      <c r="A718" s="178" t="s">
        <v>674</v>
      </c>
      <c r="B718" s="56" t="s">
        <v>675</v>
      </c>
      <c r="C718" s="155">
        <v>1</v>
      </c>
      <c r="D718" s="165" t="s">
        <v>20</v>
      </c>
      <c r="E718" s="436"/>
      <c r="F718" s="163">
        <f t="shared" si="21"/>
        <v>0</v>
      </c>
    </row>
    <row r="719" spans="1:6" x14ac:dyDescent="0.4">
      <c r="A719" s="178"/>
      <c r="B719" s="159"/>
      <c r="C719" s="155"/>
      <c r="D719" s="177"/>
      <c r="E719" s="436"/>
      <c r="F719" s="163">
        <f t="shared" si="21"/>
        <v>0</v>
      </c>
    </row>
    <row r="720" spans="1:6" x14ac:dyDescent="0.4">
      <c r="A720" s="158">
        <v>6.8</v>
      </c>
      <c r="B720" s="154" t="s">
        <v>676</v>
      </c>
      <c r="C720" s="155"/>
      <c r="D720" s="177"/>
      <c r="E720" s="436"/>
      <c r="F720" s="163">
        <f t="shared" si="21"/>
        <v>0</v>
      </c>
    </row>
    <row r="721" spans="1:6" x14ac:dyDescent="0.4">
      <c r="A721" s="178" t="s">
        <v>677</v>
      </c>
      <c r="B721" s="56" t="s">
        <v>678</v>
      </c>
      <c r="C721" s="155">
        <v>2</v>
      </c>
      <c r="D721" s="165" t="s">
        <v>20</v>
      </c>
      <c r="E721" s="436"/>
      <c r="F721" s="163">
        <f t="shared" si="21"/>
        <v>0</v>
      </c>
    </row>
    <row r="722" spans="1:6" x14ac:dyDescent="0.4">
      <c r="A722" s="178" t="s">
        <v>679</v>
      </c>
      <c r="B722" s="56" t="s">
        <v>680</v>
      </c>
      <c r="C722" s="155">
        <v>12</v>
      </c>
      <c r="D722" s="177" t="s">
        <v>339</v>
      </c>
      <c r="E722" s="436"/>
      <c r="F722" s="163">
        <f t="shared" si="21"/>
        <v>0</v>
      </c>
    </row>
    <row r="723" spans="1:6" x14ac:dyDescent="0.4">
      <c r="A723" s="178" t="s">
        <v>681</v>
      </c>
      <c r="B723" s="56" t="s">
        <v>682</v>
      </c>
      <c r="C723" s="155">
        <v>12</v>
      </c>
      <c r="D723" s="177" t="s">
        <v>339</v>
      </c>
      <c r="E723" s="436"/>
      <c r="F723" s="163">
        <f t="shared" si="21"/>
        <v>0</v>
      </c>
    </row>
    <row r="724" spans="1:6" ht="14.7" x14ac:dyDescent="0.4">
      <c r="A724" s="178" t="s">
        <v>683</v>
      </c>
      <c r="B724" s="56" t="s">
        <v>684</v>
      </c>
      <c r="C724" s="155">
        <v>31.53</v>
      </c>
      <c r="D724" s="185" t="s">
        <v>575</v>
      </c>
      <c r="E724" s="436"/>
      <c r="F724" s="163">
        <f t="shared" si="21"/>
        <v>0</v>
      </c>
    </row>
    <row r="725" spans="1:6" ht="25.35" x14ac:dyDescent="0.4">
      <c r="A725" s="178" t="s">
        <v>685</v>
      </c>
      <c r="B725" s="56" t="s">
        <v>686</v>
      </c>
      <c r="C725" s="155">
        <v>1</v>
      </c>
      <c r="D725" s="165" t="s">
        <v>20</v>
      </c>
      <c r="E725" s="436"/>
      <c r="F725" s="163">
        <f t="shared" si="21"/>
        <v>0</v>
      </c>
    </row>
    <row r="726" spans="1:6" ht="25.35" x14ac:dyDescent="0.4">
      <c r="A726" s="178" t="s">
        <v>687</v>
      </c>
      <c r="B726" s="56" t="s">
        <v>688</v>
      </c>
      <c r="C726" s="155">
        <v>4.5999999999999996</v>
      </c>
      <c r="D726" s="177" t="s">
        <v>58</v>
      </c>
      <c r="E726" s="436"/>
      <c r="F726" s="163">
        <f t="shared" si="21"/>
        <v>0</v>
      </c>
    </row>
    <row r="727" spans="1:6" ht="25.35" x14ac:dyDescent="0.4">
      <c r="A727" s="178" t="s">
        <v>689</v>
      </c>
      <c r="B727" s="56" t="s">
        <v>690</v>
      </c>
      <c r="C727" s="155">
        <v>3.05</v>
      </c>
      <c r="D727" s="156" t="s">
        <v>58</v>
      </c>
      <c r="E727" s="436"/>
      <c r="F727" s="163">
        <f t="shared" si="21"/>
        <v>0</v>
      </c>
    </row>
    <row r="728" spans="1:6" x14ac:dyDescent="0.4">
      <c r="A728" s="178" t="s">
        <v>691</v>
      </c>
      <c r="B728" s="56" t="s">
        <v>692</v>
      </c>
      <c r="C728" s="155">
        <v>1</v>
      </c>
      <c r="D728" s="162" t="s">
        <v>20</v>
      </c>
      <c r="E728" s="433"/>
      <c r="F728" s="163">
        <f t="shared" si="21"/>
        <v>0</v>
      </c>
    </row>
    <row r="729" spans="1:6" x14ac:dyDescent="0.4">
      <c r="A729" s="178"/>
      <c r="B729" s="159"/>
      <c r="C729" s="155"/>
      <c r="D729" s="156"/>
      <c r="E729" s="433"/>
      <c r="F729" s="163">
        <f t="shared" si="21"/>
        <v>0</v>
      </c>
    </row>
    <row r="730" spans="1:6" x14ac:dyDescent="0.4">
      <c r="A730" s="178">
        <v>6.9</v>
      </c>
      <c r="B730" s="154" t="s">
        <v>693</v>
      </c>
      <c r="C730" s="155"/>
      <c r="D730" s="156"/>
      <c r="E730" s="433"/>
      <c r="F730" s="163">
        <f t="shared" si="21"/>
        <v>0</v>
      </c>
    </row>
    <row r="731" spans="1:6" x14ac:dyDescent="0.4">
      <c r="A731" s="178" t="s">
        <v>694</v>
      </c>
      <c r="B731" s="56" t="s">
        <v>695</v>
      </c>
      <c r="C731" s="155">
        <v>1</v>
      </c>
      <c r="D731" s="162" t="s">
        <v>20</v>
      </c>
      <c r="E731" s="433"/>
      <c r="F731" s="163">
        <f t="shared" si="21"/>
        <v>0</v>
      </c>
    </row>
    <row r="732" spans="1:6" ht="25.35" x14ac:dyDescent="0.4">
      <c r="A732" s="178" t="s">
        <v>696</v>
      </c>
      <c r="B732" s="56" t="s">
        <v>697</v>
      </c>
      <c r="C732" s="155">
        <v>2</v>
      </c>
      <c r="D732" s="162" t="s">
        <v>20</v>
      </c>
      <c r="E732" s="433"/>
      <c r="F732" s="163">
        <f t="shared" si="21"/>
        <v>0</v>
      </c>
    </row>
    <row r="733" spans="1:6" x14ac:dyDescent="0.4">
      <c r="A733" s="178" t="s">
        <v>698</v>
      </c>
      <c r="B733" s="56" t="s">
        <v>699</v>
      </c>
      <c r="C733" s="155">
        <v>1</v>
      </c>
      <c r="D733" s="162" t="s">
        <v>20</v>
      </c>
      <c r="E733" s="433"/>
      <c r="F733" s="163">
        <f t="shared" si="21"/>
        <v>0</v>
      </c>
    </row>
    <row r="734" spans="1:6" ht="14.7" x14ac:dyDescent="0.4">
      <c r="A734" s="178" t="s">
        <v>700</v>
      </c>
      <c r="B734" s="56" t="s">
        <v>701</v>
      </c>
      <c r="C734" s="155">
        <v>8</v>
      </c>
      <c r="D734" s="174" t="s">
        <v>575</v>
      </c>
      <c r="E734" s="433"/>
      <c r="F734" s="163">
        <f t="shared" si="21"/>
        <v>0</v>
      </c>
    </row>
    <row r="735" spans="1:6" x14ac:dyDescent="0.4">
      <c r="A735" s="178"/>
      <c r="B735" s="159"/>
      <c r="C735" s="155"/>
      <c r="D735" s="156"/>
      <c r="E735" s="433"/>
      <c r="F735" s="163">
        <f t="shared" si="21"/>
        <v>0</v>
      </c>
    </row>
    <row r="736" spans="1:6" x14ac:dyDescent="0.4">
      <c r="A736" s="186">
        <v>6.1</v>
      </c>
      <c r="B736" s="154" t="s">
        <v>702</v>
      </c>
      <c r="C736" s="155"/>
      <c r="D736" s="156"/>
      <c r="E736" s="433"/>
      <c r="F736" s="163">
        <f t="shared" si="21"/>
        <v>0</v>
      </c>
    </row>
    <row r="737" spans="1:6" x14ac:dyDescent="0.4">
      <c r="A737" s="178" t="s">
        <v>703</v>
      </c>
      <c r="B737" s="56" t="s">
        <v>704</v>
      </c>
      <c r="C737" s="155">
        <v>1</v>
      </c>
      <c r="D737" s="162" t="s">
        <v>20</v>
      </c>
      <c r="E737" s="433"/>
      <c r="F737" s="163">
        <f t="shared" si="21"/>
        <v>0</v>
      </c>
    </row>
    <row r="738" spans="1:6" x14ac:dyDescent="0.4">
      <c r="A738" s="178" t="s">
        <v>705</v>
      </c>
      <c r="B738" s="56" t="s">
        <v>706</v>
      </c>
      <c r="C738" s="155">
        <v>2</v>
      </c>
      <c r="D738" s="162" t="s">
        <v>20</v>
      </c>
      <c r="E738" s="433"/>
      <c r="F738" s="163">
        <f t="shared" si="21"/>
        <v>0</v>
      </c>
    </row>
    <row r="739" spans="1:6" ht="38" x14ac:dyDescent="0.4">
      <c r="A739" s="178" t="s">
        <v>707</v>
      </c>
      <c r="B739" s="169" t="s">
        <v>708</v>
      </c>
      <c r="C739" s="155">
        <v>1</v>
      </c>
      <c r="D739" s="162" t="s">
        <v>20</v>
      </c>
      <c r="E739" s="433"/>
      <c r="F739" s="163">
        <f t="shared" si="21"/>
        <v>0</v>
      </c>
    </row>
    <row r="740" spans="1:6" ht="25.35" x14ac:dyDescent="0.4">
      <c r="A740" s="178" t="s">
        <v>709</v>
      </c>
      <c r="B740" s="169" t="s">
        <v>710</v>
      </c>
      <c r="C740" s="155">
        <v>2</v>
      </c>
      <c r="D740" s="162" t="s">
        <v>20</v>
      </c>
      <c r="E740" s="433"/>
      <c r="F740" s="163">
        <f t="shared" si="21"/>
        <v>0</v>
      </c>
    </row>
    <row r="741" spans="1:6" x14ac:dyDescent="0.4">
      <c r="A741" s="178" t="s">
        <v>711</v>
      </c>
      <c r="B741" s="169" t="s">
        <v>712</v>
      </c>
      <c r="C741" s="155">
        <v>2</v>
      </c>
      <c r="D741" s="162" t="s">
        <v>20</v>
      </c>
      <c r="E741" s="433"/>
      <c r="F741" s="163">
        <f t="shared" si="21"/>
        <v>0</v>
      </c>
    </row>
    <row r="742" spans="1:6" x14ac:dyDescent="0.4">
      <c r="A742" s="178" t="s">
        <v>713</v>
      </c>
      <c r="B742" s="56" t="s">
        <v>714</v>
      </c>
      <c r="C742" s="155">
        <v>2</v>
      </c>
      <c r="D742" s="162" t="s">
        <v>20</v>
      </c>
      <c r="E742" s="433"/>
      <c r="F742" s="163">
        <f t="shared" ref="F742:F805" si="22">ROUND((C742*E742),2)</f>
        <v>0</v>
      </c>
    </row>
    <row r="743" spans="1:6" ht="25.35" x14ac:dyDescent="0.4">
      <c r="A743" s="158">
        <v>7</v>
      </c>
      <c r="B743" s="154" t="s">
        <v>715</v>
      </c>
      <c r="C743" s="170"/>
      <c r="D743" s="156"/>
      <c r="E743" s="433"/>
      <c r="F743" s="163">
        <f t="shared" si="22"/>
        <v>0</v>
      </c>
    </row>
    <row r="744" spans="1:6" x14ac:dyDescent="0.4">
      <c r="A744" s="171">
        <v>7.1</v>
      </c>
      <c r="B744" s="187" t="s">
        <v>716</v>
      </c>
      <c r="C744" s="188"/>
      <c r="D744" s="189"/>
      <c r="E744" s="438"/>
      <c r="F744" s="163">
        <f t="shared" si="22"/>
        <v>0</v>
      </c>
    </row>
    <row r="745" spans="1:6" x14ac:dyDescent="0.4">
      <c r="A745" s="190" t="s">
        <v>717</v>
      </c>
      <c r="B745" s="176" t="s">
        <v>718</v>
      </c>
      <c r="C745" s="191">
        <v>1</v>
      </c>
      <c r="D745" s="192" t="s">
        <v>19</v>
      </c>
      <c r="E745" s="433"/>
      <c r="F745" s="163">
        <f t="shared" si="22"/>
        <v>0</v>
      </c>
    </row>
    <row r="746" spans="1:6" x14ac:dyDescent="0.4">
      <c r="A746" s="193"/>
      <c r="B746" s="176"/>
      <c r="C746" s="191">
        <v>0</v>
      </c>
      <c r="D746" s="192"/>
      <c r="E746" s="433"/>
      <c r="F746" s="163">
        <f t="shared" si="22"/>
        <v>0</v>
      </c>
    </row>
    <row r="747" spans="1:6" x14ac:dyDescent="0.4">
      <c r="A747" s="171">
        <v>7.2</v>
      </c>
      <c r="B747" s="187" t="s">
        <v>299</v>
      </c>
      <c r="C747" s="191">
        <v>0</v>
      </c>
      <c r="D747" s="192"/>
      <c r="E747" s="433"/>
      <c r="F747" s="163">
        <f t="shared" si="22"/>
        <v>0</v>
      </c>
    </row>
    <row r="748" spans="1:6" x14ac:dyDescent="0.4">
      <c r="A748" s="190" t="s">
        <v>719</v>
      </c>
      <c r="B748" s="176" t="s">
        <v>720</v>
      </c>
      <c r="C748" s="194">
        <v>538.16</v>
      </c>
      <c r="D748" s="173" t="s">
        <v>53</v>
      </c>
      <c r="E748" s="433"/>
      <c r="F748" s="163">
        <f t="shared" si="22"/>
        <v>0</v>
      </c>
    </row>
    <row r="749" spans="1:6" ht="25.35" x14ac:dyDescent="0.4">
      <c r="A749" s="190" t="s">
        <v>721</v>
      </c>
      <c r="B749" s="56" t="s">
        <v>722</v>
      </c>
      <c r="C749" s="191">
        <v>55.54</v>
      </c>
      <c r="D749" s="173" t="s">
        <v>53</v>
      </c>
      <c r="E749" s="436"/>
      <c r="F749" s="163">
        <f t="shared" si="22"/>
        <v>0</v>
      </c>
    </row>
    <row r="750" spans="1:6" ht="25.35" x14ac:dyDescent="0.4">
      <c r="A750" s="190" t="s">
        <v>723</v>
      </c>
      <c r="B750" s="169" t="s">
        <v>724</v>
      </c>
      <c r="C750" s="191">
        <v>579.14</v>
      </c>
      <c r="D750" s="173" t="s">
        <v>53</v>
      </c>
      <c r="E750" s="436"/>
      <c r="F750" s="163">
        <f t="shared" si="22"/>
        <v>0</v>
      </c>
    </row>
    <row r="751" spans="1:6" x14ac:dyDescent="0.4">
      <c r="A751" s="193"/>
      <c r="B751" s="195"/>
      <c r="C751" s="191">
        <v>0</v>
      </c>
      <c r="D751" s="192"/>
      <c r="E751" s="436"/>
      <c r="F751" s="163">
        <f t="shared" si="22"/>
        <v>0</v>
      </c>
    </row>
    <row r="752" spans="1:6" x14ac:dyDescent="0.4">
      <c r="A752" s="171">
        <v>7.3</v>
      </c>
      <c r="B752" s="187" t="s">
        <v>725</v>
      </c>
      <c r="C752" s="191">
        <v>0</v>
      </c>
      <c r="D752" s="192"/>
      <c r="E752" s="436"/>
      <c r="F752" s="163">
        <f t="shared" si="22"/>
        <v>0</v>
      </c>
    </row>
    <row r="753" spans="1:6" x14ac:dyDescent="0.4">
      <c r="A753" s="190" t="s">
        <v>726</v>
      </c>
      <c r="B753" s="56" t="s">
        <v>727</v>
      </c>
      <c r="C753" s="191">
        <v>18.54</v>
      </c>
      <c r="D753" s="173" t="s">
        <v>53</v>
      </c>
      <c r="E753" s="436"/>
      <c r="F753" s="163">
        <f t="shared" si="22"/>
        <v>0</v>
      </c>
    </row>
    <row r="754" spans="1:6" x14ac:dyDescent="0.4">
      <c r="A754" s="190" t="s">
        <v>728</v>
      </c>
      <c r="B754" s="56" t="s">
        <v>729</v>
      </c>
      <c r="C754" s="191">
        <v>0.64</v>
      </c>
      <c r="D754" s="173" t="s">
        <v>53</v>
      </c>
      <c r="E754" s="436"/>
      <c r="F754" s="163">
        <f t="shared" si="22"/>
        <v>0</v>
      </c>
    </row>
    <row r="755" spans="1:6" x14ac:dyDescent="0.4">
      <c r="A755" s="190" t="s">
        <v>730</v>
      </c>
      <c r="B755" s="176" t="s">
        <v>731</v>
      </c>
      <c r="C755" s="191">
        <v>22.51</v>
      </c>
      <c r="D755" s="173" t="s">
        <v>53</v>
      </c>
      <c r="E755" s="436"/>
      <c r="F755" s="163">
        <f t="shared" si="22"/>
        <v>0</v>
      </c>
    </row>
    <row r="756" spans="1:6" x14ac:dyDescent="0.4">
      <c r="A756" s="190" t="s">
        <v>732</v>
      </c>
      <c r="B756" s="176" t="s">
        <v>733</v>
      </c>
      <c r="C756" s="191">
        <v>33.9</v>
      </c>
      <c r="D756" s="173" t="s">
        <v>53</v>
      </c>
      <c r="E756" s="436"/>
      <c r="F756" s="163">
        <f t="shared" si="22"/>
        <v>0</v>
      </c>
    </row>
    <row r="757" spans="1:6" x14ac:dyDescent="0.4">
      <c r="A757" s="190" t="s">
        <v>734</v>
      </c>
      <c r="B757" s="176" t="s">
        <v>735</v>
      </c>
      <c r="C757" s="191">
        <v>1.47</v>
      </c>
      <c r="D757" s="173" t="s">
        <v>53</v>
      </c>
      <c r="E757" s="436"/>
      <c r="F757" s="163">
        <f t="shared" si="22"/>
        <v>0</v>
      </c>
    </row>
    <row r="758" spans="1:6" x14ac:dyDescent="0.4">
      <c r="A758" s="190" t="s">
        <v>736</v>
      </c>
      <c r="B758" s="176" t="s">
        <v>737</v>
      </c>
      <c r="C758" s="191">
        <v>0.48</v>
      </c>
      <c r="D758" s="173" t="s">
        <v>53</v>
      </c>
      <c r="E758" s="436"/>
      <c r="F758" s="163">
        <f t="shared" si="22"/>
        <v>0</v>
      </c>
    </row>
    <row r="759" spans="1:6" x14ac:dyDescent="0.4">
      <c r="A759" s="190" t="s">
        <v>738</v>
      </c>
      <c r="B759" s="176" t="s">
        <v>739</v>
      </c>
      <c r="C759" s="191">
        <v>2.85</v>
      </c>
      <c r="D759" s="173" t="s">
        <v>53</v>
      </c>
      <c r="E759" s="436"/>
      <c r="F759" s="163">
        <f t="shared" si="22"/>
        <v>0</v>
      </c>
    </row>
    <row r="760" spans="1:6" x14ac:dyDescent="0.4">
      <c r="A760" s="190" t="s">
        <v>740</v>
      </c>
      <c r="B760" s="176" t="s">
        <v>741</v>
      </c>
      <c r="C760" s="191">
        <v>21.15</v>
      </c>
      <c r="D760" s="173" t="s">
        <v>53</v>
      </c>
      <c r="E760" s="436"/>
      <c r="F760" s="163">
        <f t="shared" si="22"/>
        <v>0</v>
      </c>
    </row>
    <row r="761" spans="1:6" x14ac:dyDescent="0.4">
      <c r="A761" s="190" t="s">
        <v>742</v>
      </c>
      <c r="B761" s="176" t="s">
        <v>743</v>
      </c>
      <c r="C761" s="191">
        <v>2.4300000000000002</v>
      </c>
      <c r="D761" s="173" t="s">
        <v>53</v>
      </c>
      <c r="E761" s="436"/>
      <c r="F761" s="163">
        <f t="shared" si="22"/>
        <v>0</v>
      </c>
    </row>
    <row r="762" spans="1:6" x14ac:dyDescent="0.4">
      <c r="A762" s="193"/>
      <c r="B762" s="195"/>
      <c r="C762" s="191">
        <v>0</v>
      </c>
      <c r="D762" s="192"/>
      <c r="E762" s="436"/>
      <c r="F762" s="163">
        <f t="shared" si="22"/>
        <v>0</v>
      </c>
    </row>
    <row r="763" spans="1:6" x14ac:dyDescent="0.4">
      <c r="A763" s="171">
        <v>7.4</v>
      </c>
      <c r="B763" s="187" t="s">
        <v>169</v>
      </c>
      <c r="C763" s="191">
        <v>0</v>
      </c>
      <c r="D763" s="192"/>
      <c r="E763" s="436"/>
      <c r="F763" s="163">
        <f t="shared" si="22"/>
        <v>0</v>
      </c>
    </row>
    <row r="764" spans="1:6" ht="14.7" x14ac:dyDescent="0.4">
      <c r="A764" s="190" t="s">
        <v>744</v>
      </c>
      <c r="B764" s="176" t="s">
        <v>367</v>
      </c>
      <c r="C764" s="191">
        <v>142.80000000000001</v>
      </c>
      <c r="D764" s="174" t="s">
        <v>575</v>
      </c>
      <c r="E764" s="436"/>
      <c r="F764" s="163">
        <f t="shared" si="22"/>
        <v>0</v>
      </c>
    </row>
    <row r="765" spans="1:6" ht="14.7" x14ac:dyDescent="0.4">
      <c r="A765" s="190" t="s">
        <v>745</v>
      </c>
      <c r="B765" s="176" t="s">
        <v>237</v>
      </c>
      <c r="C765" s="191">
        <v>71.400000000000006</v>
      </c>
      <c r="D765" s="174" t="s">
        <v>575</v>
      </c>
      <c r="E765" s="436"/>
      <c r="F765" s="163">
        <f t="shared" si="22"/>
        <v>0</v>
      </c>
    </row>
    <row r="766" spans="1:6" ht="14.7" x14ac:dyDescent="0.4">
      <c r="A766" s="190" t="s">
        <v>746</v>
      </c>
      <c r="B766" s="176" t="s">
        <v>239</v>
      </c>
      <c r="C766" s="191">
        <v>141.61000000000001</v>
      </c>
      <c r="D766" s="174" t="s">
        <v>575</v>
      </c>
      <c r="E766" s="436"/>
      <c r="F766" s="163">
        <f t="shared" si="22"/>
        <v>0</v>
      </c>
    </row>
    <row r="767" spans="1:6" ht="14.7" x14ac:dyDescent="0.4">
      <c r="A767" s="190" t="s">
        <v>747</v>
      </c>
      <c r="B767" s="176" t="s">
        <v>748</v>
      </c>
      <c r="C767" s="191">
        <v>129.80000000000001</v>
      </c>
      <c r="D767" s="174" t="s">
        <v>575</v>
      </c>
      <c r="E767" s="436"/>
      <c r="F767" s="163">
        <f t="shared" si="22"/>
        <v>0</v>
      </c>
    </row>
    <row r="768" spans="1:6" x14ac:dyDescent="0.4">
      <c r="A768" s="190" t="s">
        <v>749</v>
      </c>
      <c r="B768" s="176" t="s">
        <v>240</v>
      </c>
      <c r="C768" s="191">
        <v>42</v>
      </c>
      <c r="D768" s="192" t="s">
        <v>58</v>
      </c>
      <c r="E768" s="436"/>
      <c r="F768" s="163">
        <f t="shared" si="22"/>
        <v>0</v>
      </c>
    </row>
    <row r="769" spans="1:6" x14ac:dyDescent="0.4">
      <c r="A769" s="193"/>
      <c r="B769" s="176"/>
      <c r="C769" s="191"/>
      <c r="D769" s="192"/>
      <c r="E769" s="436"/>
      <c r="F769" s="163">
        <f t="shared" si="22"/>
        <v>0</v>
      </c>
    </row>
    <row r="770" spans="1:6" x14ac:dyDescent="0.4">
      <c r="A770" s="171">
        <v>7.5</v>
      </c>
      <c r="B770" s="187" t="s">
        <v>750</v>
      </c>
      <c r="C770" s="191">
        <v>0</v>
      </c>
      <c r="D770" s="192"/>
      <c r="E770" s="436"/>
      <c r="F770" s="163">
        <f t="shared" si="22"/>
        <v>0</v>
      </c>
    </row>
    <row r="771" spans="1:6" x14ac:dyDescent="0.4">
      <c r="A771" s="190" t="s">
        <v>751</v>
      </c>
      <c r="B771" s="176" t="s">
        <v>752</v>
      </c>
      <c r="C771" s="191">
        <v>47</v>
      </c>
      <c r="D771" s="192" t="s">
        <v>753</v>
      </c>
      <c r="E771" s="436"/>
      <c r="F771" s="163">
        <f t="shared" si="22"/>
        <v>0</v>
      </c>
    </row>
    <row r="772" spans="1:6" x14ac:dyDescent="0.4">
      <c r="A772" s="190" t="s">
        <v>754</v>
      </c>
      <c r="B772" s="176" t="s">
        <v>755</v>
      </c>
      <c r="C772" s="191">
        <v>101.54</v>
      </c>
      <c r="D772" s="192" t="s">
        <v>579</v>
      </c>
      <c r="E772" s="436"/>
      <c r="F772" s="163">
        <f t="shared" si="22"/>
        <v>0</v>
      </c>
    </row>
    <row r="773" spans="1:6" x14ac:dyDescent="0.4">
      <c r="A773" s="190"/>
      <c r="B773" s="176"/>
      <c r="C773" s="191"/>
      <c r="D773" s="192"/>
      <c r="E773" s="436"/>
      <c r="F773" s="163">
        <f t="shared" si="22"/>
        <v>0</v>
      </c>
    </row>
    <row r="774" spans="1:6" ht="25.35" x14ac:dyDescent="0.4">
      <c r="A774" s="190">
        <v>7.6</v>
      </c>
      <c r="B774" s="33" t="s">
        <v>368</v>
      </c>
      <c r="C774" s="191">
        <v>93.2</v>
      </c>
      <c r="D774" s="192" t="s">
        <v>58</v>
      </c>
      <c r="E774" s="436"/>
      <c r="F774" s="163">
        <f t="shared" si="22"/>
        <v>0</v>
      </c>
    </row>
    <row r="775" spans="1:6" x14ac:dyDescent="0.4">
      <c r="A775" s="193"/>
      <c r="B775" s="176"/>
      <c r="C775" s="196"/>
      <c r="D775" s="192"/>
      <c r="E775" s="436"/>
      <c r="F775" s="163">
        <f t="shared" si="22"/>
        <v>0</v>
      </c>
    </row>
    <row r="776" spans="1:6" x14ac:dyDescent="0.4">
      <c r="A776" s="197">
        <v>7.7</v>
      </c>
      <c r="B776" s="198" t="s">
        <v>756</v>
      </c>
      <c r="C776" s="199"/>
      <c r="D776" s="192"/>
      <c r="E776" s="436"/>
      <c r="F776" s="163">
        <f t="shared" si="22"/>
        <v>0</v>
      </c>
    </row>
    <row r="777" spans="1:6" ht="14.7" x14ac:dyDescent="0.4">
      <c r="A777" s="200">
        <v>1</v>
      </c>
      <c r="B777" s="56" t="s">
        <v>757</v>
      </c>
      <c r="C777" s="199">
        <v>39.76</v>
      </c>
      <c r="D777" s="185" t="s">
        <v>575</v>
      </c>
      <c r="E777" s="436"/>
      <c r="F777" s="163">
        <f t="shared" si="22"/>
        <v>0</v>
      </c>
    </row>
    <row r="778" spans="1:6" x14ac:dyDescent="0.4">
      <c r="A778" s="193"/>
      <c r="B778" s="176"/>
      <c r="C778" s="199"/>
      <c r="D778" s="201"/>
      <c r="E778" s="436"/>
      <c r="F778" s="163">
        <f t="shared" si="22"/>
        <v>0</v>
      </c>
    </row>
    <row r="779" spans="1:6" x14ac:dyDescent="0.4">
      <c r="A779" s="202">
        <v>2</v>
      </c>
      <c r="B779" s="187" t="s">
        <v>758</v>
      </c>
      <c r="C779" s="196">
        <v>0</v>
      </c>
      <c r="D779" s="201"/>
      <c r="E779" s="436"/>
      <c r="F779" s="163">
        <f t="shared" si="22"/>
        <v>0</v>
      </c>
    </row>
    <row r="780" spans="1:6" x14ac:dyDescent="0.4">
      <c r="A780" s="190">
        <v>2.1</v>
      </c>
      <c r="B780" s="176" t="s">
        <v>759</v>
      </c>
      <c r="C780" s="196">
        <v>0.48</v>
      </c>
      <c r="D780" s="173" t="s">
        <v>53</v>
      </c>
      <c r="E780" s="436"/>
      <c r="F780" s="163">
        <f t="shared" si="22"/>
        <v>0</v>
      </c>
    </row>
    <row r="781" spans="1:6" x14ac:dyDescent="0.4">
      <c r="A781" s="190">
        <v>2.2000000000000002</v>
      </c>
      <c r="B781" s="176" t="s">
        <v>760</v>
      </c>
      <c r="C781" s="196">
        <v>2.97</v>
      </c>
      <c r="D781" s="173" t="s">
        <v>53</v>
      </c>
      <c r="E781" s="436"/>
      <c r="F781" s="163">
        <f t="shared" si="22"/>
        <v>0</v>
      </c>
    </row>
    <row r="782" spans="1:6" x14ac:dyDescent="0.4">
      <c r="A782" s="193"/>
      <c r="B782" s="176"/>
      <c r="C782" s="199"/>
      <c r="D782" s="201"/>
      <c r="E782" s="436"/>
      <c r="F782" s="163">
        <f t="shared" si="22"/>
        <v>0</v>
      </c>
    </row>
    <row r="783" spans="1:6" x14ac:dyDescent="0.4">
      <c r="A783" s="202">
        <v>3</v>
      </c>
      <c r="B783" s="187" t="s">
        <v>169</v>
      </c>
      <c r="C783" s="196">
        <v>0</v>
      </c>
      <c r="D783" s="201"/>
      <c r="E783" s="436"/>
      <c r="F783" s="163">
        <f t="shared" si="22"/>
        <v>0</v>
      </c>
    </row>
    <row r="784" spans="1:6" ht="14.7" x14ac:dyDescent="0.4">
      <c r="A784" s="190">
        <v>3.1</v>
      </c>
      <c r="B784" s="176" t="s">
        <v>761</v>
      </c>
      <c r="C784" s="196">
        <v>63.76</v>
      </c>
      <c r="D784" s="185" t="s">
        <v>575</v>
      </c>
      <c r="E784" s="436"/>
      <c r="F784" s="163">
        <f t="shared" si="22"/>
        <v>0</v>
      </c>
    </row>
    <row r="785" spans="1:6" ht="14.7" x14ac:dyDescent="0.4">
      <c r="A785" s="190">
        <v>3.2</v>
      </c>
      <c r="B785" s="176" t="s">
        <v>237</v>
      </c>
      <c r="C785" s="196">
        <v>42.44</v>
      </c>
      <c r="D785" s="185" t="s">
        <v>575</v>
      </c>
      <c r="E785" s="436"/>
      <c r="F785" s="163">
        <f t="shared" si="22"/>
        <v>0</v>
      </c>
    </row>
    <row r="786" spans="1:6" ht="14.7" x14ac:dyDescent="0.4">
      <c r="A786" s="190">
        <v>3.3</v>
      </c>
      <c r="B786" s="176" t="s">
        <v>239</v>
      </c>
      <c r="C786" s="196">
        <v>24.62</v>
      </c>
      <c r="D786" s="185" t="s">
        <v>575</v>
      </c>
      <c r="E786" s="436"/>
      <c r="F786" s="163">
        <f t="shared" si="22"/>
        <v>0</v>
      </c>
    </row>
    <row r="787" spans="1:6" ht="14.7" x14ac:dyDescent="0.4">
      <c r="A787" s="190">
        <v>3.4</v>
      </c>
      <c r="B787" s="176" t="s">
        <v>240</v>
      </c>
      <c r="C787" s="196">
        <v>30.6</v>
      </c>
      <c r="D787" s="185" t="s">
        <v>575</v>
      </c>
      <c r="E787" s="436"/>
      <c r="F787" s="163">
        <f t="shared" si="22"/>
        <v>0</v>
      </c>
    </row>
    <row r="788" spans="1:6" ht="14.7" x14ac:dyDescent="0.4">
      <c r="A788" s="190">
        <v>3.5</v>
      </c>
      <c r="B788" s="176" t="s">
        <v>762</v>
      </c>
      <c r="C788" s="196">
        <v>106.2</v>
      </c>
      <c r="D788" s="185" t="s">
        <v>575</v>
      </c>
      <c r="E788" s="436"/>
      <c r="F788" s="163">
        <f t="shared" si="22"/>
        <v>0</v>
      </c>
    </row>
    <row r="789" spans="1:6" x14ac:dyDescent="0.4">
      <c r="A789" s="193"/>
      <c r="B789" s="176"/>
      <c r="C789" s="203"/>
      <c r="D789" s="185"/>
      <c r="E789" s="436"/>
      <c r="F789" s="163">
        <f t="shared" si="22"/>
        <v>0</v>
      </c>
    </row>
    <row r="790" spans="1:6" ht="14.7" x14ac:dyDescent="0.4">
      <c r="A790" s="202">
        <v>4</v>
      </c>
      <c r="B790" s="176" t="s">
        <v>763</v>
      </c>
      <c r="C790" s="196">
        <v>17.809999999999999</v>
      </c>
      <c r="D790" s="185" t="s">
        <v>575</v>
      </c>
      <c r="E790" s="436"/>
      <c r="F790" s="163">
        <f t="shared" si="22"/>
        <v>0</v>
      </c>
    </row>
    <row r="791" spans="1:6" x14ac:dyDescent="0.4">
      <c r="A791" s="193"/>
      <c r="B791" s="176"/>
      <c r="C791" s="199"/>
      <c r="D791" s="201"/>
      <c r="E791" s="436"/>
      <c r="F791" s="163">
        <f t="shared" si="22"/>
        <v>0</v>
      </c>
    </row>
    <row r="792" spans="1:6" x14ac:dyDescent="0.4">
      <c r="A792" s="204">
        <v>5</v>
      </c>
      <c r="B792" s="205" t="s">
        <v>764</v>
      </c>
      <c r="C792" s="199"/>
      <c r="D792" s="201"/>
      <c r="E792" s="436"/>
      <c r="F792" s="163">
        <f t="shared" si="22"/>
        <v>0</v>
      </c>
    </row>
    <row r="793" spans="1:6" x14ac:dyDescent="0.4">
      <c r="A793" s="190">
        <v>5.0999999999999996</v>
      </c>
      <c r="B793" s="56" t="s">
        <v>765</v>
      </c>
      <c r="C793" s="199">
        <v>1</v>
      </c>
      <c r="D793" s="165" t="s">
        <v>20</v>
      </c>
      <c r="E793" s="206"/>
      <c r="F793" s="163">
        <f t="shared" si="22"/>
        <v>0</v>
      </c>
    </row>
    <row r="794" spans="1:6" x14ac:dyDescent="0.4">
      <c r="A794" s="202">
        <v>6</v>
      </c>
      <c r="B794" s="176" t="s">
        <v>766</v>
      </c>
      <c r="C794" s="196">
        <v>15.49</v>
      </c>
      <c r="D794" s="185" t="s">
        <v>32</v>
      </c>
      <c r="E794" s="436"/>
      <c r="F794" s="163">
        <f t="shared" si="22"/>
        <v>0</v>
      </c>
    </row>
    <row r="795" spans="1:6" x14ac:dyDescent="0.4">
      <c r="A795" s="193"/>
      <c r="B795" s="176"/>
      <c r="C795" s="199"/>
      <c r="D795" s="201"/>
      <c r="E795" s="436"/>
      <c r="F795" s="163">
        <f t="shared" si="22"/>
        <v>0</v>
      </c>
    </row>
    <row r="796" spans="1:6" x14ac:dyDescent="0.4">
      <c r="A796" s="204">
        <v>7</v>
      </c>
      <c r="B796" s="205" t="s">
        <v>767</v>
      </c>
      <c r="C796" s="199"/>
      <c r="D796" s="201"/>
      <c r="E796" s="436"/>
      <c r="F796" s="163">
        <f t="shared" si="22"/>
        <v>0</v>
      </c>
    </row>
    <row r="797" spans="1:6" ht="38" x14ac:dyDescent="0.4">
      <c r="A797" s="207" t="s">
        <v>768</v>
      </c>
      <c r="B797" s="56" t="s">
        <v>769</v>
      </c>
      <c r="C797" s="196">
        <v>4</v>
      </c>
      <c r="D797" s="208" t="s">
        <v>58</v>
      </c>
      <c r="E797" s="439"/>
      <c r="F797" s="163">
        <f t="shared" si="22"/>
        <v>0</v>
      </c>
    </row>
    <row r="798" spans="1:6" ht="38" x14ac:dyDescent="0.4">
      <c r="A798" s="207" t="s">
        <v>770</v>
      </c>
      <c r="B798" s="56" t="s">
        <v>771</v>
      </c>
      <c r="C798" s="196">
        <v>12</v>
      </c>
      <c r="D798" s="208" t="s">
        <v>58</v>
      </c>
      <c r="E798" s="439"/>
      <c r="F798" s="163">
        <f t="shared" si="22"/>
        <v>0</v>
      </c>
    </row>
    <row r="799" spans="1:6" x14ac:dyDescent="0.4">
      <c r="A799" s="207" t="s">
        <v>772</v>
      </c>
      <c r="B799" s="56" t="s">
        <v>773</v>
      </c>
      <c r="C799" s="196">
        <v>1</v>
      </c>
      <c r="D799" s="165" t="s">
        <v>20</v>
      </c>
      <c r="E799" s="440"/>
      <c r="F799" s="163">
        <f t="shared" si="22"/>
        <v>0</v>
      </c>
    </row>
    <row r="800" spans="1:6" x14ac:dyDescent="0.4">
      <c r="A800" s="64"/>
      <c r="B800" s="209"/>
      <c r="C800" s="210"/>
      <c r="D800" s="165"/>
      <c r="E800" s="440"/>
      <c r="F800" s="163">
        <f t="shared" si="22"/>
        <v>0</v>
      </c>
    </row>
    <row r="801" spans="1:6" x14ac:dyDescent="0.4">
      <c r="A801" s="211">
        <v>8</v>
      </c>
      <c r="B801" s="209" t="s">
        <v>774</v>
      </c>
      <c r="C801" s="212"/>
      <c r="D801" s="165"/>
      <c r="E801" s="436"/>
      <c r="F801" s="163">
        <f t="shared" si="22"/>
        <v>0</v>
      </c>
    </row>
    <row r="802" spans="1:6" ht="25.35" x14ac:dyDescent="0.4">
      <c r="A802" s="207" t="s">
        <v>775</v>
      </c>
      <c r="B802" s="56" t="s">
        <v>776</v>
      </c>
      <c r="C802" s="196">
        <v>2</v>
      </c>
      <c r="D802" s="165" t="s">
        <v>20</v>
      </c>
      <c r="E802" s="439"/>
      <c r="F802" s="163">
        <f t="shared" si="22"/>
        <v>0</v>
      </c>
    </row>
    <row r="803" spans="1:6" x14ac:dyDescent="0.4">
      <c r="A803" s="207" t="s">
        <v>777</v>
      </c>
      <c r="B803" s="56" t="s">
        <v>778</v>
      </c>
      <c r="C803" s="196">
        <v>2</v>
      </c>
      <c r="D803" s="165" t="s">
        <v>20</v>
      </c>
      <c r="E803" s="439"/>
      <c r="F803" s="163">
        <f t="shared" si="22"/>
        <v>0</v>
      </c>
    </row>
    <row r="804" spans="1:6" x14ac:dyDescent="0.4">
      <c r="A804" s="207" t="s">
        <v>779</v>
      </c>
      <c r="B804" s="56" t="s">
        <v>780</v>
      </c>
      <c r="C804" s="191">
        <v>2</v>
      </c>
      <c r="D804" s="165" t="s">
        <v>20</v>
      </c>
      <c r="E804" s="439"/>
      <c r="F804" s="163">
        <f t="shared" si="22"/>
        <v>0</v>
      </c>
    </row>
    <row r="805" spans="1:6" x14ac:dyDescent="0.4">
      <c r="A805" s="207" t="s">
        <v>781</v>
      </c>
      <c r="B805" s="213" t="s">
        <v>782</v>
      </c>
      <c r="C805" s="191">
        <v>1</v>
      </c>
      <c r="D805" s="165" t="s">
        <v>20</v>
      </c>
      <c r="E805" s="404"/>
      <c r="F805" s="163">
        <f t="shared" si="22"/>
        <v>0</v>
      </c>
    </row>
    <row r="806" spans="1:6" x14ac:dyDescent="0.4">
      <c r="A806" s="207" t="s">
        <v>783</v>
      </c>
      <c r="B806" s="56" t="s">
        <v>784</v>
      </c>
      <c r="C806" s="191">
        <v>28</v>
      </c>
      <c r="D806" s="208" t="s">
        <v>58</v>
      </c>
      <c r="E806" s="439"/>
      <c r="F806" s="163">
        <f t="shared" ref="F806:F860" si="23">ROUND((C806*E806),2)</f>
        <v>0</v>
      </c>
    </row>
    <row r="807" spans="1:6" ht="25.35" x14ac:dyDescent="0.4">
      <c r="A807" s="207" t="s">
        <v>785</v>
      </c>
      <c r="B807" s="56" t="s">
        <v>786</v>
      </c>
      <c r="C807" s="191">
        <v>1</v>
      </c>
      <c r="D807" s="165" t="s">
        <v>20</v>
      </c>
      <c r="E807" s="439"/>
      <c r="F807" s="163">
        <f t="shared" si="23"/>
        <v>0</v>
      </c>
    </row>
    <row r="808" spans="1:6" x14ac:dyDescent="0.4">
      <c r="A808" s="207" t="s">
        <v>787</v>
      </c>
      <c r="B808" s="56" t="s">
        <v>788</v>
      </c>
      <c r="C808" s="196">
        <v>1</v>
      </c>
      <c r="D808" s="165" t="s">
        <v>20</v>
      </c>
      <c r="E808" s="439"/>
      <c r="F808" s="163">
        <f t="shared" si="23"/>
        <v>0</v>
      </c>
    </row>
    <row r="809" spans="1:6" ht="25.35" x14ac:dyDescent="0.4">
      <c r="A809" s="207" t="s">
        <v>789</v>
      </c>
      <c r="B809" s="56" t="s">
        <v>1462</v>
      </c>
      <c r="C809" s="196">
        <v>2</v>
      </c>
      <c r="D809" s="165" t="s">
        <v>20</v>
      </c>
      <c r="E809" s="439"/>
      <c r="F809" s="163">
        <f t="shared" si="23"/>
        <v>0</v>
      </c>
    </row>
    <row r="810" spans="1:6" x14ac:dyDescent="0.4">
      <c r="A810" s="207"/>
      <c r="B810" s="56"/>
      <c r="C810" s="196"/>
      <c r="D810" s="165"/>
      <c r="E810" s="439"/>
      <c r="F810" s="163">
        <f t="shared" si="23"/>
        <v>0</v>
      </c>
    </row>
    <row r="811" spans="1:6" x14ac:dyDescent="0.4">
      <c r="A811" s="214">
        <v>9</v>
      </c>
      <c r="B811" s="205" t="s">
        <v>790</v>
      </c>
      <c r="C811" s="215"/>
      <c r="D811" s="216"/>
      <c r="E811" s="441"/>
      <c r="F811" s="163">
        <f t="shared" si="23"/>
        <v>0</v>
      </c>
    </row>
    <row r="812" spans="1:6" x14ac:dyDescent="0.4">
      <c r="A812" s="207">
        <v>9.1</v>
      </c>
      <c r="B812" s="56" t="s">
        <v>791</v>
      </c>
      <c r="C812" s="196">
        <v>2</v>
      </c>
      <c r="D812" s="165" t="s">
        <v>20</v>
      </c>
      <c r="E812" s="439"/>
      <c r="F812" s="163">
        <f t="shared" si="23"/>
        <v>0</v>
      </c>
    </row>
    <row r="813" spans="1:6" ht="25.35" x14ac:dyDescent="0.4">
      <c r="A813" s="178">
        <v>9.1999999999999993</v>
      </c>
      <c r="B813" s="56" t="s">
        <v>792</v>
      </c>
      <c r="C813" s="155">
        <v>1</v>
      </c>
      <c r="D813" s="177" t="s">
        <v>19</v>
      </c>
      <c r="E813" s="439"/>
      <c r="F813" s="163">
        <f t="shared" si="23"/>
        <v>0</v>
      </c>
    </row>
    <row r="814" spans="1:6" ht="38" x14ac:dyDescent="0.4">
      <c r="A814" s="178">
        <v>9.3000000000000007</v>
      </c>
      <c r="B814" s="56" t="s">
        <v>793</v>
      </c>
      <c r="C814" s="155">
        <v>1</v>
      </c>
      <c r="D814" s="165" t="s">
        <v>20</v>
      </c>
      <c r="E814" s="442"/>
      <c r="F814" s="163">
        <f t="shared" si="23"/>
        <v>0</v>
      </c>
    </row>
    <row r="815" spans="1:6" ht="25.35" x14ac:dyDescent="0.4">
      <c r="A815" s="178">
        <v>9.4</v>
      </c>
      <c r="B815" s="56" t="s">
        <v>794</v>
      </c>
      <c r="C815" s="155">
        <v>2</v>
      </c>
      <c r="D815" s="165" t="s">
        <v>20</v>
      </c>
      <c r="E815" s="442"/>
      <c r="F815" s="163">
        <f t="shared" si="23"/>
        <v>0</v>
      </c>
    </row>
    <row r="816" spans="1:6" x14ac:dyDescent="0.4">
      <c r="A816" s="207">
        <v>9.5</v>
      </c>
      <c r="B816" s="56" t="s">
        <v>795</v>
      </c>
      <c r="C816" s="196">
        <v>2</v>
      </c>
      <c r="D816" s="165" t="s">
        <v>20</v>
      </c>
      <c r="E816" s="439"/>
      <c r="F816" s="163">
        <f t="shared" si="23"/>
        <v>0</v>
      </c>
    </row>
    <row r="817" spans="1:6" x14ac:dyDescent="0.4">
      <c r="A817" s="207">
        <v>9.6</v>
      </c>
      <c r="B817" s="56" t="s">
        <v>796</v>
      </c>
      <c r="C817" s="196">
        <v>1</v>
      </c>
      <c r="D817" s="165" t="s">
        <v>20</v>
      </c>
      <c r="E817" s="439"/>
      <c r="F817" s="163">
        <f t="shared" si="23"/>
        <v>0</v>
      </c>
    </row>
    <row r="818" spans="1:6" ht="25.35" x14ac:dyDescent="0.4">
      <c r="A818" s="178">
        <v>9.6999999999999993</v>
      </c>
      <c r="B818" s="56" t="s">
        <v>797</v>
      </c>
      <c r="C818" s="155">
        <v>1</v>
      </c>
      <c r="D818" s="165" t="s">
        <v>20</v>
      </c>
      <c r="E818" s="442"/>
      <c r="F818" s="163">
        <f t="shared" si="23"/>
        <v>0</v>
      </c>
    </row>
    <row r="819" spans="1:6" x14ac:dyDescent="0.4">
      <c r="A819" s="207">
        <v>9.8000000000000007</v>
      </c>
      <c r="B819" s="56" t="s">
        <v>798</v>
      </c>
      <c r="C819" s="196">
        <v>1</v>
      </c>
      <c r="D819" s="165" t="s">
        <v>20</v>
      </c>
      <c r="E819" s="439"/>
      <c r="F819" s="163">
        <f t="shared" si="23"/>
        <v>0</v>
      </c>
    </row>
    <row r="820" spans="1:6" x14ac:dyDescent="0.4">
      <c r="A820" s="207"/>
      <c r="B820" s="56"/>
      <c r="C820" s="196"/>
      <c r="D820" s="165"/>
      <c r="E820" s="439"/>
      <c r="F820" s="163">
        <f t="shared" si="23"/>
        <v>0</v>
      </c>
    </row>
    <row r="821" spans="1:6" x14ac:dyDescent="0.4">
      <c r="A821" s="158">
        <v>10</v>
      </c>
      <c r="B821" s="154" t="s">
        <v>799</v>
      </c>
      <c r="C821" s="155"/>
      <c r="D821" s="165"/>
      <c r="E821" s="433"/>
      <c r="F821" s="163">
        <f t="shared" si="23"/>
        <v>0</v>
      </c>
    </row>
    <row r="822" spans="1:6" x14ac:dyDescent="0.4">
      <c r="A822" s="207">
        <v>10.1</v>
      </c>
      <c r="B822" s="56" t="s">
        <v>796</v>
      </c>
      <c r="C822" s="196">
        <v>1</v>
      </c>
      <c r="D822" s="165" t="s">
        <v>20</v>
      </c>
      <c r="E822" s="439"/>
      <c r="F822" s="163">
        <f t="shared" si="23"/>
        <v>0</v>
      </c>
    </row>
    <row r="823" spans="1:6" ht="25.35" x14ac:dyDescent="0.4">
      <c r="A823" s="178">
        <v>10.199999999999999</v>
      </c>
      <c r="B823" s="56" t="s">
        <v>800</v>
      </c>
      <c r="C823" s="170">
        <v>1</v>
      </c>
      <c r="D823" s="162" t="s">
        <v>20</v>
      </c>
      <c r="E823" s="433"/>
      <c r="F823" s="163">
        <f t="shared" si="23"/>
        <v>0</v>
      </c>
    </row>
    <row r="824" spans="1:6" x14ac:dyDescent="0.4">
      <c r="A824" s="178">
        <v>10.3</v>
      </c>
      <c r="B824" s="56" t="s">
        <v>801</v>
      </c>
      <c r="C824" s="170">
        <v>1</v>
      </c>
      <c r="D824" s="162" t="s">
        <v>20</v>
      </c>
      <c r="E824" s="433"/>
      <c r="F824" s="163">
        <f t="shared" si="23"/>
        <v>0</v>
      </c>
    </row>
    <row r="825" spans="1:6" ht="25.35" x14ac:dyDescent="0.4">
      <c r="A825" s="178">
        <v>10.4</v>
      </c>
      <c r="B825" s="56" t="s">
        <v>802</v>
      </c>
      <c r="C825" s="170">
        <v>1</v>
      </c>
      <c r="D825" s="162" t="s">
        <v>20</v>
      </c>
      <c r="E825" s="436"/>
      <c r="F825" s="163">
        <f t="shared" si="23"/>
        <v>0</v>
      </c>
    </row>
    <row r="826" spans="1:6" x14ac:dyDescent="0.4">
      <c r="A826" s="207">
        <v>10.5</v>
      </c>
      <c r="B826" s="56" t="s">
        <v>803</v>
      </c>
      <c r="C826" s="196">
        <v>1</v>
      </c>
      <c r="D826" s="165" t="s">
        <v>20</v>
      </c>
      <c r="E826" s="439"/>
      <c r="F826" s="163">
        <f t="shared" si="23"/>
        <v>0</v>
      </c>
    </row>
    <row r="827" spans="1:6" x14ac:dyDescent="0.4">
      <c r="A827" s="207">
        <v>10.6</v>
      </c>
      <c r="B827" s="56" t="s">
        <v>804</v>
      </c>
      <c r="C827" s="196">
        <v>9.7200000000000006</v>
      </c>
      <c r="D827" s="165" t="s">
        <v>188</v>
      </c>
      <c r="E827" s="439"/>
      <c r="F827" s="163">
        <f t="shared" si="23"/>
        <v>0</v>
      </c>
    </row>
    <row r="828" spans="1:6" x14ac:dyDescent="0.4">
      <c r="A828" s="207"/>
      <c r="B828" s="56"/>
      <c r="C828" s="196"/>
      <c r="D828" s="165"/>
      <c r="E828" s="439"/>
      <c r="F828" s="163">
        <f t="shared" si="23"/>
        <v>0</v>
      </c>
    </row>
    <row r="829" spans="1:6" ht="25.35" x14ac:dyDescent="0.4">
      <c r="A829" s="166">
        <v>11</v>
      </c>
      <c r="B829" s="169" t="s">
        <v>805</v>
      </c>
      <c r="C829" s="170">
        <v>20</v>
      </c>
      <c r="D829" s="162" t="s">
        <v>20</v>
      </c>
      <c r="E829" s="433"/>
      <c r="F829" s="163">
        <f t="shared" si="23"/>
        <v>0</v>
      </c>
    </row>
    <row r="830" spans="1:6" x14ac:dyDescent="0.4">
      <c r="A830" s="207"/>
      <c r="B830" s="56"/>
      <c r="C830" s="196"/>
      <c r="D830" s="165"/>
      <c r="E830" s="439"/>
      <c r="F830" s="163">
        <f t="shared" si="23"/>
        <v>0</v>
      </c>
    </row>
    <row r="831" spans="1:6" x14ac:dyDescent="0.4">
      <c r="A831" s="158">
        <v>12</v>
      </c>
      <c r="B831" s="154" t="s">
        <v>806</v>
      </c>
      <c r="C831" s="155"/>
      <c r="D831" s="165"/>
      <c r="E831" s="433"/>
      <c r="F831" s="163">
        <f t="shared" si="23"/>
        <v>0</v>
      </c>
    </row>
    <row r="832" spans="1:6" ht="25.35" x14ac:dyDescent="0.4">
      <c r="A832" s="160">
        <v>12.1</v>
      </c>
      <c r="B832" s="169" t="s">
        <v>807</v>
      </c>
      <c r="C832" s="170">
        <v>1</v>
      </c>
      <c r="D832" s="165" t="s">
        <v>20</v>
      </c>
      <c r="E832" s="436"/>
      <c r="F832" s="163">
        <f t="shared" si="23"/>
        <v>0</v>
      </c>
    </row>
    <row r="833" spans="1:6" ht="25.35" x14ac:dyDescent="0.4">
      <c r="A833" s="160">
        <v>12.2</v>
      </c>
      <c r="B833" s="169" t="s">
        <v>808</v>
      </c>
      <c r="C833" s="170">
        <v>1</v>
      </c>
      <c r="D833" s="165" t="s">
        <v>20</v>
      </c>
      <c r="E833" s="436"/>
      <c r="F833" s="163">
        <f t="shared" si="23"/>
        <v>0</v>
      </c>
    </row>
    <row r="834" spans="1:6" x14ac:dyDescent="0.4">
      <c r="A834" s="207"/>
      <c r="B834" s="56"/>
      <c r="C834" s="196"/>
      <c r="D834" s="165"/>
      <c r="E834" s="439"/>
      <c r="F834" s="163">
        <f t="shared" si="23"/>
        <v>0</v>
      </c>
    </row>
    <row r="835" spans="1:6" x14ac:dyDescent="0.4">
      <c r="A835" s="158">
        <v>13</v>
      </c>
      <c r="B835" s="154" t="s">
        <v>809</v>
      </c>
      <c r="C835" s="155"/>
      <c r="D835" s="165"/>
      <c r="E835" s="433"/>
      <c r="F835" s="163">
        <f t="shared" si="23"/>
        <v>0</v>
      </c>
    </row>
    <row r="836" spans="1:6" ht="25.35" x14ac:dyDescent="0.4">
      <c r="A836" s="178">
        <v>13.1</v>
      </c>
      <c r="B836" s="56" t="s">
        <v>262</v>
      </c>
      <c r="C836" s="170">
        <v>1</v>
      </c>
      <c r="D836" s="165" t="s">
        <v>20</v>
      </c>
      <c r="E836" s="436"/>
      <c r="F836" s="163">
        <f t="shared" si="23"/>
        <v>0</v>
      </c>
    </row>
    <row r="837" spans="1:6" x14ac:dyDescent="0.4">
      <c r="A837" s="207">
        <v>13.2</v>
      </c>
      <c r="B837" s="56" t="s">
        <v>796</v>
      </c>
      <c r="C837" s="196">
        <v>2</v>
      </c>
      <c r="D837" s="165" t="s">
        <v>20</v>
      </c>
      <c r="E837" s="439"/>
      <c r="F837" s="163">
        <f t="shared" si="23"/>
        <v>0</v>
      </c>
    </row>
    <row r="838" spans="1:6" ht="25.35" x14ac:dyDescent="0.4">
      <c r="A838" s="178">
        <v>13.3</v>
      </c>
      <c r="B838" s="56" t="s">
        <v>810</v>
      </c>
      <c r="C838" s="170">
        <v>1</v>
      </c>
      <c r="D838" s="165" t="s">
        <v>20</v>
      </c>
      <c r="E838" s="436"/>
      <c r="F838" s="163">
        <f t="shared" si="23"/>
        <v>0</v>
      </c>
    </row>
    <row r="839" spans="1:6" ht="25.35" x14ac:dyDescent="0.4">
      <c r="A839" s="178">
        <v>13.4</v>
      </c>
      <c r="B839" s="56" t="s">
        <v>811</v>
      </c>
      <c r="C839" s="170">
        <v>1</v>
      </c>
      <c r="D839" s="165" t="s">
        <v>20</v>
      </c>
      <c r="E839" s="436"/>
      <c r="F839" s="163">
        <f t="shared" si="23"/>
        <v>0</v>
      </c>
    </row>
    <row r="840" spans="1:6" ht="25.35" x14ac:dyDescent="0.4">
      <c r="A840" s="178">
        <v>13.5</v>
      </c>
      <c r="B840" s="56" t="s">
        <v>812</v>
      </c>
      <c r="C840" s="170">
        <v>1</v>
      </c>
      <c r="D840" s="165" t="s">
        <v>20</v>
      </c>
      <c r="E840" s="436"/>
      <c r="F840" s="163">
        <f t="shared" si="23"/>
        <v>0</v>
      </c>
    </row>
    <row r="841" spans="1:6" x14ac:dyDescent="0.4">
      <c r="A841" s="178">
        <v>13.6</v>
      </c>
      <c r="B841" s="56" t="s">
        <v>813</v>
      </c>
      <c r="C841" s="170">
        <v>180</v>
      </c>
      <c r="D841" s="37" t="s">
        <v>28</v>
      </c>
      <c r="E841" s="436"/>
      <c r="F841" s="163">
        <f t="shared" si="23"/>
        <v>0</v>
      </c>
    </row>
    <row r="842" spans="1:6" x14ac:dyDescent="0.4">
      <c r="A842" s="178"/>
      <c r="B842" s="159"/>
      <c r="C842" s="170"/>
      <c r="D842" s="177"/>
      <c r="E842" s="405"/>
      <c r="F842" s="163">
        <f t="shared" si="23"/>
        <v>0</v>
      </c>
    </row>
    <row r="843" spans="1:6" x14ac:dyDescent="0.4">
      <c r="A843" s="217">
        <v>14</v>
      </c>
      <c r="B843" s="218" t="s">
        <v>814</v>
      </c>
      <c r="C843" s="219"/>
      <c r="D843" s="220"/>
      <c r="E843" s="405"/>
      <c r="F843" s="163">
        <f t="shared" si="23"/>
        <v>0</v>
      </c>
    </row>
    <row r="844" spans="1:6" x14ac:dyDescent="0.4">
      <c r="A844" s="207">
        <v>14.1</v>
      </c>
      <c r="B844" s="56" t="s">
        <v>815</v>
      </c>
      <c r="C844" s="196">
        <v>1</v>
      </c>
      <c r="D844" s="165" t="s">
        <v>20</v>
      </c>
      <c r="E844" s="439"/>
      <c r="F844" s="163">
        <f t="shared" si="23"/>
        <v>0</v>
      </c>
    </row>
    <row r="845" spans="1:6" x14ac:dyDescent="0.4">
      <c r="A845" s="207">
        <v>14.2</v>
      </c>
      <c r="B845" s="56" t="s">
        <v>816</v>
      </c>
      <c r="C845" s="196">
        <v>1</v>
      </c>
      <c r="D845" s="165" t="s">
        <v>20</v>
      </c>
      <c r="E845" s="439"/>
      <c r="F845" s="163">
        <f t="shared" si="23"/>
        <v>0</v>
      </c>
    </row>
    <row r="846" spans="1:6" x14ac:dyDescent="0.4">
      <c r="A846" s="207">
        <v>14.3</v>
      </c>
      <c r="B846" s="56" t="s">
        <v>817</v>
      </c>
      <c r="C846" s="196">
        <v>2</v>
      </c>
      <c r="D846" s="165" t="s">
        <v>20</v>
      </c>
      <c r="E846" s="439"/>
      <c r="F846" s="163">
        <f t="shared" si="23"/>
        <v>0</v>
      </c>
    </row>
    <row r="847" spans="1:6" x14ac:dyDescent="0.4">
      <c r="A847" s="207">
        <v>14.4</v>
      </c>
      <c r="B847" s="56" t="s">
        <v>818</v>
      </c>
      <c r="C847" s="196">
        <v>2</v>
      </c>
      <c r="D847" s="165" t="s">
        <v>20</v>
      </c>
      <c r="E847" s="439"/>
      <c r="F847" s="163">
        <f t="shared" si="23"/>
        <v>0</v>
      </c>
    </row>
    <row r="848" spans="1:6" x14ac:dyDescent="0.4">
      <c r="A848" s="207">
        <v>14.5</v>
      </c>
      <c r="B848" s="56" t="s">
        <v>819</v>
      </c>
      <c r="C848" s="196">
        <v>1</v>
      </c>
      <c r="D848" s="165" t="s">
        <v>20</v>
      </c>
      <c r="E848" s="439"/>
      <c r="F848" s="163">
        <f t="shared" si="23"/>
        <v>0</v>
      </c>
    </row>
    <row r="849" spans="1:6" x14ac:dyDescent="0.4">
      <c r="A849" s="207">
        <v>14.6</v>
      </c>
      <c r="B849" s="56" t="s">
        <v>820</v>
      </c>
      <c r="C849" s="196">
        <v>1</v>
      </c>
      <c r="D849" s="165" t="s">
        <v>20</v>
      </c>
      <c r="E849" s="439"/>
      <c r="F849" s="163">
        <f t="shared" si="23"/>
        <v>0</v>
      </c>
    </row>
    <row r="850" spans="1:6" x14ac:dyDescent="0.4">
      <c r="A850" s="207"/>
      <c r="B850" s="56"/>
      <c r="C850" s="196"/>
      <c r="D850" s="165"/>
      <c r="E850" s="439"/>
      <c r="F850" s="163">
        <f t="shared" si="23"/>
        <v>0</v>
      </c>
    </row>
    <row r="851" spans="1:6" x14ac:dyDescent="0.4">
      <c r="A851" s="217">
        <v>15</v>
      </c>
      <c r="B851" s="218" t="s">
        <v>821</v>
      </c>
      <c r="C851" s="219"/>
      <c r="D851" s="220"/>
      <c r="E851" s="405"/>
      <c r="F851" s="163">
        <f t="shared" si="23"/>
        <v>0</v>
      </c>
    </row>
    <row r="852" spans="1:6" ht="38" x14ac:dyDescent="0.4">
      <c r="A852" s="221">
        <v>15.1</v>
      </c>
      <c r="B852" s="56" t="s">
        <v>822</v>
      </c>
      <c r="C852" s="222">
        <v>1</v>
      </c>
      <c r="D852" s="165" t="s">
        <v>20</v>
      </c>
      <c r="E852" s="435"/>
      <c r="F852" s="163">
        <f t="shared" si="23"/>
        <v>0</v>
      </c>
    </row>
    <row r="853" spans="1:6" x14ac:dyDescent="0.4">
      <c r="A853" s="207"/>
      <c r="B853" s="56"/>
      <c r="C853" s="196"/>
      <c r="D853" s="165"/>
      <c r="E853" s="439"/>
      <c r="F853" s="163">
        <f t="shared" si="23"/>
        <v>0</v>
      </c>
    </row>
    <row r="854" spans="1:6" x14ac:dyDescent="0.4">
      <c r="A854" s="217">
        <v>16</v>
      </c>
      <c r="B854" s="218" t="s">
        <v>823</v>
      </c>
      <c r="C854" s="219"/>
      <c r="D854" s="220"/>
      <c r="E854" s="405"/>
      <c r="F854" s="163">
        <f t="shared" si="23"/>
        <v>0</v>
      </c>
    </row>
    <row r="855" spans="1:6" x14ac:dyDescent="0.4">
      <c r="A855" s="207" t="s">
        <v>824</v>
      </c>
      <c r="B855" s="56" t="s">
        <v>825</v>
      </c>
      <c r="C855" s="196">
        <v>1612</v>
      </c>
      <c r="D855" s="165" t="s">
        <v>28</v>
      </c>
      <c r="E855" s="439"/>
      <c r="F855" s="163">
        <f t="shared" si="23"/>
        <v>0</v>
      </c>
    </row>
    <row r="856" spans="1:6" x14ac:dyDescent="0.4">
      <c r="A856" s="207" t="s">
        <v>826</v>
      </c>
      <c r="B856" s="56" t="s">
        <v>827</v>
      </c>
      <c r="C856" s="196">
        <v>1</v>
      </c>
      <c r="D856" s="165" t="s">
        <v>20</v>
      </c>
      <c r="E856" s="439"/>
      <c r="F856" s="163">
        <f t="shared" si="23"/>
        <v>0</v>
      </c>
    </row>
    <row r="857" spans="1:6" x14ac:dyDescent="0.4">
      <c r="A857" s="207"/>
      <c r="B857" s="56"/>
      <c r="C857" s="196"/>
      <c r="D857" s="165"/>
      <c r="E857" s="439"/>
      <c r="F857" s="163">
        <f t="shared" si="23"/>
        <v>0</v>
      </c>
    </row>
    <row r="858" spans="1:6" x14ac:dyDescent="0.4">
      <c r="A858" s="207">
        <v>17</v>
      </c>
      <c r="B858" s="56" t="s">
        <v>828</v>
      </c>
      <c r="C858" s="196">
        <v>2400</v>
      </c>
      <c r="D858" s="165" t="s">
        <v>28</v>
      </c>
      <c r="E858" s="439"/>
      <c r="F858" s="163">
        <f t="shared" si="23"/>
        <v>0</v>
      </c>
    </row>
    <row r="859" spans="1:6" x14ac:dyDescent="0.4">
      <c r="A859" s="207">
        <v>18</v>
      </c>
      <c r="B859" s="56" t="s">
        <v>295</v>
      </c>
      <c r="C859" s="196">
        <v>1</v>
      </c>
      <c r="D859" s="165" t="s">
        <v>20</v>
      </c>
      <c r="E859" s="439"/>
      <c r="F859" s="163">
        <f t="shared" si="23"/>
        <v>0</v>
      </c>
    </row>
    <row r="860" spans="1:6" x14ac:dyDescent="0.4">
      <c r="A860" s="207" t="s">
        <v>829</v>
      </c>
      <c r="B860" s="56" t="s">
        <v>830</v>
      </c>
      <c r="C860" s="196">
        <v>1</v>
      </c>
      <c r="D860" s="165" t="s">
        <v>20</v>
      </c>
      <c r="E860" s="439"/>
      <c r="F860" s="163">
        <f t="shared" si="23"/>
        <v>0</v>
      </c>
    </row>
    <row r="861" spans="1:6" x14ac:dyDescent="0.4">
      <c r="A861" s="207"/>
      <c r="B861" s="56"/>
      <c r="C861" s="196"/>
      <c r="D861" s="165"/>
      <c r="E861" s="439"/>
      <c r="F861" s="163"/>
    </row>
    <row r="862" spans="1:6" x14ac:dyDescent="0.4">
      <c r="A862" s="147"/>
      <c r="B862" s="223" t="s">
        <v>831</v>
      </c>
      <c r="C862" s="149"/>
      <c r="D862" s="150"/>
      <c r="E862" s="432"/>
      <c r="F862" s="151">
        <f>SUM(F611:F860)</f>
        <v>0</v>
      </c>
    </row>
    <row r="863" spans="1:6" x14ac:dyDescent="0.4">
      <c r="A863" s="224"/>
      <c r="B863" s="225"/>
      <c r="C863" s="226"/>
      <c r="D863" s="227"/>
      <c r="E863" s="406"/>
      <c r="F863" s="228"/>
    </row>
    <row r="864" spans="1:6" x14ac:dyDescent="0.4">
      <c r="A864" s="25" t="s">
        <v>832</v>
      </c>
      <c r="B864" s="26" t="s">
        <v>833</v>
      </c>
      <c r="C864" s="27"/>
      <c r="D864" s="28"/>
      <c r="E864" s="382"/>
      <c r="F864" s="157">
        <f>+E864*C864</f>
        <v>0</v>
      </c>
    </row>
    <row r="865" spans="1:6" x14ac:dyDescent="0.4">
      <c r="A865" s="217" t="s">
        <v>834</v>
      </c>
      <c r="B865" s="218" t="s">
        <v>835</v>
      </c>
      <c r="C865" s="219"/>
      <c r="D865" s="220"/>
      <c r="E865" s="405"/>
      <c r="F865" s="163">
        <f>+E865*C865</f>
        <v>0</v>
      </c>
    </row>
    <row r="866" spans="1:6" x14ac:dyDescent="0.4">
      <c r="A866" s="207">
        <v>1</v>
      </c>
      <c r="B866" s="56" t="s">
        <v>718</v>
      </c>
      <c r="C866" s="196">
        <v>2</v>
      </c>
      <c r="D866" s="165" t="s">
        <v>348</v>
      </c>
      <c r="E866" s="439"/>
      <c r="F866" s="163">
        <f t="shared" ref="F866:F926" si="24">ROUND((C866*E866),2)</f>
        <v>0</v>
      </c>
    </row>
    <row r="867" spans="1:6" x14ac:dyDescent="0.4">
      <c r="A867" s="207"/>
      <c r="B867" s="56"/>
      <c r="C867" s="196"/>
      <c r="D867" s="165"/>
      <c r="E867" s="439"/>
      <c r="F867" s="163">
        <f t="shared" si="24"/>
        <v>0</v>
      </c>
    </row>
    <row r="868" spans="1:6" x14ac:dyDescent="0.4">
      <c r="A868" s="217">
        <v>2</v>
      </c>
      <c r="B868" s="218" t="s">
        <v>836</v>
      </c>
      <c r="C868" s="219"/>
      <c r="D868" s="220"/>
      <c r="E868" s="405"/>
      <c r="F868" s="163">
        <f t="shared" si="24"/>
        <v>0</v>
      </c>
    </row>
    <row r="869" spans="1:6" x14ac:dyDescent="0.4">
      <c r="A869" s="207">
        <v>2.2000000000000002</v>
      </c>
      <c r="B869" s="56" t="s">
        <v>837</v>
      </c>
      <c r="C869" s="196">
        <v>1744.34</v>
      </c>
      <c r="D869" s="165" t="s">
        <v>838</v>
      </c>
      <c r="E869" s="439"/>
      <c r="F869" s="163">
        <f t="shared" si="24"/>
        <v>0</v>
      </c>
    </row>
    <row r="870" spans="1:6" x14ac:dyDescent="0.4">
      <c r="A870" s="207">
        <v>2.2999999999999998</v>
      </c>
      <c r="B870" s="56" t="s">
        <v>839</v>
      </c>
      <c r="C870" s="196">
        <v>597.11</v>
      </c>
      <c r="D870" s="165" t="s">
        <v>840</v>
      </c>
      <c r="E870" s="439"/>
      <c r="F870" s="163">
        <f t="shared" si="24"/>
        <v>0</v>
      </c>
    </row>
    <row r="871" spans="1:6" x14ac:dyDescent="0.4">
      <c r="A871" s="207">
        <v>2.4</v>
      </c>
      <c r="B871" s="56" t="s">
        <v>841</v>
      </c>
      <c r="C871" s="196">
        <v>1491.4</v>
      </c>
      <c r="D871" s="165" t="s">
        <v>842</v>
      </c>
      <c r="E871" s="439"/>
      <c r="F871" s="163">
        <f t="shared" si="24"/>
        <v>0</v>
      </c>
    </row>
    <row r="872" spans="1:6" x14ac:dyDescent="0.4">
      <c r="A872" s="207"/>
      <c r="B872" s="56" t="s">
        <v>843</v>
      </c>
      <c r="C872" s="196"/>
      <c r="D872" s="165"/>
      <c r="E872" s="439"/>
      <c r="F872" s="163">
        <f t="shared" si="24"/>
        <v>0</v>
      </c>
    </row>
    <row r="873" spans="1:6" x14ac:dyDescent="0.4">
      <c r="A873" s="217">
        <v>3</v>
      </c>
      <c r="B873" s="218" t="s">
        <v>844</v>
      </c>
      <c r="C873" s="219"/>
      <c r="D873" s="220"/>
      <c r="E873" s="405"/>
      <c r="F873" s="163">
        <f t="shared" si="24"/>
        <v>0</v>
      </c>
    </row>
    <row r="874" spans="1:6" x14ac:dyDescent="0.4">
      <c r="A874" s="207">
        <v>3.1</v>
      </c>
      <c r="B874" s="56" t="s">
        <v>845</v>
      </c>
      <c r="C874" s="196">
        <v>43.17</v>
      </c>
      <c r="D874" s="165" t="s">
        <v>579</v>
      </c>
      <c r="E874" s="439"/>
      <c r="F874" s="163">
        <f t="shared" si="24"/>
        <v>0</v>
      </c>
    </row>
    <row r="875" spans="1:6" x14ac:dyDescent="0.4">
      <c r="A875" s="207">
        <v>3.2</v>
      </c>
      <c r="B875" s="56" t="s">
        <v>846</v>
      </c>
      <c r="C875" s="196">
        <v>5.4</v>
      </c>
      <c r="D875" s="165" t="s">
        <v>579</v>
      </c>
      <c r="E875" s="439"/>
      <c r="F875" s="163">
        <f t="shared" si="24"/>
        <v>0</v>
      </c>
    </row>
    <row r="876" spans="1:6" x14ac:dyDescent="0.4">
      <c r="A876" s="207">
        <v>3.3</v>
      </c>
      <c r="B876" s="56" t="s">
        <v>847</v>
      </c>
      <c r="C876" s="196">
        <v>33.97</v>
      </c>
      <c r="D876" s="165" t="s">
        <v>579</v>
      </c>
      <c r="E876" s="439"/>
      <c r="F876" s="163">
        <f t="shared" si="24"/>
        <v>0</v>
      </c>
    </row>
    <row r="877" spans="1:6" x14ac:dyDescent="0.4">
      <c r="A877" s="207">
        <v>3.4</v>
      </c>
      <c r="B877" s="56" t="s">
        <v>848</v>
      </c>
      <c r="C877" s="196">
        <v>61.14</v>
      </c>
      <c r="D877" s="165" t="s">
        <v>579</v>
      </c>
      <c r="E877" s="439"/>
      <c r="F877" s="163">
        <f t="shared" si="24"/>
        <v>0</v>
      </c>
    </row>
    <row r="878" spans="1:6" x14ac:dyDescent="0.4">
      <c r="A878" s="207">
        <v>3.5</v>
      </c>
      <c r="B878" s="56" t="s">
        <v>849</v>
      </c>
      <c r="C878" s="196">
        <v>3.17</v>
      </c>
      <c r="D878" s="165" t="s">
        <v>579</v>
      </c>
      <c r="E878" s="439"/>
      <c r="F878" s="163">
        <f t="shared" si="24"/>
        <v>0</v>
      </c>
    </row>
    <row r="879" spans="1:6" x14ac:dyDescent="0.4">
      <c r="A879" s="207">
        <v>3.6</v>
      </c>
      <c r="B879" s="56" t="s">
        <v>850</v>
      </c>
      <c r="C879" s="196">
        <v>5.88</v>
      </c>
      <c r="D879" s="165" t="s">
        <v>579</v>
      </c>
      <c r="E879" s="439"/>
      <c r="F879" s="163">
        <f t="shared" si="24"/>
        <v>0</v>
      </c>
    </row>
    <row r="880" spans="1:6" x14ac:dyDescent="0.4">
      <c r="A880" s="207">
        <v>3.7</v>
      </c>
      <c r="B880" s="56" t="s">
        <v>851</v>
      </c>
      <c r="C880" s="196">
        <v>3.13</v>
      </c>
      <c r="D880" s="165" t="s">
        <v>579</v>
      </c>
      <c r="E880" s="439"/>
      <c r="F880" s="163">
        <f t="shared" si="24"/>
        <v>0</v>
      </c>
    </row>
    <row r="881" spans="1:6" x14ac:dyDescent="0.4">
      <c r="A881" s="207">
        <v>3.8</v>
      </c>
      <c r="B881" s="56" t="s">
        <v>852</v>
      </c>
      <c r="C881" s="196">
        <v>4.5</v>
      </c>
      <c r="D881" s="165" t="s">
        <v>579</v>
      </c>
      <c r="E881" s="439"/>
      <c r="F881" s="163">
        <f t="shared" si="24"/>
        <v>0</v>
      </c>
    </row>
    <row r="882" spans="1:6" x14ac:dyDescent="0.4">
      <c r="A882" s="207">
        <v>3.9</v>
      </c>
      <c r="B882" s="56" t="s">
        <v>853</v>
      </c>
      <c r="C882" s="196">
        <v>35.93</v>
      </c>
      <c r="D882" s="165" t="s">
        <v>579</v>
      </c>
      <c r="E882" s="439"/>
      <c r="F882" s="163">
        <f t="shared" si="24"/>
        <v>0</v>
      </c>
    </row>
    <row r="883" spans="1:6" x14ac:dyDescent="0.4">
      <c r="A883" s="207"/>
      <c r="B883" s="56"/>
      <c r="C883" s="196"/>
      <c r="D883" s="165"/>
      <c r="E883" s="439"/>
      <c r="F883" s="163">
        <f t="shared" si="24"/>
        <v>0</v>
      </c>
    </row>
    <row r="884" spans="1:6" x14ac:dyDescent="0.4">
      <c r="A884" s="217">
        <v>4</v>
      </c>
      <c r="B884" s="218" t="s">
        <v>854</v>
      </c>
      <c r="C884" s="219"/>
      <c r="D884" s="220"/>
      <c r="E884" s="405"/>
      <c r="F884" s="163">
        <f t="shared" si="24"/>
        <v>0</v>
      </c>
    </row>
    <row r="885" spans="1:6" x14ac:dyDescent="0.4">
      <c r="A885" s="207">
        <v>4.0999999999999996</v>
      </c>
      <c r="B885" s="56" t="s">
        <v>748</v>
      </c>
      <c r="C885" s="196">
        <v>169</v>
      </c>
      <c r="D885" s="165" t="s">
        <v>188</v>
      </c>
      <c r="E885" s="439"/>
      <c r="F885" s="163">
        <f t="shared" si="24"/>
        <v>0</v>
      </c>
    </row>
    <row r="886" spans="1:6" x14ac:dyDescent="0.4">
      <c r="A886" s="207">
        <v>4.2</v>
      </c>
      <c r="B886" s="56" t="s">
        <v>367</v>
      </c>
      <c r="C886" s="196">
        <v>204.35</v>
      </c>
      <c r="D886" s="165" t="s">
        <v>188</v>
      </c>
      <c r="E886" s="439"/>
      <c r="F886" s="163">
        <f t="shared" si="24"/>
        <v>0</v>
      </c>
    </row>
    <row r="887" spans="1:6" x14ac:dyDescent="0.4">
      <c r="A887" s="207">
        <v>4.3</v>
      </c>
      <c r="B887" s="56" t="s">
        <v>239</v>
      </c>
      <c r="C887" s="196">
        <v>240.25</v>
      </c>
      <c r="D887" s="165" t="s">
        <v>188</v>
      </c>
      <c r="E887" s="439"/>
      <c r="F887" s="163">
        <f t="shared" si="24"/>
        <v>0</v>
      </c>
    </row>
    <row r="888" spans="1:6" x14ac:dyDescent="0.4">
      <c r="A888" s="207">
        <v>4.4000000000000004</v>
      </c>
      <c r="B888" s="56" t="s">
        <v>240</v>
      </c>
      <c r="C888" s="196">
        <v>232.48</v>
      </c>
      <c r="D888" s="165" t="s">
        <v>58</v>
      </c>
      <c r="E888" s="439"/>
      <c r="F888" s="163">
        <f t="shared" si="24"/>
        <v>0</v>
      </c>
    </row>
    <row r="889" spans="1:6" x14ac:dyDescent="0.4">
      <c r="A889" s="207"/>
      <c r="B889" s="56"/>
      <c r="C889" s="196"/>
      <c r="D889" s="165"/>
      <c r="E889" s="439"/>
      <c r="F889" s="163">
        <f t="shared" si="24"/>
        <v>0</v>
      </c>
    </row>
    <row r="890" spans="1:6" x14ac:dyDescent="0.4">
      <c r="A890" s="207">
        <v>6</v>
      </c>
      <c r="B890" s="56" t="s">
        <v>855</v>
      </c>
      <c r="C890" s="196">
        <v>122</v>
      </c>
      <c r="D890" s="165" t="s">
        <v>58</v>
      </c>
      <c r="E890" s="439"/>
      <c r="F890" s="163">
        <f t="shared" si="24"/>
        <v>0</v>
      </c>
    </row>
    <row r="891" spans="1:6" x14ac:dyDescent="0.4">
      <c r="A891" s="207"/>
      <c r="B891" s="56"/>
      <c r="C891" s="196"/>
      <c r="D891" s="165"/>
      <c r="E891" s="439"/>
      <c r="F891" s="163">
        <f t="shared" si="24"/>
        <v>0</v>
      </c>
    </row>
    <row r="892" spans="1:6" x14ac:dyDescent="0.4">
      <c r="A892" s="217">
        <v>7</v>
      </c>
      <c r="B892" s="218" t="s">
        <v>856</v>
      </c>
      <c r="C892" s="219"/>
      <c r="D892" s="220"/>
      <c r="E892" s="405"/>
      <c r="F892" s="163">
        <f t="shared" si="24"/>
        <v>0</v>
      </c>
    </row>
    <row r="893" spans="1:6" x14ac:dyDescent="0.4">
      <c r="A893" s="207">
        <v>7.1</v>
      </c>
      <c r="B893" s="56" t="s">
        <v>857</v>
      </c>
      <c r="C893" s="196">
        <v>1</v>
      </c>
      <c r="D893" s="165" t="s">
        <v>20</v>
      </c>
      <c r="E893" s="439"/>
      <c r="F893" s="163">
        <f t="shared" si="24"/>
        <v>0</v>
      </c>
    </row>
    <row r="894" spans="1:6" x14ac:dyDescent="0.4">
      <c r="A894" s="207">
        <v>7.2</v>
      </c>
      <c r="B894" s="56" t="s">
        <v>858</v>
      </c>
      <c r="C894" s="196">
        <v>1</v>
      </c>
      <c r="D894" s="165" t="s">
        <v>20</v>
      </c>
      <c r="E894" s="439"/>
      <c r="F894" s="163">
        <f t="shared" si="24"/>
        <v>0</v>
      </c>
    </row>
    <row r="895" spans="1:6" x14ac:dyDescent="0.4">
      <c r="A895" s="207">
        <v>7.3</v>
      </c>
      <c r="B895" s="56" t="s">
        <v>859</v>
      </c>
      <c r="C895" s="196">
        <v>2</v>
      </c>
      <c r="D895" s="165" t="s">
        <v>20</v>
      </c>
      <c r="E895" s="439"/>
      <c r="F895" s="163">
        <f t="shared" si="24"/>
        <v>0</v>
      </c>
    </row>
    <row r="896" spans="1:6" x14ac:dyDescent="0.4">
      <c r="A896" s="207">
        <v>7.4</v>
      </c>
      <c r="B896" s="56" t="s">
        <v>860</v>
      </c>
      <c r="C896" s="196">
        <v>1</v>
      </c>
      <c r="D896" s="165" t="s">
        <v>20</v>
      </c>
      <c r="E896" s="439"/>
      <c r="F896" s="163">
        <f t="shared" si="24"/>
        <v>0</v>
      </c>
    </row>
    <row r="897" spans="1:6" x14ac:dyDescent="0.4">
      <c r="A897" s="207">
        <v>7.5</v>
      </c>
      <c r="B897" s="56" t="s">
        <v>861</v>
      </c>
      <c r="C897" s="196">
        <v>1</v>
      </c>
      <c r="D897" s="165" t="s">
        <v>20</v>
      </c>
      <c r="E897" s="439"/>
      <c r="F897" s="163">
        <f t="shared" si="24"/>
        <v>0</v>
      </c>
    </row>
    <row r="898" spans="1:6" x14ac:dyDescent="0.4">
      <c r="A898" s="207"/>
      <c r="B898" s="56"/>
      <c r="C898" s="196"/>
      <c r="D898" s="165"/>
      <c r="E898" s="439"/>
      <c r="F898" s="163">
        <f t="shared" si="24"/>
        <v>0</v>
      </c>
    </row>
    <row r="899" spans="1:6" x14ac:dyDescent="0.4">
      <c r="A899" s="217">
        <v>8</v>
      </c>
      <c r="B899" s="218" t="s">
        <v>862</v>
      </c>
      <c r="C899" s="219"/>
      <c r="D899" s="220"/>
      <c r="E899" s="405"/>
      <c r="F899" s="163">
        <f t="shared" si="24"/>
        <v>0</v>
      </c>
    </row>
    <row r="900" spans="1:6" x14ac:dyDescent="0.4">
      <c r="A900" s="207">
        <v>8.1</v>
      </c>
      <c r="B900" s="56" t="s">
        <v>863</v>
      </c>
      <c r="C900" s="196">
        <v>1</v>
      </c>
      <c r="D900" s="165" t="s">
        <v>20</v>
      </c>
      <c r="E900" s="439"/>
      <c r="F900" s="163">
        <f t="shared" si="24"/>
        <v>0</v>
      </c>
    </row>
    <row r="901" spans="1:6" x14ac:dyDescent="0.4">
      <c r="A901" s="207">
        <v>8.1999999999999993</v>
      </c>
      <c r="B901" s="56" t="s">
        <v>864</v>
      </c>
      <c r="C901" s="196">
        <v>1</v>
      </c>
      <c r="D901" s="165" t="s">
        <v>20</v>
      </c>
      <c r="E901" s="439"/>
      <c r="F901" s="163">
        <f t="shared" si="24"/>
        <v>0</v>
      </c>
    </row>
    <row r="902" spans="1:6" x14ac:dyDescent="0.4">
      <c r="A902" s="207">
        <v>8.3000000000000007</v>
      </c>
      <c r="B902" s="56" t="s">
        <v>1468</v>
      </c>
      <c r="C902" s="196">
        <v>1</v>
      </c>
      <c r="D902" s="165" t="s">
        <v>20</v>
      </c>
      <c r="E902" s="439"/>
      <c r="F902" s="163">
        <f t="shared" si="24"/>
        <v>0</v>
      </c>
    </row>
    <row r="903" spans="1:6" x14ac:dyDescent="0.4">
      <c r="A903" s="207"/>
      <c r="B903" s="56"/>
      <c r="C903" s="196"/>
      <c r="D903" s="165"/>
      <c r="E903" s="439"/>
      <c r="F903" s="163">
        <f t="shared" si="24"/>
        <v>0</v>
      </c>
    </row>
    <row r="904" spans="1:6" x14ac:dyDescent="0.4">
      <c r="A904" s="217">
        <v>9</v>
      </c>
      <c r="B904" s="218" t="s">
        <v>865</v>
      </c>
      <c r="C904" s="219"/>
      <c r="D904" s="220"/>
      <c r="E904" s="405"/>
      <c r="F904" s="163">
        <f t="shared" si="24"/>
        <v>0</v>
      </c>
    </row>
    <row r="905" spans="1:6" x14ac:dyDescent="0.4">
      <c r="A905" s="207" t="s">
        <v>866</v>
      </c>
      <c r="B905" s="56" t="s">
        <v>279</v>
      </c>
      <c r="C905" s="196">
        <v>1</v>
      </c>
      <c r="D905" s="165" t="s">
        <v>20</v>
      </c>
      <c r="E905" s="439"/>
      <c r="F905" s="163">
        <f t="shared" si="24"/>
        <v>0</v>
      </c>
    </row>
    <row r="906" spans="1:6" x14ac:dyDescent="0.4">
      <c r="A906" s="207"/>
      <c r="B906" s="56"/>
      <c r="C906" s="196"/>
      <c r="D906" s="165"/>
      <c r="E906" s="439"/>
      <c r="F906" s="163">
        <f t="shared" si="24"/>
        <v>0</v>
      </c>
    </row>
    <row r="907" spans="1:6" x14ac:dyDescent="0.4">
      <c r="A907" s="229">
        <v>9.1999999999999993</v>
      </c>
      <c r="B907" s="218" t="s">
        <v>867</v>
      </c>
      <c r="C907" s="219"/>
      <c r="D907" s="220"/>
      <c r="E907" s="405"/>
      <c r="F907" s="163">
        <f t="shared" si="24"/>
        <v>0</v>
      </c>
    </row>
    <row r="908" spans="1:6" x14ac:dyDescent="0.4">
      <c r="A908" s="207" t="s">
        <v>868</v>
      </c>
      <c r="B908" s="56" t="s">
        <v>869</v>
      </c>
      <c r="C908" s="196">
        <v>14.7</v>
      </c>
      <c r="D908" s="165" t="s">
        <v>579</v>
      </c>
      <c r="E908" s="439"/>
      <c r="F908" s="163">
        <f t="shared" si="24"/>
        <v>0</v>
      </c>
    </row>
    <row r="909" spans="1:6" x14ac:dyDescent="0.4">
      <c r="A909" s="207" t="s">
        <v>870</v>
      </c>
      <c r="B909" s="56" t="s">
        <v>871</v>
      </c>
      <c r="C909" s="196">
        <v>1.1299999999999999</v>
      </c>
      <c r="D909" s="165" t="s">
        <v>579</v>
      </c>
      <c r="E909" s="439"/>
      <c r="F909" s="163">
        <f t="shared" si="24"/>
        <v>0</v>
      </c>
    </row>
    <row r="910" spans="1:6" x14ac:dyDescent="0.4">
      <c r="A910" s="207" t="s">
        <v>872</v>
      </c>
      <c r="B910" s="56" t="s">
        <v>873</v>
      </c>
      <c r="C910" s="196">
        <v>0.7</v>
      </c>
      <c r="D910" s="165" t="s">
        <v>188</v>
      </c>
      <c r="E910" s="439"/>
      <c r="F910" s="163">
        <f t="shared" si="24"/>
        <v>0</v>
      </c>
    </row>
    <row r="911" spans="1:6" x14ac:dyDescent="0.4">
      <c r="A911" s="207" t="s">
        <v>874</v>
      </c>
      <c r="B911" s="56" t="s">
        <v>875</v>
      </c>
      <c r="C911" s="196">
        <v>12.64</v>
      </c>
      <c r="D911" s="165" t="s">
        <v>579</v>
      </c>
      <c r="E911" s="439"/>
      <c r="F911" s="163">
        <f t="shared" si="24"/>
        <v>0</v>
      </c>
    </row>
    <row r="912" spans="1:6" x14ac:dyDescent="0.4">
      <c r="A912" s="207" t="s">
        <v>876</v>
      </c>
      <c r="B912" s="56" t="s">
        <v>877</v>
      </c>
      <c r="C912" s="196">
        <v>2.48</v>
      </c>
      <c r="D912" s="165" t="s">
        <v>579</v>
      </c>
      <c r="E912" s="439"/>
      <c r="F912" s="163">
        <f t="shared" si="24"/>
        <v>0</v>
      </c>
    </row>
    <row r="913" spans="1:6" x14ac:dyDescent="0.4">
      <c r="A913" s="207"/>
      <c r="B913" s="56"/>
      <c r="C913" s="196"/>
      <c r="D913" s="165"/>
      <c r="E913" s="439"/>
      <c r="F913" s="163">
        <f t="shared" si="24"/>
        <v>0</v>
      </c>
    </row>
    <row r="914" spans="1:6" x14ac:dyDescent="0.4">
      <c r="A914" s="229">
        <v>9.3000000000000007</v>
      </c>
      <c r="B914" s="218" t="s">
        <v>878</v>
      </c>
      <c r="C914" s="219"/>
      <c r="D914" s="220"/>
      <c r="E914" s="405"/>
      <c r="F914" s="163">
        <f t="shared" si="24"/>
        <v>0</v>
      </c>
    </row>
    <row r="915" spans="1:6" x14ac:dyDescent="0.4">
      <c r="A915" s="207" t="s">
        <v>879</v>
      </c>
      <c r="B915" s="56" t="s">
        <v>880</v>
      </c>
      <c r="C915" s="196">
        <v>15.45</v>
      </c>
      <c r="D915" s="165" t="s">
        <v>58</v>
      </c>
      <c r="E915" s="439"/>
      <c r="F915" s="163">
        <f t="shared" si="24"/>
        <v>0</v>
      </c>
    </row>
    <row r="916" spans="1:6" x14ac:dyDescent="0.4">
      <c r="A916" s="207"/>
      <c r="B916" s="56"/>
      <c r="C916" s="196"/>
      <c r="D916" s="165"/>
      <c r="E916" s="439"/>
      <c r="F916" s="163">
        <f t="shared" si="24"/>
        <v>0</v>
      </c>
    </row>
    <row r="917" spans="1:6" x14ac:dyDescent="0.4">
      <c r="A917" s="229">
        <v>9.4</v>
      </c>
      <c r="B917" s="218" t="s">
        <v>881</v>
      </c>
      <c r="C917" s="219"/>
      <c r="D917" s="220"/>
      <c r="E917" s="405"/>
      <c r="F917" s="163">
        <f t="shared" si="24"/>
        <v>0</v>
      </c>
    </row>
    <row r="918" spans="1:6" x14ac:dyDescent="0.4">
      <c r="A918" s="207" t="s">
        <v>882</v>
      </c>
      <c r="B918" s="56" t="s">
        <v>880</v>
      </c>
      <c r="C918" s="196">
        <v>15</v>
      </c>
      <c r="D918" s="165" t="s">
        <v>58</v>
      </c>
      <c r="E918" s="439"/>
      <c r="F918" s="163">
        <f t="shared" si="24"/>
        <v>0</v>
      </c>
    </row>
    <row r="919" spans="1:6" x14ac:dyDescent="0.4">
      <c r="A919" s="207"/>
      <c r="B919" s="56"/>
      <c r="C919" s="196"/>
      <c r="D919" s="165"/>
      <c r="E919" s="439"/>
      <c r="F919" s="163">
        <f t="shared" si="24"/>
        <v>0</v>
      </c>
    </row>
    <row r="920" spans="1:6" x14ac:dyDescent="0.4">
      <c r="A920" s="229">
        <v>9.5</v>
      </c>
      <c r="B920" s="218" t="s">
        <v>883</v>
      </c>
      <c r="C920" s="219"/>
      <c r="D920" s="220"/>
      <c r="E920" s="405"/>
      <c r="F920" s="163">
        <f t="shared" si="24"/>
        <v>0</v>
      </c>
    </row>
    <row r="921" spans="1:6" x14ac:dyDescent="0.4">
      <c r="A921" s="207" t="s">
        <v>884</v>
      </c>
      <c r="B921" s="56" t="s">
        <v>885</v>
      </c>
      <c r="C921" s="196">
        <v>1</v>
      </c>
      <c r="D921" s="165" t="s">
        <v>20</v>
      </c>
      <c r="E921" s="439"/>
      <c r="F921" s="163">
        <f t="shared" si="24"/>
        <v>0</v>
      </c>
    </row>
    <row r="922" spans="1:6" x14ac:dyDescent="0.4">
      <c r="A922" s="207" t="s">
        <v>886</v>
      </c>
      <c r="B922" s="56" t="s">
        <v>1469</v>
      </c>
      <c r="C922" s="196">
        <v>1</v>
      </c>
      <c r="D922" s="165" t="s">
        <v>20</v>
      </c>
      <c r="E922" s="439"/>
      <c r="F922" s="163">
        <f t="shared" si="24"/>
        <v>0</v>
      </c>
    </row>
    <row r="923" spans="1:6" x14ac:dyDescent="0.4">
      <c r="A923" s="207" t="s">
        <v>887</v>
      </c>
      <c r="B923" s="56" t="s">
        <v>888</v>
      </c>
      <c r="C923" s="196">
        <v>1</v>
      </c>
      <c r="D923" s="165" t="s">
        <v>20</v>
      </c>
      <c r="E923" s="439"/>
      <c r="F923" s="163">
        <f t="shared" si="24"/>
        <v>0</v>
      </c>
    </row>
    <row r="924" spans="1:6" x14ac:dyDescent="0.4">
      <c r="A924" s="207"/>
      <c r="B924" s="56"/>
      <c r="C924" s="196"/>
      <c r="D924" s="165" t="s">
        <v>20</v>
      </c>
      <c r="E924" s="439"/>
      <c r="F924" s="163">
        <f t="shared" si="24"/>
        <v>0</v>
      </c>
    </row>
    <row r="925" spans="1:6" x14ac:dyDescent="0.4">
      <c r="A925" s="207">
        <v>10</v>
      </c>
      <c r="B925" s="56" t="s">
        <v>889</v>
      </c>
      <c r="C925" s="196">
        <v>1</v>
      </c>
      <c r="D925" s="165" t="s">
        <v>20</v>
      </c>
      <c r="E925" s="439"/>
      <c r="F925" s="163">
        <f t="shared" si="24"/>
        <v>0</v>
      </c>
    </row>
    <row r="926" spans="1:6" x14ac:dyDescent="0.4">
      <c r="A926" s="207"/>
      <c r="B926" s="56"/>
      <c r="C926" s="196"/>
      <c r="D926" s="165"/>
      <c r="E926" s="439"/>
      <c r="F926" s="163">
        <f t="shared" si="24"/>
        <v>0</v>
      </c>
    </row>
    <row r="927" spans="1:6" x14ac:dyDescent="0.4">
      <c r="A927" s="229"/>
      <c r="B927" s="218" t="s">
        <v>890</v>
      </c>
      <c r="C927" s="219"/>
      <c r="D927" s="220"/>
      <c r="E927" s="405"/>
      <c r="F927" s="230">
        <f>SUM(F864:F926)</f>
        <v>0</v>
      </c>
    </row>
    <row r="928" spans="1:6" x14ac:dyDescent="0.4">
      <c r="A928" s="207"/>
      <c r="B928" s="56"/>
      <c r="C928" s="196"/>
      <c r="D928" s="165"/>
      <c r="E928" s="439"/>
      <c r="F928" s="163">
        <f t="shared" ref="F928:F991" si="25">ROUND((C928*E928),2)</f>
        <v>0</v>
      </c>
    </row>
    <row r="929" spans="1:6" x14ac:dyDescent="0.4">
      <c r="A929" s="229" t="s">
        <v>891</v>
      </c>
      <c r="B929" s="218" t="s">
        <v>892</v>
      </c>
      <c r="C929" s="219"/>
      <c r="D929" s="220"/>
      <c r="E929" s="405"/>
      <c r="F929" s="163">
        <f t="shared" si="25"/>
        <v>0</v>
      </c>
    </row>
    <row r="930" spans="1:6" x14ac:dyDescent="0.4">
      <c r="A930" s="207"/>
      <c r="B930" s="56"/>
      <c r="C930" s="196"/>
      <c r="D930" s="165"/>
      <c r="E930" s="439"/>
      <c r="F930" s="163">
        <f t="shared" si="25"/>
        <v>0</v>
      </c>
    </row>
    <row r="931" spans="1:6" x14ac:dyDescent="0.4">
      <c r="A931" s="217">
        <v>1</v>
      </c>
      <c r="B931" s="218" t="s">
        <v>893</v>
      </c>
      <c r="C931" s="219"/>
      <c r="D931" s="220"/>
      <c r="E931" s="405"/>
      <c r="F931" s="163">
        <f t="shared" si="25"/>
        <v>0</v>
      </c>
    </row>
    <row r="932" spans="1:6" x14ac:dyDescent="0.4">
      <c r="A932" s="207">
        <v>1.1000000000000001</v>
      </c>
      <c r="B932" s="56" t="s">
        <v>894</v>
      </c>
      <c r="C932" s="196">
        <v>0.43</v>
      </c>
      <c r="D932" s="165" t="s">
        <v>579</v>
      </c>
      <c r="E932" s="439"/>
      <c r="F932" s="163">
        <f t="shared" si="25"/>
        <v>0</v>
      </c>
    </row>
    <row r="933" spans="1:6" x14ac:dyDescent="0.4">
      <c r="A933" s="207">
        <v>1.2</v>
      </c>
      <c r="B933" s="56" t="s">
        <v>895</v>
      </c>
      <c r="C933" s="196">
        <v>1.7</v>
      </c>
      <c r="D933" s="165" t="s">
        <v>579</v>
      </c>
      <c r="E933" s="439"/>
      <c r="F933" s="163">
        <f t="shared" si="25"/>
        <v>0</v>
      </c>
    </row>
    <row r="934" spans="1:6" x14ac:dyDescent="0.4">
      <c r="A934" s="207">
        <v>1.3</v>
      </c>
      <c r="B934" s="56" t="s">
        <v>896</v>
      </c>
      <c r="C934" s="196">
        <v>5.51</v>
      </c>
      <c r="D934" s="165" t="s">
        <v>579</v>
      </c>
      <c r="E934" s="439"/>
      <c r="F934" s="163">
        <f t="shared" si="25"/>
        <v>0</v>
      </c>
    </row>
    <row r="935" spans="1:6" x14ac:dyDescent="0.4">
      <c r="A935" s="207">
        <v>1.4</v>
      </c>
      <c r="B935" s="56" t="s">
        <v>1463</v>
      </c>
      <c r="C935" s="196">
        <v>2.31</v>
      </c>
      <c r="D935" s="165" t="s">
        <v>579</v>
      </c>
      <c r="E935" s="439"/>
      <c r="F935" s="163">
        <f t="shared" si="25"/>
        <v>0</v>
      </c>
    </row>
    <row r="936" spans="1:6" x14ac:dyDescent="0.4">
      <c r="A936" s="207"/>
      <c r="B936" s="56"/>
      <c r="C936" s="196"/>
      <c r="D936" s="165"/>
      <c r="E936" s="439"/>
      <c r="F936" s="163">
        <f t="shared" si="25"/>
        <v>0</v>
      </c>
    </row>
    <row r="937" spans="1:6" x14ac:dyDescent="0.4">
      <c r="A937" s="217">
        <v>2</v>
      </c>
      <c r="B937" s="218" t="s">
        <v>897</v>
      </c>
      <c r="C937" s="219"/>
      <c r="D937" s="220"/>
      <c r="E937" s="405"/>
      <c r="F937" s="163">
        <f t="shared" si="25"/>
        <v>0</v>
      </c>
    </row>
    <row r="938" spans="1:6" x14ac:dyDescent="0.4">
      <c r="A938" s="207">
        <v>2.1</v>
      </c>
      <c r="B938" s="56" t="s">
        <v>898</v>
      </c>
      <c r="C938" s="196">
        <v>103.65</v>
      </c>
      <c r="D938" s="165" t="s">
        <v>188</v>
      </c>
      <c r="E938" s="439"/>
      <c r="F938" s="163">
        <f t="shared" si="25"/>
        <v>0</v>
      </c>
    </row>
    <row r="939" spans="1:6" x14ac:dyDescent="0.4">
      <c r="A939" s="207"/>
      <c r="B939" s="56"/>
      <c r="C939" s="196"/>
      <c r="D939" s="165"/>
      <c r="E939" s="439"/>
      <c r="F939" s="163">
        <f t="shared" si="25"/>
        <v>0</v>
      </c>
    </row>
    <row r="940" spans="1:6" x14ac:dyDescent="0.4">
      <c r="A940" s="217">
        <v>3</v>
      </c>
      <c r="B940" s="218" t="s">
        <v>899</v>
      </c>
      <c r="C940" s="219"/>
      <c r="D940" s="220"/>
      <c r="E940" s="405"/>
      <c r="F940" s="163">
        <f t="shared" si="25"/>
        <v>0</v>
      </c>
    </row>
    <row r="941" spans="1:6" x14ac:dyDescent="0.4">
      <c r="A941" s="207">
        <v>3.1</v>
      </c>
      <c r="B941" s="56" t="s">
        <v>900</v>
      </c>
      <c r="C941" s="196">
        <v>110.44</v>
      </c>
      <c r="D941" s="165" t="s">
        <v>188</v>
      </c>
      <c r="E941" s="439"/>
      <c r="F941" s="163">
        <f t="shared" si="25"/>
        <v>0</v>
      </c>
    </row>
    <row r="942" spans="1:6" x14ac:dyDescent="0.4">
      <c r="A942" s="207">
        <v>3.2</v>
      </c>
      <c r="B942" s="56" t="s">
        <v>236</v>
      </c>
      <c r="C942" s="196">
        <v>103.65</v>
      </c>
      <c r="D942" s="165" t="s">
        <v>188</v>
      </c>
      <c r="E942" s="439"/>
      <c r="F942" s="163">
        <f t="shared" si="25"/>
        <v>0</v>
      </c>
    </row>
    <row r="943" spans="1:6" x14ac:dyDescent="0.4">
      <c r="A943" s="207">
        <v>3.3</v>
      </c>
      <c r="B943" s="56" t="s">
        <v>239</v>
      </c>
      <c r="C943" s="196">
        <v>79.739999999999995</v>
      </c>
      <c r="D943" s="165" t="s">
        <v>188</v>
      </c>
      <c r="E943" s="439"/>
      <c r="F943" s="163">
        <f t="shared" si="25"/>
        <v>0</v>
      </c>
    </row>
    <row r="944" spans="1:6" x14ac:dyDescent="0.4">
      <c r="A944" s="207">
        <v>3.4</v>
      </c>
      <c r="B944" s="56" t="s">
        <v>240</v>
      </c>
      <c r="C944" s="196">
        <v>137.80000000000001</v>
      </c>
      <c r="D944" s="165" t="s">
        <v>58</v>
      </c>
      <c r="E944" s="439"/>
      <c r="F944" s="163">
        <f t="shared" si="25"/>
        <v>0</v>
      </c>
    </row>
    <row r="945" spans="1:6" x14ac:dyDescent="0.4">
      <c r="A945" s="207">
        <v>3.5</v>
      </c>
      <c r="B945" s="56" t="s">
        <v>901</v>
      </c>
      <c r="C945" s="196">
        <v>18</v>
      </c>
      <c r="D945" s="165" t="s">
        <v>58</v>
      </c>
      <c r="E945" s="439"/>
      <c r="F945" s="163">
        <f t="shared" si="25"/>
        <v>0</v>
      </c>
    </row>
    <row r="946" spans="1:6" x14ac:dyDescent="0.4">
      <c r="A946" s="207">
        <v>3.7</v>
      </c>
      <c r="B946" s="56" t="s">
        <v>902</v>
      </c>
      <c r="C946" s="196">
        <v>75.34</v>
      </c>
      <c r="D946" s="165" t="s">
        <v>188</v>
      </c>
      <c r="E946" s="439"/>
      <c r="F946" s="163">
        <f t="shared" si="25"/>
        <v>0</v>
      </c>
    </row>
    <row r="947" spans="1:6" x14ac:dyDescent="0.4">
      <c r="A947" s="207">
        <v>3.8</v>
      </c>
      <c r="B947" s="56" t="s">
        <v>903</v>
      </c>
      <c r="C947" s="196">
        <v>18</v>
      </c>
      <c r="D947" s="165" t="s">
        <v>58</v>
      </c>
      <c r="E947" s="439"/>
      <c r="F947" s="163">
        <f t="shared" si="25"/>
        <v>0</v>
      </c>
    </row>
    <row r="948" spans="1:6" x14ac:dyDescent="0.4">
      <c r="A948" s="207">
        <v>3.6</v>
      </c>
      <c r="B948" s="56" t="s">
        <v>904</v>
      </c>
      <c r="C948" s="196">
        <v>214.09</v>
      </c>
      <c r="D948" s="165" t="s">
        <v>188</v>
      </c>
      <c r="E948" s="439"/>
      <c r="F948" s="163">
        <f t="shared" si="25"/>
        <v>0</v>
      </c>
    </row>
    <row r="949" spans="1:6" x14ac:dyDescent="0.4">
      <c r="A949" s="207"/>
      <c r="B949" s="56"/>
      <c r="C949" s="196"/>
      <c r="D949" s="165"/>
      <c r="E949" s="439"/>
      <c r="F949" s="163">
        <f t="shared" si="25"/>
        <v>0</v>
      </c>
    </row>
    <row r="950" spans="1:6" x14ac:dyDescent="0.4">
      <c r="A950" s="217">
        <v>4</v>
      </c>
      <c r="B950" s="218" t="s">
        <v>905</v>
      </c>
      <c r="C950" s="219"/>
      <c r="D950" s="220"/>
      <c r="E950" s="405"/>
      <c r="F950" s="163">
        <f t="shared" si="25"/>
        <v>0</v>
      </c>
    </row>
    <row r="951" spans="1:6" x14ac:dyDescent="0.4">
      <c r="A951" s="207">
        <v>4.0999999999999996</v>
      </c>
      <c r="B951" s="56" t="s">
        <v>906</v>
      </c>
      <c r="C951" s="196">
        <v>1</v>
      </c>
      <c r="D951" s="165" t="s">
        <v>20</v>
      </c>
      <c r="E951" s="439"/>
      <c r="F951" s="163">
        <f t="shared" si="25"/>
        <v>0</v>
      </c>
    </row>
    <row r="952" spans="1:6" x14ac:dyDescent="0.4">
      <c r="A952" s="207">
        <f>+A951+0.1</f>
        <v>4.1999999999999993</v>
      </c>
      <c r="B952" s="56" t="s">
        <v>907</v>
      </c>
      <c r="C952" s="196">
        <v>1.68</v>
      </c>
      <c r="D952" s="165" t="s">
        <v>188</v>
      </c>
      <c r="E952" s="439"/>
      <c r="F952" s="163">
        <f t="shared" si="25"/>
        <v>0</v>
      </c>
    </row>
    <row r="953" spans="1:6" x14ac:dyDescent="0.4">
      <c r="A953" s="207">
        <f>+A952+0.1</f>
        <v>4.2999999999999989</v>
      </c>
      <c r="B953" s="56" t="s">
        <v>908</v>
      </c>
      <c r="C953" s="196">
        <v>10.8</v>
      </c>
      <c r="D953" s="165" t="s">
        <v>188</v>
      </c>
      <c r="E953" s="439"/>
      <c r="F953" s="163">
        <f t="shared" si="25"/>
        <v>0</v>
      </c>
    </row>
    <row r="954" spans="1:6" x14ac:dyDescent="0.4">
      <c r="A954" s="207"/>
      <c r="B954" s="56"/>
      <c r="C954" s="196"/>
      <c r="D954" s="165"/>
      <c r="E954" s="439"/>
      <c r="F954" s="163">
        <f t="shared" si="25"/>
        <v>0</v>
      </c>
    </row>
    <row r="955" spans="1:6" x14ac:dyDescent="0.4">
      <c r="A955" s="217">
        <v>5</v>
      </c>
      <c r="B955" s="218" t="s">
        <v>392</v>
      </c>
      <c r="C955" s="219"/>
      <c r="D955" s="220"/>
      <c r="E955" s="405"/>
      <c r="F955" s="163">
        <f t="shared" si="25"/>
        <v>0</v>
      </c>
    </row>
    <row r="956" spans="1:6" x14ac:dyDescent="0.4">
      <c r="A956" s="207">
        <f>+A955+0.1</f>
        <v>5.0999999999999996</v>
      </c>
      <c r="B956" s="56" t="s">
        <v>909</v>
      </c>
      <c r="C956" s="196">
        <v>1</v>
      </c>
      <c r="D956" s="165" t="s">
        <v>20</v>
      </c>
      <c r="E956" s="439"/>
      <c r="F956" s="163">
        <f t="shared" si="25"/>
        <v>0</v>
      </c>
    </row>
    <row r="957" spans="1:6" x14ac:dyDescent="0.4">
      <c r="A957" s="207">
        <f>+A956+0.1</f>
        <v>5.1999999999999993</v>
      </c>
      <c r="B957" s="56" t="s">
        <v>910</v>
      </c>
      <c r="C957" s="196">
        <v>4</v>
      </c>
      <c r="D957" s="165" t="s">
        <v>20</v>
      </c>
      <c r="E957" s="439"/>
      <c r="F957" s="163">
        <f t="shared" si="25"/>
        <v>0</v>
      </c>
    </row>
    <row r="958" spans="1:6" x14ac:dyDescent="0.4">
      <c r="A958" s="207">
        <f>+A957+0.1</f>
        <v>5.2999999999999989</v>
      </c>
      <c r="B958" s="56" t="s">
        <v>911</v>
      </c>
      <c r="C958" s="196">
        <v>3</v>
      </c>
      <c r="D958" s="165" t="s">
        <v>20</v>
      </c>
      <c r="E958" s="439"/>
      <c r="F958" s="163">
        <f t="shared" si="25"/>
        <v>0</v>
      </c>
    </row>
    <row r="959" spans="1:6" x14ac:dyDescent="0.4">
      <c r="A959" s="207">
        <f>+A958+0.1</f>
        <v>5.3999999999999986</v>
      </c>
      <c r="B959" s="56" t="s">
        <v>912</v>
      </c>
      <c r="C959" s="196">
        <v>2</v>
      </c>
      <c r="D959" s="165" t="s">
        <v>20</v>
      </c>
      <c r="E959" s="439"/>
      <c r="F959" s="163">
        <f t="shared" si="25"/>
        <v>0</v>
      </c>
    </row>
    <row r="960" spans="1:6" x14ac:dyDescent="0.4">
      <c r="A960" s="207"/>
      <c r="B960" s="56"/>
      <c r="C960" s="196"/>
      <c r="D960" s="165"/>
      <c r="E960" s="439"/>
      <c r="F960" s="163">
        <f t="shared" si="25"/>
        <v>0</v>
      </c>
    </row>
    <row r="961" spans="1:6" x14ac:dyDescent="0.4">
      <c r="A961" s="207">
        <v>6</v>
      </c>
      <c r="B961" s="56" t="s">
        <v>913</v>
      </c>
      <c r="C961" s="196">
        <v>12.7</v>
      </c>
      <c r="D961" s="165" t="s">
        <v>188</v>
      </c>
      <c r="E961" s="439"/>
      <c r="F961" s="163">
        <f t="shared" si="25"/>
        <v>0</v>
      </c>
    </row>
    <row r="962" spans="1:6" x14ac:dyDescent="0.4">
      <c r="A962" s="217"/>
      <c r="B962" s="218" t="s">
        <v>914</v>
      </c>
      <c r="C962" s="219"/>
      <c r="D962" s="220"/>
      <c r="E962" s="405"/>
      <c r="F962" s="230">
        <f>SUM(F928:F961)</f>
        <v>0</v>
      </c>
    </row>
    <row r="963" spans="1:6" x14ac:dyDescent="0.4">
      <c r="A963" s="207"/>
      <c r="B963" s="56"/>
      <c r="C963" s="196"/>
      <c r="D963" s="165"/>
      <c r="E963" s="439"/>
      <c r="F963" s="163">
        <f t="shared" si="25"/>
        <v>0</v>
      </c>
    </row>
    <row r="964" spans="1:6" x14ac:dyDescent="0.4">
      <c r="A964" s="217" t="s">
        <v>915</v>
      </c>
      <c r="B964" s="218" t="s">
        <v>916</v>
      </c>
      <c r="C964" s="219"/>
      <c r="D964" s="220"/>
      <c r="E964" s="405"/>
      <c r="F964" s="163">
        <f t="shared" si="25"/>
        <v>0</v>
      </c>
    </row>
    <row r="965" spans="1:6" x14ac:dyDescent="0.4">
      <c r="A965" s="207"/>
      <c r="B965" s="56"/>
      <c r="C965" s="196"/>
      <c r="D965" s="165"/>
      <c r="E965" s="439"/>
      <c r="F965" s="163">
        <f t="shared" si="25"/>
        <v>0</v>
      </c>
    </row>
    <row r="966" spans="1:6" x14ac:dyDescent="0.4">
      <c r="A966" s="217">
        <v>1</v>
      </c>
      <c r="B966" s="218" t="s">
        <v>458</v>
      </c>
      <c r="C966" s="219"/>
      <c r="D966" s="220"/>
      <c r="E966" s="405"/>
      <c r="F966" s="163">
        <f t="shared" si="25"/>
        <v>0</v>
      </c>
    </row>
    <row r="967" spans="1:6" x14ac:dyDescent="0.4">
      <c r="A967" s="207">
        <v>1.1000000000000001</v>
      </c>
      <c r="B967" s="56" t="s">
        <v>917</v>
      </c>
      <c r="C967" s="196">
        <v>105</v>
      </c>
      <c r="D967" s="165" t="s">
        <v>58</v>
      </c>
      <c r="E967" s="439"/>
      <c r="F967" s="163">
        <f t="shared" si="25"/>
        <v>0</v>
      </c>
    </row>
    <row r="968" spans="1:6" x14ac:dyDescent="0.4">
      <c r="A968" s="207"/>
      <c r="B968" s="56"/>
      <c r="C968" s="196"/>
      <c r="D968" s="165"/>
      <c r="E968" s="439"/>
      <c r="F968" s="163">
        <f t="shared" si="25"/>
        <v>0</v>
      </c>
    </row>
    <row r="969" spans="1:6" x14ac:dyDescent="0.4">
      <c r="A969" s="217">
        <v>2</v>
      </c>
      <c r="B969" s="218" t="s">
        <v>460</v>
      </c>
      <c r="C969" s="219"/>
      <c r="D969" s="220"/>
      <c r="E969" s="405"/>
      <c r="F969" s="163">
        <f t="shared" si="25"/>
        <v>0</v>
      </c>
    </row>
    <row r="970" spans="1:6" x14ac:dyDescent="0.4">
      <c r="A970" s="207">
        <v>2.2000000000000002</v>
      </c>
      <c r="B970" s="56" t="s">
        <v>461</v>
      </c>
      <c r="C970" s="196">
        <v>42.39</v>
      </c>
      <c r="D970" s="165" t="s">
        <v>53</v>
      </c>
      <c r="E970" s="439"/>
      <c r="F970" s="163">
        <f t="shared" si="25"/>
        <v>0</v>
      </c>
    </row>
    <row r="971" spans="1:6" x14ac:dyDescent="0.4">
      <c r="A971" s="207">
        <v>2.2999999999999998</v>
      </c>
      <c r="B971" s="56" t="s">
        <v>462</v>
      </c>
      <c r="C971" s="196">
        <v>16.920000000000002</v>
      </c>
      <c r="D971" s="165" t="s">
        <v>53</v>
      </c>
      <c r="E971" s="439"/>
      <c r="F971" s="163">
        <f t="shared" si="25"/>
        <v>0</v>
      </c>
    </row>
    <row r="972" spans="1:6" ht="25.35" x14ac:dyDescent="0.4">
      <c r="A972" s="207">
        <v>2.4</v>
      </c>
      <c r="B972" s="56" t="s">
        <v>463</v>
      </c>
      <c r="C972" s="196">
        <v>30.56</v>
      </c>
      <c r="D972" s="165" t="s">
        <v>53</v>
      </c>
      <c r="E972" s="439"/>
      <c r="F972" s="163">
        <f t="shared" si="25"/>
        <v>0</v>
      </c>
    </row>
    <row r="973" spans="1:6" x14ac:dyDescent="0.4">
      <c r="A973" s="207"/>
      <c r="B973" s="56"/>
      <c r="C973" s="196"/>
      <c r="D973" s="165"/>
      <c r="E973" s="439"/>
      <c r="F973" s="163">
        <f t="shared" si="25"/>
        <v>0</v>
      </c>
    </row>
    <row r="974" spans="1:6" x14ac:dyDescent="0.4">
      <c r="A974" s="217">
        <v>3</v>
      </c>
      <c r="B974" s="218" t="s">
        <v>464</v>
      </c>
      <c r="C974" s="219"/>
      <c r="D974" s="220"/>
      <c r="E974" s="405"/>
      <c r="F974" s="163">
        <f t="shared" si="25"/>
        <v>0</v>
      </c>
    </row>
    <row r="975" spans="1:6" x14ac:dyDescent="0.4">
      <c r="A975" s="207">
        <v>3.1</v>
      </c>
      <c r="B975" s="56" t="s">
        <v>465</v>
      </c>
      <c r="C975" s="196">
        <v>9.15</v>
      </c>
      <c r="D975" s="165" t="s">
        <v>53</v>
      </c>
      <c r="E975" s="439"/>
      <c r="F975" s="163">
        <f t="shared" si="25"/>
        <v>0</v>
      </c>
    </row>
    <row r="976" spans="1:6" x14ac:dyDescent="0.4">
      <c r="A976" s="207">
        <v>3.2</v>
      </c>
      <c r="B976" s="56" t="s">
        <v>466</v>
      </c>
      <c r="C976" s="196">
        <v>2.95</v>
      </c>
      <c r="D976" s="165" t="s">
        <v>53</v>
      </c>
      <c r="E976" s="439"/>
      <c r="F976" s="163">
        <f t="shared" si="25"/>
        <v>0</v>
      </c>
    </row>
    <row r="977" spans="1:6" x14ac:dyDescent="0.4">
      <c r="A977" s="207">
        <v>3.3</v>
      </c>
      <c r="B977" s="56" t="s">
        <v>467</v>
      </c>
      <c r="C977" s="196">
        <v>2.23</v>
      </c>
      <c r="D977" s="165" t="s">
        <v>53</v>
      </c>
      <c r="E977" s="439"/>
      <c r="F977" s="163">
        <f t="shared" si="25"/>
        <v>0</v>
      </c>
    </row>
    <row r="978" spans="1:6" x14ac:dyDescent="0.4">
      <c r="A978" s="207">
        <v>3.4</v>
      </c>
      <c r="B978" s="56" t="s">
        <v>468</v>
      </c>
      <c r="C978" s="196">
        <v>3.79</v>
      </c>
      <c r="D978" s="165" t="s">
        <v>53</v>
      </c>
      <c r="E978" s="439"/>
      <c r="F978" s="163">
        <f t="shared" si="25"/>
        <v>0</v>
      </c>
    </row>
    <row r="979" spans="1:6" x14ac:dyDescent="0.4">
      <c r="A979" s="207">
        <v>3.5</v>
      </c>
      <c r="B979" s="56" t="s">
        <v>469</v>
      </c>
      <c r="C979" s="196">
        <v>1.51</v>
      </c>
      <c r="D979" s="165" t="s">
        <v>53</v>
      </c>
      <c r="E979" s="439"/>
      <c r="F979" s="163">
        <f t="shared" si="25"/>
        <v>0</v>
      </c>
    </row>
    <row r="980" spans="1:6" x14ac:dyDescent="0.4">
      <c r="A980" s="207"/>
      <c r="B980" s="56"/>
      <c r="C980" s="196"/>
      <c r="D980" s="165"/>
      <c r="E980" s="439"/>
      <c r="F980" s="163">
        <f t="shared" si="25"/>
        <v>0</v>
      </c>
    </row>
    <row r="981" spans="1:6" x14ac:dyDescent="0.4">
      <c r="A981" s="217">
        <v>4</v>
      </c>
      <c r="B981" s="218" t="s">
        <v>470</v>
      </c>
      <c r="C981" s="219"/>
      <c r="D981" s="220"/>
      <c r="E981" s="405"/>
      <c r="F981" s="163">
        <f t="shared" si="25"/>
        <v>0</v>
      </c>
    </row>
    <row r="982" spans="1:6" x14ac:dyDescent="0.4">
      <c r="A982" s="207">
        <v>4.0999999999999996</v>
      </c>
      <c r="B982" s="56" t="s">
        <v>471</v>
      </c>
      <c r="C982" s="196">
        <v>56.88</v>
      </c>
      <c r="D982" s="165" t="s">
        <v>28</v>
      </c>
      <c r="E982" s="439"/>
      <c r="F982" s="163">
        <f t="shared" si="25"/>
        <v>0</v>
      </c>
    </row>
    <row r="983" spans="1:6" x14ac:dyDescent="0.4">
      <c r="A983" s="207">
        <v>4.2</v>
      </c>
      <c r="B983" s="56" t="s">
        <v>472</v>
      </c>
      <c r="C983" s="196">
        <v>151.68</v>
      </c>
      <c r="D983" s="165" t="s">
        <v>28</v>
      </c>
      <c r="E983" s="439"/>
      <c r="F983" s="163">
        <f t="shared" si="25"/>
        <v>0</v>
      </c>
    </row>
    <row r="984" spans="1:6" x14ac:dyDescent="0.4">
      <c r="A984" s="207"/>
      <c r="B984" s="56"/>
      <c r="C984" s="196"/>
      <c r="D984" s="165"/>
      <c r="E984" s="439"/>
      <c r="F984" s="163">
        <f t="shared" si="25"/>
        <v>0</v>
      </c>
    </row>
    <row r="985" spans="1:6" x14ac:dyDescent="0.4">
      <c r="A985" s="217">
        <v>5</v>
      </c>
      <c r="B985" s="218" t="s">
        <v>169</v>
      </c>
      <c r="C985" s="219"/>
      <c r="D985" s="220"/>
      <c r="E985" s="405"/>
      <c r="F985" s="163">
        <f t="shared" si="25"/>
        <v>0</v>
      </c>
    </row>
    <row r="986" spans="1:6" x14ac:dyDescent="0.4">
      <c r="A986" s="207">
        <f>+A985+0.1</f>
        <v>5.0999999999999996</v>
      </c>
      <c r="B986" s="56" t="s">
        <v>235</v>
      </c>
      <c r="C986" s="196">
        <v>100.46</v>
      </c>
      <c r="D986" s="165" t="s">
        <v>28</v>
      </c>
      <c r="E986" s="439"/>
      <c r="F986" s="163">
        <f t="shared" si="25"/>
        <v>0</v>
      </c>
    </row>
    <row r="987" spans="1:6" x14ac:dyDescent="0.4">
      <c r="A987" s="207">
        <f>+A986+0.1</f>
        <v>5.1999999999999993</v>
      </c>
      <c r="B987" s="56" t="s">
        <v>473</v>
      </c>
      <c r="C987" s="196">
        <v>100.46</v>
      </c>
      <c r="D987" s="165" t="s">
        <v>28</v>
      </c>
      <c r="E987" s="439"/>
      <c r="F987" s="163">
        <f t="shared" si="25"/>
        <v>0</v>
      </c>
    </row>
    <row r="988" spans="1:6" x14ac:dyDescent="0.4">
      <c r="A988" s="207">
        <f>+A987+0.1</f>
        <v>5.2999999999999989</v>
      </c>
      <c r="B988" s="56" t="s">
        <v>240</v>
      </c>
      <c r="C988" s="196">
        <v>602.4</v>
      </c>
      <c r="D988" s="165" t="s">
        <v>58</v>
      </c>
      <c r="E988" s="439"/>
      <c r="F988" s="163">
        <f t="shared" si="25"/>
        <v>0</v>
      </c>
    </row>
    <row r="989" spans="1:6" x14ac:dyDescent="0.4">
      <c r="A989" s="207"/>
      <c r="B989" s="56"/>
      <c r="C989" s="196"/>
      <c r="D989" s="165"/>
      <c r="E989" s="439"/>
      <c r="F989" s="163">
        <f t="shared" si="25"/>
        <v>0</v>
      </c>
    </row>
    <row r="990" spans="1:6" x14ac:dyDescent="0.4">
      <c r="A990" s="217">
        <v>6</v>
      </c>
      <c r="B990" s="218" t="s">
        <v>474</v>
      </c>
      <c r="C990" s="219"/>
      <c r="D990" s="220"/>
      <c r="E990" s="405"/>
      <c r="F990" s="163">
        <f t="shared" si="25"/>
        <v>0</v>
      </c>
    </row>
    <row r="991" spans="1:6" x14ac:dyDescent="0.4">
      <c r="A991" s="207">
        <f>+A990+0.1</f>
        <v>6.1</v>
      </c>
      <c r="B991" s="56" t="s">
        <v>475</v>
      </c>
      <c r="C991" s="196">
        <v>100.46</v>
      </c>
      <c r="D991" s="165" t="s">
        <v>28</v>
      </c>
      <c r="E991" s="439"/>
      <c r="F991" s="163">
        <f t="shared" si="25"/>
        <v>0</v>
      </c>
    </row>
    <row r="992" spans="1:6" x14ac:dyDescent="0.4">
      <c r="A992" s="207">
        <f>+A991+0.1</f>
        <v>6.1999999999999993</v>
      </c>
      <c r="B992" s="56" t="s">
        <v>476</v>
      </c>
      <c r="C992" s="196">
        <v>100.46</v>
      </c>
      <c r="D992" s="165" t="s">
        <v>28</v>
      </c>
      <c r="E992" s="439"/>
      <c r="F992" s="163">
        <f t="shared" ref="F992:F1055" si="26">ROUND((C992*E992),2)</f>
        <v>0</v>
      </c>
    </row>
    <row r="993" spans="1:6" x14ac:dyDescent="0.4">
      <c r="A993" s="207"/>
      <c r="B993" s="56"/>
      <c r="C993" s="196"/>
      <c r="D993" s="165"/>
      <c r="E993" s="439"/>
      <c r="F993" s="163">
        <f t="shared" si="26"/>
        <v>0</v>
      </c>
    </row>
    <row r="994" spans="1:6" x14ac:dyDescent="0.4">
      <c r="A994" s="217">
        <v>7</v>
      </c>
      <c r="B994" s="218" t="s">
        <v>918</v>
      </c>
      <c r="C994" s="219"/>
      <c r="D994" s="220"/>
      <c r="E994" s="405"/>
      <c r="F994" s="163">
        <f t="shared" si="26"/>
        <v>0</v>
      </c>
    </row>
    <row r="995" spans="1:6" x14ac:dyDescent="0.4">
      <c r="A995" s="207">
        <f>+A994+0.1</f>
        <v>7.1</v>
      </c>
      <c r="B995" s="56" t="s">
        <v>919</v>
      </c>
      <c r="C995" s="196">
        <v>101</v>
      </c>
      <c r="D995" s="165" t="s">
        <v>58</v>
      </c>
      <c r="E995" s="439"/>
      <c r="F995" s="163">
        <f t="shared" si="26"/>
        <v>0</v>
      </c>
    </row>
    <row r="996" spans="1:6" x14ac:dyDescent="0.4">
      <c r="A996" s="207">
        <f>+A995+0.1</f>
        <v>7.1999999999999993</v>
      </c>
      <c r="B996" s="56" t="s">
        <v>1484</v>
      </c>
      <c r="C996" s="196">
        <v>9.6</v>
      </c>
      <c r="D996" s="165" t="s">
        <v>58</v>
      </c>
      <c r="E996" s="439"/>
      <c r="F996" s="163">
        <f t="shared" si="26"/>
        <v>0</v>
      </c>
    </row>
    <row r="997" spans="1:6" ht="25.35" x14ac:dyDescent="0.4">
      <c r="A997" s="231">
        <f>+A996+0.1</f>
        <v>7.2999999999999989</v>
      </c>
      <c r="B997" s="33" t="s">
        <v>1473</v>
      </c>
      <c r="C997" s="27">
        <v>1</v>
      </c>
      <c r="D997" s="28" t="s">
        <v>20</v>
      </c>
      <c r="E997" s="391"/>
      <c r="F997" s="163">
        <f t="shared" si="26"/>
        <v>0</v>
      </c>
    </row>
    <row r="998" spans="1:6" x14ac:dyDescent="0.4">
      <c r="A998" s="207"/>
      <c r="B998" s="56"/>
      <c r="C998" s="196"/>
      <c r="D998" s="165"/>
      <c r="E998" s="439"/>
      <c r="F998" s="230">
        <f>SUM(F963:F997)</f>
        <v>0</v>
      </c>
    </row>
    <row r="999" spans="1:6" x14ac:dyDescent="0.4">
      <c r="A999" s="217"/>
      <c r="B999" s="218" t="s">
        <v>920</v>
      </c>
      <c r="C999" s="219"/>
      <c r="D999" s="220"/>
      <c r="E999" s="405"/>
      <c r="F999" s="163">
        <f t="shared" si="26"/>
        <v>0</v>
      </c>
    </row>
    <row r="1000" spans="1:6" x14ac:dyDescent="0.4">
      <c r="A1000" s="207"/>
      <c r="B1000" s="56"/>
      <c r="C1000" s="196"/>
      <c r="D1000" s="165"/>
      <c r="E1000" s="439"/>
      <c r="F1000" s="163">
        <f t="shared" si="26"/>
        <v>0</v>
      </c>
    </row>
    <row r="1001" spans="1:6" x14ac:dyDescent="0.4">
      <c r="A1001" s="217" t="s">
        <v>921</v>
      </c>
      <c r="B1001" s="218" t="s">
        <v>922</v>
      </c>
      <c r="C1001" s="219"/>
      <c r="D1001" s="220"/>
      <c r="E1001" s="405"/>
      <c r="F1001" s="163">
        <f t="shared" si="26"/>
        <v>0</v>
      </c>
    </row>
    <row r="1002" spans="1:6" x14ac:dyDescent="0.4">
      <c r="A1002" s="207">
        <v>1</v>
      </c>
      <c r="B1002" s="56" t="s">
        <v>347</v>
      </c>
      <c r="C1002" s="196">
        <v>18.600000000000001</v>
      </c>
      <c r="D1002" s="165" t="s">
        <v>923</v>
      </c>
      <c r="E1002" s="439"/>
      <c r="F1002" s="163">
        <f t="shared" si="26"/>
        <v>0</v>
      </c>
    </row>
    <row r="1003" spans="1:6" x14ac:dyDescent="0.4">
      <c r="A1003" s="207"/>
      <c r="B1003" s="56"/>
      <c r="C1003" s="196"/>
      <c r="D1003" s="165"/>
      <c r="E1003" s="439"/>
      <c r="F1003" s="163">
        <f t="shared" si="26"/>
        <v>0</v>
      </c>
    </row>
    <row r="1004" spans="1:6" ht="25.35" x14ac:dyDescent="0.4">
      <c r="A1004" s="207">
        <v>2</v>
      </c>
      <c r="B1004" s="56" t="s">
        <v>924</v>
      </c>
      <c r="C1004" s="196">
        <v>1</v>
      </c>
      <c r="D1004" s="165" t="s">
        <v>925</v>
      </c>
      <c r="E1004" s="439"/>
      <c r="F1004" s="163">
        <f t="shared" si="26"/>
        <v>0</v>
      </c>
    </row>
    <row r="1005" spans="1:6" x14ac:dyDescent="0.4">
      <c r="A1005" s="207"/>
      <c r="B1005" s="56"/>
      <c r="C1005" s="196"/>
      <c r="D1005" s="165"/>
      <c r="E1005" s="439"/>
      <c r="F1005" s="163">
        <f t="shared" si="26"/>
        <v>0</v>
      </c>
    </row>
    <row r="1006" spans="1:6" x14ac:dyDescent="0.4">
      <c r="A1006" s="217">
        <v>3</v>
      </c>
      <c r="B1006" s="218" t="s">
        <v>926</v>
      </c>
      <c r="C1006" s="219"/>
      <c r="D1006" s="220"/>
      <c r="E1006" s="405"/>
      <c r="F1006" s="163">
        <f t="shared" si="26"/>
        <v>0</v>
      </c>
    </row>
    <row r="1007" spans="1:6" x14ac:dyDescent="0.4">
      <c r="A1007" s="207">
        <v>3.1</v>
      </c>
      <c r="B1007" s="56" t="s">
        <v>927</v>
      </c>
      <c r="C1007" s="196">
        <v>1.45</v>
      </c>
      <c r="D1007" s="165" t="s">
        <v>579</v>
      </c>
      <c r="E1007" s="439"/>
      <c r="F1007" s="163">
        <f t="shared" si="26"/>
        <v>0</v>
      </c>
    </row>
    <row r="1008" spans="1:6" x14ac:dyDescent="0.4">
      <c r="A1008" s="207">
        <v>3.2</v>
      </c>
      <c r="B1008" s="56" t="s">
        <v>928</v>
      </c>
      <c r="C1008" s="196">
        <v>0.32</v>
      </c>
      <c r="D1008" s="165" t="s">
        <v>579</v>
      </c>
      <c r="E1008" s="439"/>
      <c r="F1008" s="163">
        <f t="shared" si="26"/>
        <v>0</v>
      </c>
    </row>
    <row r="1009" spans="1:6" x14ac:dyDescent="0.4">
      <c r="A1009" s="207">
        <v>3.3</v>
      </c>
      <c r="B1009" s="56" t="s">
        <v>929</v>
      </c>
      <c r="C1009" s="196">
        <v>0.18</v>
      </c>
      <c r="D1009" s="165" t="s">
        <v>579</v>
      </c>
      <c r="E1009" s="439"/>
      <c r="F1009" s="163">
        <f t="shared" si="26"/>
        <v>0</v>
      </c>
    </row>
    <row r="1010" spans="1:6" x14ac:dyDescent="0.4">
      <c r="A1010" s="207">
        <v>3.4</v>
      </c>
      <c r="B1010" s="56" t="s">
        <v>930</v>
      </c>
      <c r="C1010" s="196">
        <v>0.11</v>
      </c>
      <c r="D1010" s="165" t="s">
        <v>579</v>
      </c>
      <c r="E1010" s="439"/>
      <c r="F1010" s="163">
        <f t="shared" si="26"/>
        <v>0</v>
      </c>
    </row>
    <row r="1011" spans="1:6" x14ac:dyDescent="0.4">
      <c r="A1011" s="207">
        <v>3.5</v>
      </c>
      <c r="B1011" s="56" t="s">
        <v>931</v>
      </c>
      <c r="C1011" s="196">
        <v>0.37</v>
      </c>
      <c r="D1011" s="165" t="s">
        <v>579</v>
      </c>
      <c r="E1011" s="439"/>
      <c r="F1011" s="163">
        <f t="shared" si="26"/>
        <v>0</v>
      </c>
    </row>
    <row r="1012" spans="1:6" x14ac:dyDescent="0.4">
      <c r="A1012" s="207">
        <v>3.6</v>
      </c>
      <c r="B1012" s="56" t="s">
        <v>932</v>
      </c>
      <c r="C1012" s="196">
        <v>0.12</v>
      </c>
      <c r="D1012" s="165" t="s">
        <v>579</v>
      </c>
      <c r="E1012" s="439"/>
      <c r="F1012" s="163">
        <f t="shared" si="26"/>
        <v>0</v>
      </c>
    </row>
    <row r="1013" spans="1:6" x14ac:dyDescent="0.4">
      <c r="A1013" s="207">
        <v>3.7</v>
      </c>
      <c r="B1013" s="56" t="s">
        <v>933</v>
      </c>
      <c r="C1013" s="196">
        <v>0.81</v>
      </c>
      <c r="D1013" s="165" t="s">
        <v>579</v>
      </c>
      <c r="E1013" s="439"/>
      <c r="F1013" s="163">
        <f t="shared" si="26"/>
        <v>0</v>
      </c>
    </row>
    <row r="1014" spans="1:6" x14ac:dyDescent="0.4">
      <c r="A1014" s="207"/>
      <c r="B1014" s="56"/>
      <c r="C1014" s="196"/>
      <c r="D1014" s="165"/>
      <c r="E1014" s="439"/>
      <c r="F1014" s="163">
        <f t="shared" si="26"/>
        <v>0</v>
      </c>
    </row>
    <row r="1015" spans="1:6" x14ac:dyDescent="0.4">
      <c r="A1015" s="217">
        <v>4</v>
      </c>
      <c r="B1015" s="218" t="s">
        <v>934</v>
      </c>
      <c r="C1015" s="219"/>
      <c r="D1015" s="220"/>
      <c r="E1015" s="405"/>
      <c r="F1015" s="163">
        <f t="shared" si="26"/>
        <v>0</v>
      </c>
    </row>
    <row r="1016" spans="1:6" x14ac:dyDescent="0.4">
      <c r="A1016" s="207">
        <v>4.0999999999999996</v>
      </c>
      <c r="B1016" s="56" t="s">
        <v>935</v>
      </c>
      <c r="C1016" s="196">
        <v>4.82</v>
      </c>
      <c r="D1016" s="165" t="s">
        <v>188</v>
      </c>
      <c r="E1016" s="439"/>
      <c r="F1016" s="163">
        <f t="shared" si="26"/>
        <v>0</v>
      </c>
    </row>
    <row r="1017" spans="1:6" x14ac:dyDescent="0.4">
      <c r="A1017" s="207">
        <v>4.2</v>
      </c>
      <c r="B1017" s="56" t="s">
        <v>936</v>
      </c>
      <c r="C1017" s="196">
        <v>22.69</v>
      </c>
      <c r="D1017" s="165" t="s">
        <v>188</v>
      </c>
      <c r="E1017" s="439"/>
      <c r="F1017" s="163">
        <f t="shared" si="26"/>
        <v>0</v>
      </c>
    </row>
    <row r="1018" spans="1:6" x14ac:dyDescent="0.4">
      <c r="A1018" s="207"/>
      <c r="B1018" s="56"/>
      <c r="C1018" s="196"/>
      <c r="D1018" s="165"/>
      <c r="E1018" s="439"/>
      <c r="F1018" s="163">
        <f t="shared" si="26"/>
        <v>0</v>
      </c>
    </row>
    <row r="1019" spans="1:6" x14ac:dyDescent="0.4">
      <c r="A1019" s="217">
        <v>5</v>
      </c>
      <c r="B1019" s="218" t="s">
        <v>169</v>
      </c>
      <c r="C1019" s="219"/>
      <c r="D1019" s="220"/>
      <c r="E1019" s="405"/>
      <c r="F1019" s="163">
        <f t="shared" si="26"/>
        <v>0</v>
      </c>
    </row>
    <row r="1020" spans="1:6" x14ac:dyDescent="0.4">
      <c r="A1020" s="207">
        <v>5.0999999999999996</v>
      </c>
      <c r="B1020" s="56" t="s">
        <v>235</v>
      </c>
      <c r="C1020" s="196">
        <v>9.77</v>
      </c>
      <c r="D1020" s="165" t="s">
        <v>188</v>
      </c>
      <c r="E1020" s="439"/>
      <c r="F1020" s="163">
        <f t="shared" si="26"/>
        <v>0</v>
      </c>
    </row>
    <row r="1021" spans="1:6" x14ac:dyDescent="0.4">
      <c r="A1021" s="207">
        <v>5.2</v>
      </c>
      <c r="B1021" s="56" t="s">
        <v>937</v>
      </c>
      <c r="C1021" s="196">
        <v>26.04</v>
      </c>
      <c r="D1021" s="165" t="s">
        <v>188</v>
      </c>
      <c r="E1021" s="439"/>
      <c r="F1021" s="163">
        <f t="shared" si="26"/>
        <v>0</v>
      </c>
    </row>
    <row r="1022" spans="1:6" x14ac:dyDescent="0.4">
      <c r="A1022" s="207">
        <v>5.3</v>
      </c>
      <c r="B1022" s="56" t="s">
        <v>237</v>
      </c>
      <c r="C1022" s="196">
        <v>20.94</v>
      </c>
      <c r="D1022" s="165" t="s">
        <v>188</v>
      </c>
      <c r="E1022" s="439"/>
      <c r="F1022" s="163">
        <f t="shared" si="26"/>
        <v>0</v>
      </c>
    </row>
    <row r="1023" spans="1:6" x14ac:dyDescent="0.4">
      <c r="A1023" s="207">
        <v>5.4</v>
      </c>
      <c r="B1023" s="56" t="s">
        <v>938</v>
      </c>
      <c r="C1023" s="196">
        <v>9.6199999999999992</v>
      </c>
      <c r="D1023" s="165" t="s">
        <v>188</v>
      </c>
      <c r="E1023" s="439"/>
      <c r="F1023" s="163">
        <f t="shared" si="26"/>
        <v>0</v>
      </c>
    </row>
    <row r="1024" spans="1:6" x14ac:dyDescent="0.4">
      <c r="A1024" s="207">
        <v>5.5</v>
      </c>
      <c r="B1024" s="56" t="s">
        <v>240</v>
      </c>
      <c r="C1024" s="196">
        <v>47.6</v>
      </c>
      <c r="D1024" s="165" t="s">
        <v>58</v>
      </c>
      <c r="E1024" s="439"/>
      <c r="F1024" s="163">
        <f t="shared" si="26"/>
        <v>0</v>
      </c>
    </row>
    <row r="1025" spans="1:6" x14ac:dyDescent="0.4">
      <c r="A1025" s="207">
        <v>5.6</v>
      </c>
      <c r="B1025" s="56" t="s">
        <v>242</v>
      </c>
      <c r="C1025" s="196">
        <v>2.02</v>
      </c>
      <c r="D1025" s="165" t="s">
        <v>58</v>
      </c>
      <c r="E1025" s="439"/>
      <c r="F1025" s="163">
        <f t="shared" si="26"/>
        <v>0</v>
      </c>
    </row>
    <row r="1026" spans="1:6" x14ac:dyDescent="0.4">
      <c r="A1026" s="207">
        <v>5.7</v>
      </c>
      <c r="B1026" s="56" t="s">
        <v>241</v>
      </c>
      <c r="C1026" s="196">
        <v>10.1</v>
      </c>
      <c r="D1026" s="165" t="s">
        <v>58</v>
      </c>
      <c r="E1026" s="439"/>
      <c r="F1026" s="163">
        <f t="shared" si="26"/>
        <v>0</v>
      </c>
    </row>
    <row r="1027" spans="1:6" x14ac:dyDescent="0.4">
      <c r="A1027" s="207">
        <v>5.8</v>
      </c>
      <c r="B1027" s="56" t="s">
        <v>939</v>
      </c>
      <c r="C1027" s="196">
        <v>6.02</v>
      </c>
      <c r="D1027" s="165" t="s">
        <v>58</v>
      </c>
      <c r="E1027" s="439"/>
      <c r="F1027" s="163">
        <f t="shared" si="26"/>
        <v>0</v>
      </c>
    </row>
    <row r="1028" spans="1:6" x14ac:dyDescent="0.4">
      <c r="A1028" s="207">
        <v>5.9</v>
      </c>
      <c r="B1028" s="56" t="s">
        <v>940</v>
      </c>
      <c r="C1028" s="196">
        <v>10.58</v>
      </c>
      <c r="D1028" s="165" t="s">
        <v>188</v>
      </c>
      <c r="E1028" s="439"/>
      <c r="F1028" s="163">
        <f t="shared" si="26"/>
        <v>0</v>
      </c>
    </row>
    <row r="1029" spans="1:6" x14ac:dyDescent="0.4">
      <c r="A1029" s="207">
        <v>5.0999999999999996</v>
      </c>
      <c r="B1029" s="56" t="s">
        <v>941</v>
      </c>
      <c r="C1029" s="196">
        <v>2.84</v>
      </c>
      <c r="D1029" s="165" t="s">
        <v>188</v>
      </c>
      <c r="E1029" s="439"/>
      <c r="F1029" s="163">
        <f t="shared" si="26"/>
        <v>0</v>
      </c>
    </row>
    <row r="1030" spans="1:6" x14ac:dyDescent="0.4">
      <c r="A1030" s="207">
        <v>5.1100000000000003</v>
      </c>
      <c r="B1030" s="56" t="s">
        <v>942</v>
      </c>
      <c r="C1030" s="196">
        <v>44.14</v>
      </c>
      <c r="D1030" s="165" t="s">
        <v>188</v>
      </c>
      <c r="E1030" s="439"/>
      <c r="F1030" s="163">
        <f t="shared" si="26"/>
        <v>0</v>
      </c>
    </row>
    <row r="1031" spans="1:6" x14ac:dyDescent="0.4">
      <c r="A1031" s="207"/>
      <c r="B1031" s="56"/>
      <c r="C1031" s="196"/>
      <c r="D1031" s="165"/>
      <c r="E1031" s="439"/>
      <c r="F1031" s="163">
        <f t="shared" si="26"/>
        <v>0</v>
      </c>
    </row>
    <row r="1032" spans="1:6" x14ac:dyDescent="0.4">
      <c r="A1032" s="214">
        <v>6</v>
      </c>
      <c r="B1032" s="56" t="s">
        <v>943</v>
      </c>
      <c r="C1032" s="196">
        <v>5.3</v>
      </c>
      <c r="D1032" s="165" t="s">
        <v>188</v>
      </c>
      <c r="E1032" s="439"/>
      <c r="F1032" s="163">
        <f t="shared" si="26"/>
        <v>0</v>
      </c>
    </row>
    <row r="1033" spans="1:6" x14ac:dyDescent="0.4">
      <c r="A1033" s="214"/>
      <c r="B1033" s="56"/>
      <c r="C1033" s="196"/>
      <c r="D1033" s="165"/>
      <c r="E1033" s="439"/>
      <c r="F1033" s="163">
        <f t="shared" si="26"/>
        <v>0</v>
      </c>
    </row>
    <row r="1034" spans="1:6" x14ac:dyDescent="0.4">
      <c r="A1034" s="214">
        <v>7</v>
      </c>
      <c r="B1034" s="56" t="s">
        <v>944</v>
      </c>
      <c r="C1034" s="196">
        <v>6.06</v>
      </c>
      <c r="D1034" s="165" t="s">
        <v>188</v>
      </c>
      <c r="E1034" s="439"/>
      <c r="F1034" s="163">
        <f t="shared" si="26"/>
        <v>0</v>
      </c>
    </row>
    <row r="1035" spans="1:6" x14ac:dyDescent="0.4">
      <c r="A1035" s="207"/>
      <c r="B1035" s="56"/>
      <c r="C1035" s="196"/>
      <c r="D1035" s="165"/>
      <c r="E1035" s="439"/>
      <c r="F1035" s="163">
        <f t="shared" si="26"/>
        <v>0</v>
      </c>
    </row>
    <row r="1036" spans="1:6" x14ac:dyDescent="0.4">
      <c r="A1036" s="217">
        <v>8</v>
      </c>
      <c r="B1036" s="218" t="s">
        <v>945</v>
      </c>
      <c r="C1036" s="219"/>
      <c r="D1036" s="220"/>
      <c r="E1036" s="405"/>
      <c r="F1036" s="163">
        <f t="shared" si="26"/>
        <v>0</v>
      </c>
    </row>
    <row r="1037" spans="1:6" x14ac:dyDescent="0.4">
      <c r="A1037" s="207">
        <v>8.1</v>
      </c>
      <c r="B1037" s="56" t="s">
        <v>946</v>
      </c>
      <c r="C1037" s="196">
        <v>15.2</v>
      </c>
      <c r="D1037" s="165" t="s">
        <v>58</v>
      </c>
      <c r="E1037" s="439"/>
      <c r="F1037" s="163">
        <f t="shared" si="26"/>
        <v>0</v>
      </c>
    </row>
    <row r="1038" spans="1:6" x14ac:dyDescent="0.4">
      <c r="A1038" s="207">
        <v>8.1999999999999993</v>
      </c>
      <c r="B1038" s="56" t="s">
        <v>947</v>
      </c>
      <c r="C1038" s="196">
        <v>1</v>
      </c>
      <c r="D1038" s="165" t="s">
        <v>20</v>
      </c>
      <c r="E1038" s="439"/>
      <c r="F1038" s="163">
        <f t="shared" si="26"/>
        <v>0</v>
      </c>
    </row>
    <row r="1039" spans="1:6" x14ac:dyDescent="0.4">
      <c r="A1039" s="207">
        <v>8.3000000000000007</v>
      </c>
      <c r="B1039" s="56" t="s">
        <v>948</v>
      </c>
      <c r="C1039" s="196">
        <v>1</v>
      </c>
      <c r="D1039" s="165" t="s">
        <v>20</v>
      </c>
      <c r="E1039" s="439"/>
      <c r="F1039" s="163">
        <f t="shared" si="26"/>
        <v>0</v>
      </c>
    </row>
    <row r="1040" spans="1:6" x14ac:dyDescent="0.4">
      <c r="A1040" s="207"/>
      <c r="B1040" s="56"/>
      <c r="C1040" s="196"/>
      <c r="D1040" s="165"/>
      <c r="E1040" s="439"/>
      <c r="F1040" s="163">
        <f t="shared" si="26"/>
        <v>0</v>
      </c>
    </row>
    <row r="1041" spans="1:6" x14ac:dyDescent="0.4">
      <c r="A1041" s="217">
        <v>9</v>
      </c>
      <c r="B1041" s="218" t="s">
        <v>949</v>
      </c>
      <c r="C1041" s="219"/>
      <c r="D1041" s="220"/>
      <c r="E1041" s="405"/>
      <c r="F1041" s="163">
        <f t="shared" si="26"/>
        <v>0</v>
      </c>
    </row>
    <row r="1042" spans="1:6" x14ac:dyDescent="0.4">
      <c r="A1042" s="207">
        <v>9.1</v>
      </c>
      <c r="B1042" s="56" t="s">
        <v>950</v>
      </c>
      <c r="C1042" s="196">
        <v>23.25</v>
      </c>
      <c r="D1042" s="165" t="s">
        <v>951</v>
      </c>
      <c r="E1042" s="439"/>
      <c r="F1042" s="163">
        <f t="shared" si="26"/>
        <v>0</v>
      </c>
    </row>
    <row r="1043" spans="1:6" x14ac:dyDescent="0.4">
      <c r="A1043" s="207">
        <v>9.1999999999999993</v>
      </c>
      <c r="B1043" s="56" t="s">
        <v>952</v>
      </c>
      <c r="C1043" s="196">
        <v>1</v>
      </c>
      <c r="D1043" s="165" t="s">
        <v>20</v>
      </c>
      <c r="E1043" s="439"/>
      <c r="F1043" s="163">
        <f t="shared" si="26"/>
        <v>0</v>
      </c>
    </row>
    <row r="1044" spans="1:6" x14ac:dyDescent="0.4">
      <c r="A1044" s="207"/>
      <c r="B1044" s="56"/>
      <c r="C1044" s="196"/>
      <c r="D1044" s="165"/>
      <c r="E1044" s="439"/>
      <c r="F1044" s="163">
        <f t="shared" si="26"/>
        <v>0</v>
      </c>
    </row>
    <row r="1045" spans="1:6" x14ac:dyDescent="0.4">
      <c r="A1045" s="217">
        <v>10</v>
      </c>
      <c r="B1045" s="218" t="s">
        <v>953</v>
      </c>
      <c r="C1045" s="219"/>
      <c r="D1045" s="220"/>
      <c r="E1045" s="405"/>
      <c r="F1045" s="163">
        <f t="shared" si="26"/>
        <v>0</v>
      </c>
    </row>
    <row r="1046" spans="1:6" x14ac:dyDescent="0.4">
      <c r="A1046" s="207">
        <v>10.1</v>
      </c>
      <c r="B1046" s="56" t="s">
        <v>323</v>
      </c>
      <c r="C1046" s="196">
        <v>1</v>
      </c>
      <c r="D1046" s="165" t="s">
        <v>20</v>
      </c>
      <c r="E1046" s="439"/>
      <c r="F1046" s="163">
        <f t="shared" si="26"/>
        <v>0</v>
      </c>
    </row>
    <row r="1047" spans="1:6" x14ac:dyDescent="0.4">
      <c r="A1047" s="207">
        <v>10.199999999999999</v>
      </c>
      <c r="B1047" s="56" t="s">
        <v>954</v>
      </c>
      <c r="C1047" s="196">
        <v>1</v>
      </c>
      <c r="D1047" s="165" t="s">
        <v>20</v>
      </c>
      <c r="E1047" s="439"/>
      <c r="F1047" s="163">
        <f t="shared" si="26"/>
        <v>0</v>
      </c>
    </row>
    <row r="1048" spans="1:6" x14ac:dyDescent="0.4">
      <c r="A1048" s="207">
        <v>10.3</v>
      </c>
      <c r="B1048" s="56" t="s">
        <v>387</v>
      </c>
      <c r="C1048" s="196">
        <v>1</v>
      </c>
      <c r="D1048" s="165" t="s">
        <v>20</v>
      </c>
      <c r="E1048" s="439"/>
      <c r="F1048" s="163">
        <f t="shared" si="26"/>
        <v>0</v>
      </c>
    </row>
    <row r="1049" spans="1:6" x14ac:dyDescent="0.4">
      <c r="A1049" s="207">
        <v>10.4</v>
      </c>
      <c r="B1049" s="56" t="s">
        <v>322</v>
      </c>
      <c r="C1049" s="196">
        <v>1</v>
      </c>
      <c r="D1049" s="165" t="s">
        <v>20</v>
      </c>
      <c r="E1049" s="439"/>
      <c r="F1049" s="163">
        <f t="shared" si="26"/>
        <v>0</v>
      </c>
    </row>
    <row r="1050" spans="1:6" x14ac:dyDescent="0.4">
      <c r="A1050" s="207">
        <v>10.5</v>
      </c>
      <c r="B1050" s="56" t="s">
        <v>955</v>
      </c>
      <c r="C1050" s="196">
        <v>1</v>
      </c>
      <c r="D1050" s="165" t="s">
        <v>20</v>
      </c>
      <c r="E1050" s="439"/>
      <c r="F1050" s="163">
        <f t="shared" si="26"/>
        <v>0</v>
      </c>
    </row>
    <row r="1051" spans="1:6" x14ac:dyDescent="0.4">
      <c r="A1051" s="207">
        <v>10.6</v>
      </c>
      <c r="B1051" s="56" t="s">
        <v>956</v>
      </c>
      <c r="C1051" s="196">
        <v>1</v>
      </c>
      <c r="D1051" s="165" t="s">
        <v>20</v>
      </c>
      <c r="E1051" s="439"/>
      <c r="F1051" s="163">
        <f t="shared" si="26"/>
        <v>0</v>
      </c>
    </row>
    <row r="1052" spans="1:6" x14ac:dyDescent="0.4">
      <c r="A1052" s="207">
        <v>10.7</v>
      </c>
      <c r="B1052" s="56" t="s">
        <v>957</v>
      </c>
      <c r="C1052" s="196">
        <v>2</v>
      </c>
      <c r="D1052" s="165" t="s">
        <v>20</v>
      </c>
      <c r="E1052" s="439"/>
      <c r="F1052" s="163">
        <f t="shared" si="26"/>
        <v>0</v>
      </c>
    </row>
    <row r="1053" spans="1:6" x14ac:dyDescent="0.4">
      <c r="A1053" s="207">
        <v>10.8</v>
      </c>
      <c r="B1053" s="56" t="s">
        <v>958</v>
      </c>
      <c r="C1053" s="196">
        <v>1</v>
      </c>
      <c r="D1053" s="165" t="s">
        <v>20</v>
      </c>
      <c r="E1053" s="439"/>
      <c r="F1053" s="163">
        <f t="shared" si="26"/>
        <v>0</v>
      </c>
    </row>
    <row r="1054" spans="1:6" x14ac:dyDescent="0.4">
      <c r="A1054" s="207">
        <v>10.9</v>
      </c>
      <c r="B1054" s="56" t="s">
        <v>959</v>
      </c>
      <c r="C1054" s="196">
        <v>1</v>
      </c>
      <c r="D1054" s="165" t="s">
        <v>20</v>
      </c>
      <c r="E1054" s="439"/>
      <c r="F1054" s="163">
        <f t="shared" si="26"/>
        <v>0</v>
      </c>
    </row>
    <row r="1055" spans="1:6" x14ac:dyDescent="0.4">
      <c r="A1055" s="207">
        <v>11</v>
      </c>
      <c r="B1055" s="56" t="s">
        <v>960</v>
      </c>
      <c r="C1055" s="196">
        <v>1</v>
      </c>
      <c r="D1055" s="165" t="s">
        <v>20</v>
      </c>
      <c r="E1055" s="439"/>
      <c r="F1055" s="163">
        <f t="shared" si="26"/>
        <v>0</v>
      </c>
    </row>
    <row r="1056" spans="1:6" x14ac:dyDescent="0.4">
      <c r="A1056" s="207">
        <v>11.1</v>
      </c>
      <c r="B1056" s="56" t="s">
        <v>328</v>
      </c>
      <c r="C1056" s="196">
        <v>1</v>
      </c>
      <c r="D1056" s="165" t="s">
        <v>19</v>
      </c>
      <c r="E1056" s="439"/>
      <c r="F1056" s="163">
        <f t="shared" ref="F1056:F1065" si="27">ROUND((C1056*E1056),2)</f>
        <v>0</v>
      </c>
    </row>
    <row r="1057" spans="1:6" x14ac:dyDescent="0.4">
      <c r="A1057" s="207">
        <v>11.2</v>
      </c>
      <c r="B1057" s="56" t="s">
        <v>329</v>
      </c>
      <c r="C1057" s="196">
        <v>1</v>
      </c>
      <c r="D1057" s="165" t="s">
        <v>19</v>
      </c>
      <c r="E1057" s="439"/>
      <c r="F1057" s="163">
        <f t="shared" si="27"/>
        <v>0</v>
      </c>
    </row>
    <row r="1058" spans="1:6" x14ac:dyDescent="0.4">
      <c r="A1058" s="207"/>
      <c r="B1058" s="56"/>
      <c r="C1058" s="196"/>
      <c r="D1058" s="165"/>
      <c r="E1058" s="439"/>
      <c r="F1058" s="163">
        <f t="shared" si="27"/>
        <v>0</v>
      </c>
    </row>
    <row r="1059" spans="1:6" x14ac:dyDescent="0.4">
      <c r="A1059" s="217">
        <v>11</v>
      </c>
      <c r="B1059" s="218" t="s">
        <v>961</v>
      </c>
      <c r="C1059" s="219"/>
      <c r="D1059" s="220"/>
      <c r="E1059" s="405"/>
      <c r="F1059" s="163">
        <f t="shared" si="27"/>
        <v>0</v>
      </c>
    </row>
    <row r="1060" spans="1:6" x14ac:dyDescent="0.4">
      <c r="A1060" s="207">
        <v>11.1</v>
      </c>
      <c r="B1060" s="56" t="s">
        <v>962</v>
      </c>
      <c r="C1060" s="196">
        <v>1</v>
      </c>
      <c r="D1060" s="165" t="s">
        <v>20</v>
      </c>
      <c r="E1060" s="439"/>
      <c r="F1060" s="163">
        <f t="shared" si="27"/>
        <v>0</v>
      </c>
    </row>
    <row r="1061" spans="1:6" x14ac:dyDescent="0.4">
      <c r="A1061" s="207">
        <v>11.2</v>
      </c>
      <c r="B1061" s="56" t="s">
        <v>963</v>
      </c>
      <c r="C1061" s="196">
        <v>6</v>
      </c>
      <c r="D1061" s="165" t="s">
        <v>20</v>
      </c>
      <c r="E1061" s="439"/>
      <c r="F1061" s="163">
        <f t="shared" si="27"/>
        <v>0</v>
      </c>
    </row>
    <row r="1062" spans="1:6" x14ac:dyDescent="0.4">
      <c r="A1062" s="207">
        <v>11.3</v>
      </c>
      <c r="B1062" s="56" t="s">
        <v>964</v>
      </c>
      <c r="C1062" s="196">
        <v>3</v>
      </c>
      <c r="D1062" s="165" t="s">
        <v>20</v>
      </c>
      <c r="E1062" s="439"/>
      <c r="F1062" s="163">
        <f t="shared" si="27"/>
        <v>0</v>
      </c>
    </row>
    <row r="1063" spans="1:6" x14ac:dyDescent="0.4">
      <c r="A1063" s="207">
        <v>11.4</v>
      </c>
      <c r="B1063" s="56" t="s">
        <v>965</v>
      </c>
      <c r="C1063" s="196">
        <v>3</v>
      </c>
      <c r="D1063" s="165" t="s">
        <v>20</v>
      </c>
      <c r="E1063" s="439"/>
      <c r="F1063" s="163">
        <f t="shared" si="27"/>
        <v>0</v>
      </c>
    </row>
    <row r="1064" spans="1:6" x14ac:dyDescent="0.4">
      <c r="A1064" s="207"/>
      <c r="B1064" s="56"/>
      <c r="C1064" s="196"/>
      <c r="D1064" s="165"/>
      <c r="E1064" s="439"/>
      <c r="F1064" s="163">
        <f t="shared" si="27"/>
        <v>0</v>
      </c>
    </row>
    <row r="1065" spans="1:6" x14ac:dyDescent="0.4">
      <c r="A1065" s="207">
        <v>12</v>
      </c>
      <c r="B1065" s="56" t="s">
        <v>966</v>
      </c>
      <c r="C1065" s="196">
        <v>1</v>
      </c>
      <c r="D1065" s="165" t="s">
        <v>19</v>
      </c>
      <c r="E1065" s="439"/>
      <c r="F1065" s="163">
        <f t="shared" si="27"/>
        <v>0</v>
      </c>
    </row>
    <row r="1066" spans="1:6" x14ac:dyDescent="0.4">
      <c r="A1066" s="217"/>
      <c r="B1066" s="218" t="s">
        <v>967</v>
      </c>
      <c r="C1066" s="219"/>
      <c r="D1066" s="220"/>
      <c r="E1066" s="405"/>
      <c r="F1066" s="230">
        <f>SUM(F999:F1065)</f>
        <v>0</v>
      </c>
    </row>
    <row r="1067" spans="1:6" x14ac:dyDescent="0.4">
      <c r="A1067" s="207"/>
      <c r="B1067" s="56"/>
      <c r="C1067" s="196"/>
      <c r="D1067" s="165"/>
      <c r="E1067" s="439"/>
      <c r="F1067" s="163"/>
    </row>
    <row r="1068" spans="1:6" x14ac:dyDescent="0.4">
      <c r="A1068" s="214" t="s">
        <v>968</v>
      </c>
      <c r="B1068" s="232" t="s">
        <v>196</v>
      </c>
      <c r="C1068" s="36"/>
      <c r="D1068" s="37"/>
      <c r="E1068" s="407"/>
      <c r="F1068" s="163"/>
    </row>
    <row r="1069" spans="1:6" x14ac:dyDescent="0.4">
      <c r="A1069" s="214" t="s">
        <v>969</v>
      </c>
      <c r="B1069" s="232" t="s">
        <v>970</v>
      </c>
      <c r="C1069" s="36"/>
      <c r="D1069" s="37"/>
      <c r="E1069" s="407"/>
      <c r="F1069" s="163"/>
    </row>
    <row r="1070" spans="1:6" x14ac:dyDescent="0.4">
      <c r="A1070" s="207" t="s">
        <v>971</v>
      </c>
      <c r="B1070" s="56" t="s">
        <v>972</v>
      </c>
      <c r="C1070" s="196">
        <v>4</v>
      </c>
      <c r="D1070" s="165" t="s">
        <v>20</v>
      </c>
      <c r="E1070" s="439"/>
      <c r="F1070" s="163">
        <f>+E1070*C1070</f>
        <v>0</v>
      </c>
    </row>
    <row r="1071" spans="1:6" x14ac:dyDescent="0.4">
      <c r="A1071" s="207" t="s">
        <v>973</v>
      </c>
      <c r="B1071" s="56" t="s">
        <v>974</v>
      </c>
      <c r="C1071" s="196">
        <v>14</v>
      </c>
      <c r="D1071" s="165" t="s">
        <v>20</v>
      </c>
      <c r="E1071" s="439"/>
      <c r="F1071" s="163">
        <f t="shared" ref="F1071:F1087" si="28">+E1071*C1071</f>
        <v>0</v>
      </c>
    </row>
    <row r="1072" spans="1:6" x14ac:dyDescent="0.4">
      <c r="A1072" s="207" t="s">
        <v>975</v>
      </c>
      <c r="B1072" s="56" t="s">
        <v>976</v>
      </c>
      <c r="C1072" s="196">
        <v>7</v>
      </c>
      <c r="D1072" s="165" t="s">
        <v>20</v>
      </c>
      <c r="E1072" s="439"/>
      <c r="F1072" s="163">
        <f t="shared" si="28"/>
        <v>0</v>
      </c>
    </row>
    <row r="1073" spans="1:6" x14ac:dyDescent="0.4">
      <c r="A1073" s="207" t="s">
        <v>977</v>
      </c>
      <c r="B1073" s="56" t="s">
        <v>978</v>
      </c>
      <c r="C1073" s="196">
        <v>1</v>
      </c>
      <c r="D1073" s="165" t="s">
        <v>20</v>
      </c>
      <c r="E1073" s="439"/>
      <c r="F1073" s="163">
        <f t="shared" si="28"/>
        <v>0</v>
      </c>
    </row>
    <row r="1074" spans="1:6" x14ac:dyDescent="0.4">
      <c r="A1074" s="207" t="s">
        <v>979</v>
      </c>
      <c r="B1074" s="56" t="s">
        <v>980</v>
      </c>
      <c r="C1074" s="196">
        <v>1</v>
      </c>
      <c r="D1074" s="165" t="s">
        <v>20</v>
      </c>
      <c r="E1074" s="439"/>
      <c r="F1074" s="163">
        <f t="shared" si="28"/>
        <v>0</v>
      </c>
    </row>
    <row r="1075" spans="1:6" x14ac:dyDescent="0.4">
      <c r="A1075" s="207" t="s">
        <v>981</v>
      </c>
      <c r="B1075" s="56" t="s">
        <v>982</v>
      </c>
      <c r="C1075" s="196">
        <v>13</v>
      </c>
      <c r="D1075" s="165" t="s">
        <v>20</v>
      </c>
      <c r="E1075" s="439"/>
      <c r="F1075" s="163">
        <f t="shared" si="28"/>
        <v>0</v>
      </c>
    </row>
    <row r="1076" spans="1:6" x14ac:dyDescent="0.4">
      <c r="A1076" s="207" t="s">
        <v>983</v>
      </c>
      <c r="B1076" s="56" t="s">
        <v>984</v>
      </c>
      <c r="C1076" s="196">
        <v>26</v>
      </c>
      <c r="D1076" s="165" t="s">
        <v>20</v>
      </c>
      <c r="E1076" s="439"/>
      <c r="F1076" s="163">
        <f t="shared" si="28"/>
        <v>0</v>
      </c>
    </row>
    <row r="1077" spans="1:6" x14ac:dyDescent="0.4">
      <c r="A1077" s="207" t="s">
        <v>985</v>
      </c>
      <c r="B1077" s="56" t="s">
        <v>986</v>
      </c>
      <c r="C1077" s="196">
        <v>2</v>
      </c>
      <c r="D1077" s="165" t="s">
        <v>20</v>
      </c>
      <c r="E1077" s="439"/>
      <c r="F1077" s="163">
        <f t="shared" si="28"/>
        <v>0</v>
      </c>
    </row>
    <row r="1078" spans="1:6" x14ac:dyDescent="0.4">
      <c r="A1078" s="207" t="s">
        <v>987</v>
      </c>
      <c r="B1078" s="56" t="s">
        <v>988</v>
      </c>
      <c r="C1078" s="196">
        <v>22</v>
      </c>
      <c r="D1078" s="165" t="s">
        <v>20</v>
      </c>
      <c r="E1078" s="439"/>
      <c r="F1078" s="163">
        <f t="shared" si="28"/>
        <v>0</v>
      </c>
    </row>
    <row r="1079" spans="1:6" x14ac:dyDescent="0.4">
      <c r="A1079" s="207" t="s">
        <v>989</v>
      </c>
      <c r="B1079" s="56" t="s">
        <v>990</v>
      </c>
      <c r="C1079" s="196">
        <v>4</v>
      </c>
      <c r="D1079" s="165" t="s">
        <v>20</v>
      </c>
      <c r="E1079" s="439"/>
      <c r="F1079" s="163">
        <f t="shared" si="28"/>
        <v>0</v>
      </c>
    </row>
    <row r="1080" spans="1:6" x14ac:dyDescent="0.4">
      <c r="A1080" s="207" t="s">
        <v>991</v>
      </c>
      <c r="B1080" s="56" t="s">
        <v>992</v>
      </c>
      <c r="C1080" s="196">
        <v>17200</v>
      </c>
      <c r="D1080" s="165" t="s">
        <v>46</v>
      </c>
      <c r="E1080" s="439"/>
      <c r="F1080" s="163">
        <f t="shared" si="28"/>
        <v>0</v>
      </c>
    </row>
    <row r="1081" spans="1:6" x14ac:dyDescent="0.4">
      <c r="A1081" s="207" t="s">
        <v>993</v>
      </c>
      <c r="B1081" s="56" t="s">
        <v>994</v>
      </c>
      <c r="C1081" s="196">
        <v>1</v>
      </c>
      <c r="D1081" s="165" t="s">
        <v>20</v>
      </c>
      <c r="E1081" s="439"/>
      <c r="F1081" s="163">
        <f t="shared" si="28"/>
        <v>0</v>
      </c>
    </row>
    <row r="1082" spans="1:6" x14ac:dyDescent="0.4">
      <c r="A1082" s="207" t="s">
        <v>995</v>
      </c>
      <c r="B1082" s="56" t="s">
        <v>996</v>
      </c>
      <c r="C1082" s="196">
        <v>26</v>
      </c>
      <c r="D1082" s="165" t="s">
        <v>20</v>
      </c>
      <c r="E1082" s="439"/>
      <c r="F1082" s="163">
        <f t="shared" si="28"/>
        <v>0</v>
      </c>
    </row>
    <row r="1083" spans="1:6" x14ac:dyDescent="0.4">
      <c r="A1083" s="207" t="s">
        <v>997</v>
      </c>
      <c r="B1083" s="56" t="s">
        <v>998</v>
      </c>
      <c r="C1083" s="196">
        <v>13</v>
      </c>
      <c r="D1083" s="165" t="s">
        <v>20</v>
      </c>
      <c r="E1083" s="439"/>
      <c r="F1083" s="163">
        <f t="shared" si="28"/>
        <v>0</v>
      </c>
    </row>
    <row r="1084" spans="1:6" x14ac:dyDescent="0.4">
      <c r="A1084" s="207" t="s">
        <v>999</v>
      </c>
      <c r="B1084" s="56" t="s">
        <v>1000</v>
      </c>
      <c r="C1084" s="196">
        <v>26</v>
      </c>
      <c r="D1084" s="165" t="s">
        <v>20</v>
      </c>
      <c r="E1084" s="439"/>
      <c r="F1084" s="163">
        <f t="shared" si="28"/>
        <v>0</v>
      </c>
    </row>
    <row r="1085" spans="1:6" x14ac:dyDescent="0.4">
      <c r="A1085" s="207" t="s">
        <v>1001</v>
      </c>
      <c r="B1085" s="56" t="s">
        <v>1002</v>
      </c>
      <c r="C1085" s="196">
        <v>1</v>
      </c>
      <c r="D1085" s="165" t="s">
        <v>20</v>
      </c>
      <c r="E1085" s="439"/>
      <c r="F1085" s="163">
        <f t="shared" si="28"/>
        <v>0</v>
      </c>
    </row>
    <row r="1086" spans="1:6" x14ac:dyDescent="0.4">
      <c r="A1086" s="207" t="s">
        <v>1003</v>
      </c>
      <c r="B1086" s="56" t="s">
        <v>1004</v>
      </c>
      <c r="C1086" s="196">
        <v>650</v>
      </c>
      <c r="D1086" s="165" t="s">
        <v>46</v>
      </c>
      <c r="E1086" s="439"/>
      <c r="F1086" s="163">
        <f t="shared" si="28"/>
        <v>0</v>
      </c>
    </row>
    <row r="1087" spans="1:6" x14ac:dyDescent="0.4">
      <c r="A1087" s="207" t="s">
        <v>1005</v>
      </c>
      <c r="B1087" s="56" t="s">
        <v>1006</v>
      </c>
      <c r="C1087" s="196">
        <v>1</v>
      </c>
      <c r="D1087" s="165" t="s">
        <v>20</v>
      </c>
      <c r="E1087" s="439"/>
      <c r="F1087" s="163">
        <f t="shared" si="28"/>
        <v>0</v>
      </c>
    </row>
    <row r="1088" spans="1:6" x14ac:dyDescent="0.4">
      <c r="A1088" s="207"/>
      <c r="B1088" s="56"/>
      <c r="C1088" s="196"/>
      <c r="D1088" s="165"/>
      <c r="E1088" s="439"/>
      <c r="F1088" s="163"/>
    </row>
    <row r="1089" spans="1:6" x14ac:dyDescent="0.4">
      <c r="A1089" s="214" t="s">
        <v>1007</v>
      </c>
      <c r="B1089" s="232" t="s">
        <v>1008</v>
      </c>
      <c r="C1089" s="36"/>
      <c r="D1089" s="37"/>
      <c r="E1089" s="407"/>
      <c r="F1089" s="163"/>
    </row>
    <row r="1090" spans="1:6" x14ac:dyDescent="0.4">
      <c r="A1090" s="207" t="s">
        <v>1009</v>
      </c>
      <c r="B1090" s="56" t="s">
        <v>1010</v>
      </c>
      <c r="C1090" s="196">
        <v>1</v>
      </c>
      <c r="D1090" s="165" t="s">
        <v>20</v>
      </c>
      <c r="E1090" s="439"/>
      <c r="F1090" s="163">
        <f t="shared" ref="F1090:F1099" si="29">+E1090*C1090</f>
        <v>0</v>
      </c>
    </row>
    <row r="1091" spans="1:6" ht="25.35" x14ac:dyDescent="0.4">
      <c r="A1091" s="207" t="s">
        <v>1011</v>
      </c>
      <c r="B1091" s="56" t="s">
        <v>1012</v>
      </c>
      <c r="C1091" s="196">
        <v>1</v>
      </c>
      <c r="D1091" s="165" t="s">
        <v>20</v>
      </c>
      <c r="E1091" s="439"/>
      <c r="F1091" s="163">
        <f t="shared" si="29"/>
        <v>0</v>
      </c>
    </row>
    <row r="1092" spans="1:6" x14ac:dyDescent="0.4">
      <c r="A1092" s="207" t="s">
        <v>1013</v>
      </c>
      <c r="B1092" s="56" t="s">
        <v>1014</v>
      </c>
      <c r="C1092" s="196">
        <v>1</v>
      </c>
      <c r="D1092" s="165" t="s">
        <v>20</v>
      </c>
      <c r="E1092" s="439"/>
      <c r="F1092" s="163">
        <f t="shared" si="29"/>
        <v>0</v>
      </c>
    </row>
    <row r="1093" spans="1:6" x14ac:dyDescent="0.4">
      <c r="A1093" s="207" t="s">
        <v>1015</v>
      </c>
      <c r="B1093" s="56" t="s">
        <v>1016</v>
      </c>
      <c r="C1093" s="196">
        <v>1</v>
      </c>
      <c r="D1093" s="165" t="s">
        <v>20</v>
      </c>
      <c r="E1093" s="439"/>
      <c r="F1093" s="163">
        <f t="shared" si="29"/>
        <v>0</v>
      </c>
    </row>
    <row r="1094" spans="1:6" x14ac:dyDescent="0.4">
      <c r="A1094" s="207" t="s">
        <v>1017</v>
      </c>
      <c r="B1094" s="56" t="s">
        <v>1018</v>
      </c>
      <c r="C1094" s="196">
        <v>4</v>
      </c>
      <c r="D1094" s="165" t="s">
        <v>20</v>
      </c>
      <c r="E1094" s="439"/>
      <c r="F1094" s="163">
        <f t="shared" si="29"/>
        <v>0</v>
      </c>
    </row>
    <row r="1095" spans="1:6" x14ac:dyDescent="0.4">
      <c r="A1095" s="207" t="s">
        <v>1019</v>
      </c>
      <c r="B1095" s="56" t="s">
        <v>1020</v>
      </c>
      <c r="C1095" s="196">
        <v>4</v>
      </c>
      <c r="D1095" s="165" t="s">
        <v>20</v>
      </c>
      <c r="E1095" s="439"/>
      <c r="F1095" s="163">
        <f t="shared" si="29"/>
        <v>0</v>
      </c>
    </row>
    <row r="1096" spans="1:6" x14ac:dyDescent="0.4">
      <c r="A1096" s="207" t="s">
        <v>1021</v>
      </c>
      <c r="B1096" s="56" t="s">
        <v>996</v>
      </c>
      <c r="C1096" s="196">
        <v>4</v>
      </c>
      <c r="D1096" s="165" t="s">
        <v>20</v>
      </c>
      <c r="E1096" s="439"/>
      <c r="F1096" s="163">
        <f t="shared" si="29"/>
        <v>0</v>
      </c>
    </row>
    <row r="1097" spans="1:6" x14ac:dyDescent="0.4">
      <c r="A1097" s="207" t="s">
        <v>1022</v>
      </c>
      <c r="B1097" s="56" t="s">
        <v>1000</v>
      </c>
      <c r="C1097" s="196">
        <v>4</v>
      </c>
      <c r="D1097" s="165" t="s">
        <v>20</v>
      </c>
      <c r="E1097" s="439"/>
      <c r="F1097" s="163">
        <f t="shared" si="29"/>
        <v>0</v>
      </c>
    </row>
    <row r="1098" spans="1:6" ht="25.35" x14ac:dyDescent="0.4">
      <c r="A1098" s="207" t="s">
        <v>1023</v>
      </c>
      <c r="B1098" s="56" t="s">
        <v>1024</v>
      </c>
      <c r="C1098" s="196">
        <v>1</v>
      </c>
      <c r="D1098" s="165" t="s">
        <v>20</v>
      </c>
      <c r="E1098" s="439"/>
      <c r="F1098" s="163">
        <f t="shared" si="29"/>
        <v>0</v>
      </c>
    </row>
    <row r="1099" spans="1:6" x14ac:dyDescent="0.4">
      <c r="A1099" s="207" t="s">
        <v>1025</v>
      </c>
      <c r="B1099" s="56" t="s">
        <v>1026</v>
      </c>
      <c r="C1099" s="196">
        <v>1</v>
      </c>
      <c r="D1099" s="165" t="s">
        <v>10</v>
      </c>
      <c r="E1099" s="439"/>
      <c r="F1099" s="163">
        <f t="shared" si="29"/>
        <v>0</v>
      </c>
    </row>
    <row r="1100" spans="1:6" x14ac:dyDescent="0.4">
      <c r="A1100" s="207"/>
      <c r="B1100" s="56"/>
      <c r="C1100" s="196"/>
      <c r="D1100" s="165"/>
      <c r="E1100" s="439"/>
      <c r="F1100" s="163"/>
    </row>
    <row r="1101" spans="1:6" x14ac:dyDescent="0.4">
      <c r="A1101" s="214" t="s">
        <v>1027</v>
      </c>
      <c r="B1101" s="232" t="s">
        <v>1028</v>
      </c>
      <c r="C1101" s="36"/>
      <c r="D1101" s="37"/>
      <c r="E1101" s="407"/>
      <c r="F1101" s="163"/>
    </row>
    <row r="1102" spans="1:6" ht="63.35" x14ac:dyDescent="0.4">
      <c r="A1102" s="207" t="s">
        <v>1029</v>
      </c>
      <c r="B1102" s="169" t="s">
        <v>1030</v>
      </c>
      <c r="C1102" s="196">
        <v>15</v>
      </c>
      <c r="D1102" s="165" t="s">
        <v>46</v>
      </c>
      <c r="E1102" s="439"/>
      <c r="F1102" s="163">
        <f t="shared" ref="F1102:F1108" si="30">+E1102*C1102</f>
        <v>0</v>
      </c>
    </row>
    <row r="1103" spans="1:6" ht="50.7" x14ac:dyDescent="0.4">
      <c r="A1103" s="207" t="s">
        <v>1031</v>
      </c>
      <c r="B1103" s="169" t="s">
        <v>1032</v>
      </c>
      <c r="C1103" s="196">
        <v>30</v>
      </c>
      <c r="D1103" s="165" t="s">
        <v>46</v>
      </c>
      <c r="E1103" s="439"/>
      <c r="F1103" s="163">
        <f t="shared" si="30"/>
        <v>0</v>
      </c>
    </row>
    <row r="1104" spans="1:6" ht="50.7" x14ac:dyDescent="0.4">
      <c r="A1104" s="207" t="s">
        <v>1033</v>
      </c>
      <c r="B1104" s="169" t="s">
        <v>1034</v>
      </c>
      <c r="C1104" s="196">
        <v>15</v>
      </c>
      <c r="D1104" s="165" t="s">
        <v>46</v>
      </c>
      <c r="E1104" s="439"/>
      <c r="F1104" s="163">
        <f t="shared" si="30"/>
        <v>0</v>
      </c>
    </row>
    <row r="1105" spans="1:6" ht="50.7" x14ac:dyDescent="0.4">
      <c r="A1105" s="207" t="s">
        <v>1035</v>
      </c>
      <c r="B1105" s="169" t="s">
        <v>1036</v>
      </c>
      <c r="C1105" s="196">
        <v>20</v>
      </c>
      <c r="D1105" s="165" t="s">
        <v>46</v>
      </c>
      <c r="E1105" s="439"/>
      <c r="F1105" s="163">
        <f t="shared" si="30"/>
        <v>0</v>
      </c>
    </row>
    <row r="1106" spans="1:6" ht="50.7" x14ac:dyDescent="0.4">
      <c r="A1106" s="207" t="s">
        <v>1037</v>
      </c>
      <c r="B1106" s="169" t="s">
        <v>1038</v>
      </c>
      <c r="C1106" s="196">
        <v>15</v>
      </c>
      <c r="D1106" s="165" t="s">
        <v>46</v>
      </c>
      <c r="E1106" s="439"/>
      <c r="F1106" s="163">
        <f t="shared" si="30"/>
        <v>0</v>
      </c>
    </row>
    <row r="1107" spans="1:6" ht="50.7" x14ac:dyDescent="0.4">
      <c r="A1107" s="207" t="s">
        <v>1039</v>
      </c>
      <c r="B1107" s="169" t="s">
        <v>1040</v>
      </c>
      <c r="C1107" s="196">
        <v>120</v>
      </c>
      <c r="D1107" s="165" t="s">
        <v>46</v>
      </c>
      <c r="E1107" s="439"/>
      <c r="F1107" s="163">
        <f t="shared" si="30"/>
        <v>0</v>
      </c>
    </row>
    <row r="1108" spans="1:6" ht="38" x14ac:dyDescent="0.4">
      <c r="A1108" s="207" t="s">
        <v>1041</v>
      </c>
      <c r="B1108" s="169" t="s">
        <v>1042</v>
      </c>
      <c r="C1108" s="196">
        <v>200</v>
      </c>
      <c r="D1108" s="165" t="s">
        <v>46</v>
      </c>
      <c r="E1108" s="439"/>
      <c r="F1108" s="163">
        <f t="shared" si="30"/>
        <v>0</v>
      </c>
    </row>
    <row r="1109" spans="1:6" x14ac:dyDescent="0.4">
      <c r="A1109" s="207"/>
      <c r="B1109" s="56"/>
      <c r="C1109" s="196"/>
      <c r="D1109" s="165"/>
      <c r="E1109" s="439"/>
      <c r="F1109" s="163"/>
    </row>
    <row r="1110" spans="1:6" x14ac:dyDescent="0.4">
      <c r="A1110" s="214" t="s">
        <v>1043</v>
      </c>
      <c r="B1110" s="232" t="s">
        <v>1044</v>
      </c>
      <c r="C1110" s="36"/>
      <c r="D1110" s="37"/>
      <c r="E1110" s="407"/>
      <c r="F1110" s="163"/>
    </row>
    <row r="1111" spans="1:6" ht="38" x14ac:dyDescent="0.4">
      <c r="A1111" s="207" t="s">
        <v>508</v>
      </c>
      <c r="B1111" s="56" t="s">
        <v>1045</v>
      </c>
      <c r="C1111" s="196">
        <v>4</v>
      </c>
      <c r="D1111" s="165" t="s">
        <v>381</v>
      </c>
      <c r="E1111" s="439"/>
      <c r="F1111" s="163">
        <f t="shared" ref="F1111:F1125" si="31">+E1111*C1111</f>
        <v>0</v>
      </c>
    </row>
    <row r="1112" spans="1:6" ht="25.35" x14ac:dyDescent="0.4">
      <c r="A1112" s="207" t="s">
        <v>1046</v>
      </c>
      <c r="B1112" s="56" t="s">
        <v>1047</v>
      </c>
      <c r="C1112" s="196">
        <v>4</v>
      </c>
      <c r="D1112" s="165" t="s">
        <v>20</v>
      </c>
      <c r="E1112" s="439"/>
      <c r="F1112" s="163">
        <f t="shared" si="31"/>
        <v>0</v>
      </c>
    </row>
    <row r="1113" spans="1:6" x14ac:dyDescent="0.4">
      <c r="A1113" s="207" t="s">
        <v>1048</v>
      </c>
      <c r="B1113" s="56" t="s">
        <v>1049</v>
      </c>
      <c r="C1113" s="196">
        <v>4</v>
      </c>
      <c r="D1113" s="165" t="s">
        <v>20</v>
      </c>
      <c r="E1113" s="439"/>
      <c r="F1113" s="163">
        <f t="shared" si="31"/>
        <v>0</v>
      </c>
    </row>
    <row r="1114" spans="1:6" x14ac:dyDescent="0.4">
      <c r="A1114" s="207" t="s">
        <v>1050</v>
      </c>
      <c r="B1114" s="56" t="s">
        <v>1051</v>
      </c>
      <c r="C1114" s="196">
        <v>4</v>
      </c>
      <c r="D1114" s="165" t="s">
        <v>20</v>
      </c>
      <c r="E1114" s="439"/>
      <c r="F1114" s="163">
        <f t="shared" si="31"/>
        <v>0</v>
      </c>
    </row>
    <row r="1115" spans="1:6" x14ac:dyDescent="0.4">
      <c r="A1115" s="207" t="s">
        <v>1052</v>
      </c>
      <c r="B1115" s="56" t="s">
        <v>1053</v>
      </c>
      <c r="C1115" s="196">
        <v>4</v>
      </c>
      <c r="D1115" s="165" t="s">
        <v>20</v>
      </c>
      <c r="E1115" s="439"/>
      <c r="F1115" s="163">
        <f t="shared" si="31"/>
        <v>0</v>
      </c>
    </row>
    <row r="1116" spans="1:6" x14ac:dyDescent="0.4">
      <c r="A1116" s="207" t="s">
        <v>1054</v>
      </c>
      <c r="B1116" s="56" t="s">
        <v>1055</v>
      </c>
      <c r="C1116" s="196">
        <v>4</v>
      </c>
      <c r="D1116" s="165" t="s">
        <v>20</v>
      </c>
      <c r="E1116" s="439"/>
      <c r="F1116" s="163">
        <f t="shared" si="31"/>
        <v>0</v>
      </c>
    </row>
    <row r="1117" spans="1:6" x14ac:dyDescent="0.4">
      <c r="A1117" s="207" t="s">
        <v>1056</v>
      </c>
      <c r="B1117" s="56" t="s">
        <v>1057</v>
      </c>
      <c r="C1117" s="196">
        <v>4</v>
      </c>
      <c r="D1117" s="165" t="s">
        <v>20</v>
      </c>
      <c r="E1117" s="439"/>
      <c r="F1117" s="163">
        <f t="shared" si="31"/>
        <v>0</v>
      </c>
    </row>
    <row r="1118" spans="1:6" x14ac:dyDescent="0.4">
      <c r="A1118" s="207" t="s">
        <v>1058</v>
      </c>
      <c r="B1118" s="56" t="s">
        <v>1059</v>
      </c>
      <c r="C1118" s="196">
        <v>8</v>
      </c>
      <c r="D1118" s="165" t="s">
        <v>20</v>
      </c>
      <c r="E1118" s="439"/>
      <c r="F1118" s="163">
        <f t="shared" si="31"/>
        <v>0</v>
      </c>
    </row>
    <row r="1119" spans="1:6" x14ac:dyDescent="0.4">
      <c r="A1119" s="207" t="s">
        <v>1060</v>
      </c>
      <c r="B1119" s="56" t="s">
        <v>1061</v>
      </c>
      <c r="C1119" s="196">
        <v>1</v>
      </c>
      <c r="D1119" s="165" t="s">
        <v>20</v>
      </c>
      <c r="E1119" s="439"/>
      <c r="F1119" s="163">
        <f t="shared" si="31"/>
        <v>0</v>
      </c>
    </row>
    <row r="1120" spans="1:6" x14ac:dyDescent="0.4">
      <c r="A1120" s="207" t="s">
        <v>1062</v>
      </c>
      <c r="B1120" s="56" t="s">
        <v>1063</v>
      </c>
      <c r="C1120" s="196">
        <v>4</v>
      </c>
      <c r="D1120" s="165" t="s">
        <v>20</v>
      </c>
      <c r="E1120" s="439"/>
      <c r="F1120" s="163">
        <f t="shared" si="31"/>
        <v>0</v>
      </c>
    </row>
    <row r="1121" spans="1:6" x14ac:dyDescent="0.4">
      <c r="A1121" s="207" t="s">
        <v>1064</v>
      </c>
      <c r="B1121" s="56" t="s">
        <v>1065</v>
      </c>
      <c r="C1121" s="196">
        <v>4</v>
      </c>
      <c r="D1121" s="165" t="s">
        <v>20</v>
      </c>
      <c r="E1121" s="439"/>
      <c r="F1121" s="163">
        <f t="shared" si="31"/>
        <v>0</v>
      </c>
    </row>
    <row r="1122" spans="1:6" x14ac:dyDescent="0.4">
      <c r="A1122" s="207" t="s">
        <v>1066</v>
      </c>
      <c r="B1122" s="56" t="s">
        <v>1067</v>
      </c>
      <c r="C1122" s="196">
        <v>4</v>
      </c>
      <c r="D1122" s="165" t="s">
        <v>20</v>
      </c>
      <c r="E1122" s="439"/>
      <c r="F1122" s="163">
        <f t="shared" si="31"/>
        <v>0</v>
      </c>
    </row>
    <row r="1123" spans="1:6" x14ac:dyDescent="0.4">
      <c r="A1123" s="207" t="s">
        <v>1068</v>
      </c>
      <c r="B1123" s="56" t="s">
        <v>1069</v>
      </c>
      <c r="C1123" s="196">
        <v>4</v>
      </c>
      <c r="D1123" s="165" t="s">
        <v>20</v>
      </c>
      <c r="E1123" s="439"/>
      <c r="F1123" s="163">
        <f t="shared" si="31"/>
        <v>0</v>
      </c>
    </row>
    <row r="1124" spans="1:6" x14ac:dyDescent="0.4">
      <c r="A1124" s="207" t="s">
        <v>1070</v>
      </c>
      <c r="B1124" s="56" t="s">
        <v>1071</v>
      </c>
      <c r="C1124" s="196">
        <v>4</v>
      </c>
      <c r="D1124" s="165" t="s">
        <v>20</v>
      </c>
      <c r="E1124" s="439"/>
      <c r="F1124" s="163">
        <f t="shared" si="31"/>
        <v>0</v>
      </c>
    </row>
    <row r="1125" spans="1:6" x14ac:dyDescent="0.4">
      <c r="A1125" s="207" t="s">
        <v>1072</v>
      </c>
      <c r="B1125" s="56" t="s">
        <v>1073</v>
      </c>
      <c r="C1125" s="196">
        <v>1</v>
      </c>
      <c r="D1125" s="165" t="s">
        <v>20</v>
      </c>
      <c r="E1125" s="439"/>
      <c r="F1125" s="163">
        <f t="shared" si="31"/>
        <v>0</v>
      </c>
    </row>
    <row r="1126" spans="1:6" x14ac:dyDescent="0.4">
      <c r="A1126" s="217"/>
      <c r="B1126" s="218" t="s">
        <v>1074</v>
      </c>
      <c r="C1126" s="219"/>
      <c r="D1126" s="220"/>
      <c r="E1126" s="405"/>
      <c r="F1126" s="230">
        <f>SUM(F1069:F1125)</f>
        <v>0</v>
      </c>
    </row>
    <row r="1127" spans="1:6" x14ac:dyDescent="0.4">
      <c r="A1127" s="147"/>
      <c r="B1127" s="223" t="s">
        <v>1075</v>
      </c>
      <c r="C1127" s="149"/>
      <c r="D1127" s="150"/>
      <c r="E1127" s="432"/>
      <c r="F1127" s="151">
        <f>+F1066+F998+F962+F927+F1126</f>
        <v>0</v>
      </c>
    </row>
    <row r="1128" spans="1:6" x14ac:dyDescent="0.4">
      <c r="A1128" s="31"/>
      <c r="B1128" s="233"/>
      <c r="C1128" s="234"/>
      <c r="D1128" s="235"/>
      <c r="E1128" s="382"/>
      <c r="F1128" s="236"/>
    </row>
    <row r="1129" spans="1:6" ht="25.35" x14ac:dyDescent="0.4">
      <c r="A1129" s="25" t="s">
        <v>1076</v>
      </c>
      <c r="B1129" s="237" t="s">
        <v>1077</v>
      </c>
      <c r="C1129" s="27"/>
      <c r="D1129" s="28"/>
      <c r="E1129" s="382"/>
      <c r="F1129" s="157"/>
    </row>
    <row r="1130" spans="1:6" x14ac:dyDescent="0.4">
      <c r="A1130" s="238"/>
      <c r="B1130" s="239"/>
      <c r="C1130" s="240"/>
      <c r="D1130" s="241"/>
      <c r="E1130" s="443"/>
      <c r="F1130" s="242"/>
    </row>
    <row r="1131" spans="1:6" x14ac:dyDescent="0.4">
      <c r="A1131" s="238">
        <v>1</v>
      </c>
      <c r="B1131" s="243" t="s">
        <v>1078</v>
      </c>
      <c r="C1131" s="240"/>
      <c r="D1131" s="241"/>
      <c r="E1131" s="443"/>
      <c r="F1131" s="244"/>
    </row>
    <row r="1132" spans="1:6" x14ac:dyDescent="0.4">
      <c r="A1132" s="245">
        <v>1.1000000000000001</v>
      </c>
      <c r="B1132" s="246" t="s">
        <v>347</v>
      </c>
      <c r="C1132" s="247">
        <v>11653</v>
      </c>
      <c r="D1132" s="248" t="s">
        <v>58</v>
      </c>
      <c r="E1132" s="444"/>
      <c r="F1132" s="249">
        <f>ROUND(C1132*E1132,2)</f>
        <v>0</v>
      </c>
    </row>
    <row r="1133" spans="1:6" x14ac:dyDescent="0.4">
      <c r="A1133" s="245"/>
      <c r="B1133" s="246"/>
      <c r="C1133" s="247"/>
      <c r="D1133" s="248"/>
      <c r="E1133" s="444"/>
      <c r="F1133" s="249"/>
    </row>
    <row r="1134" spans="1:6" x14ac:dyDescent="0.4">
      <c r="A1134" s="250">
        <v>2</v>
      </c>
      <c r="B1134" s="251" t="s">
        <v>1079</v>
      </c>
      <c r="C1134" s="67"/>
      <c r="D1134" s="71"/>
      <c r="E1134" s="426"/>
      <c r="F1134" s="252">
        <f>ROUND(C1134*E1134,2)</f>
        <v>0</v>
      </c>
    </row>
    <row r="1135" spans="1:6" x14ac:dyDescent="0.4">
      <c r="A1135" s="190">
        <v>2.1</v>
      </c>
      <c r="B1135" s="253" t="s">
        <v>1080</v>
      </c>
      <c r="C1135" s="66">
        <v>23306</v>
      </c>
      <c r="D1135" s="71" t="s">
        <v>58</v>
      </c>
      <c r="E1135" s="426"/>
      <c r="F1135" s="252">
        <f>ROUND(C1135*E1135,2)</f>
        <v>0</v>
      </c>
    </row>
    <row r="1136" spans="1:6" x14ac:dyDescent="0.4">
      <c r="A1136" s="190">
        <v>2.2000000000000002</v>
      </c>
      <c r="B1136" s="253" t="s">
        <v>1081</v>
      </c>
      <c r="C1136" s="66">
        <v>15148.9</v>
      </c>
      <c r="D1136" s="254" t="s">
        <v>188</v>
      </c>
      <c r="E1136" s="426"/>
      <c r="F1136" s="252">
        <f>ROUND(C1136*E1136,2)</f>
        <v>0</v>
      </c>
    </row>
    <row r="1137" spans="1:6" ht="25.35" x14ac:dyDescent="0.4">
      <c r="A1137" s="190">
        <v>2.2999999999999998</v>
      </c>
      <c r="B1137" s="253" t="s">
        <v>1082</v>
      </c>
      <c r="C1137" s="66">
        <v>1038.9100000000001</v>
      </c>
      <c r="D1137" s="254" t="s">
        <v>579</v>
      </c>
      <c r="E1137" s="426"/>
      <c r="F1137" s="252">
        <f>ROUND(C1137*E1137,2)</f>
        <v>0</v>
      </c>
    </row>
    <row r="1138" spans="1:6" x14ac:dyDescent="0.4">
      <c r="A1138" s="245"/>
      <c r="B1138" s="246"/>
      <c r="C1138" s="247"/>
      <c r="D1138" s="248"/>
      <c r="E1138" s="444"/>
      <c r="F1138" s="249"/>
    </row>
    <row r="1139" spans="1:6" x14ac:dyDescent="0.4">
      <c r="A1139" s="255">
        <v>3</v>
      </c>
      <c r="B1139" s="243" t="s">
        <v>299</v>
      </c>
      <c r="C1139" s="256"/>
      <c r="D1139" s="257"/>
      <c r="E1139" s="445"/>
      <c r="F1139" s="249">
        <f t="shared" ref="F1139:F1160" si="32">ROUND(C1139*E1139,2)</f>
        <v>0</v>
      </c>
    </row>
    <row r="1140" spans="1:6" x14ac:dyDescent="0.4">
      <c r="A1140" s="258">
        <f>A1139+0.1</f>
        <v>3.1</v>
      </c>
      <c r="B1140" s="259" t="s">
        <v>1083</v>
      </c>
      <c r="C1140" s="247">
        <v>24354.77</v>
      </c>
      <c r="D1140" s="248" t="s">
        <v>579</v>
      </c>
      <c r="E1140" s="444"/>
      <c r="F1140" s="249">
        <f t="shared" si="32"/>
        <v>0</v>
      </c>
    </row>
    <row r="1141" spans="1:6" ht="25.35" x14ac:dyDescent="0.4">
      <c r="A1141" s="260">
        <v>3.2</v>
      </c>
      <c r="B1141" s="259" t="s">
        <v>1084</v>
      </c>
      <c r="C1141" s="247">
        <v>4431.95</v>
      </c>
      <c r="D1141" s="248" t="s">
        <v>579</v>
      </c>
      <c r="E1141" s="444"/>
      <c r="F1141" s="252">
        <f t="shared" si="32"/>
        <v>0</v>
      </c>
    </row>
    <row r="1142" spans="1:6" ht="25.35" x14ac:dyDescent="0.4">
      <c r="A1142" s="260">
        <f>A1141+0.1</f>
        <v>3.3000000000000003</v>
      </c>
      <c r="B1142" s="259" t="s">
        <v>1085</v>
      </c>
      <c r="C1142" s="247">
        <v>18466.45</v>
      </c>
      <c r="D1142" s="248" t="s">
        <v>220</v>
      </c>
      <c r="E1142" s="444"/>
      <c r="F1142" s="252">
        <f t="shared" si="32"/>
        <v>0</v>
      </c>
    </row>
    <row r="1143" spans="1:6" x14ac:dyDescent="0.4">
      <c r="A1143" s="260">
        <f>A1142+0.1</f>
        <v>3.4000000000000004</v>
      </c>
      <c r="B1143" s="259" t="s">
        <v>1086</v>
      </c>
      <c r="C1143" s="247">
        <v>15649.97</v>
      </c>
      <c r="D1143" s="248" t="s">
        <v>218</v>
      </c>
      <c r="E1143" s="444"/>
      <c r="F1143" s="252">
        <f t="shared" si="32"/>
        <v>0</v>
      </c>
    </row>
    <row r="1144" spans="1:6" x14ac:dyDescent="0.4">
      <c r="A1144" s="261"/>
      <c r="B1144" s="262"/>
      <c r="C1144" s="263"/>
      <c r="D1144" s="264"/>
      <c r="E1144" s="443"/>
      <c r="F1144" s="249"/>
    </row>
    <row r="1145" spans="1:6" x14ac:dyDescent="0.4">
      <c r="A1145" s="265">
        <f>+A1139+1</f>
        <v>4</v>
      </c>
      <c r="B1145" s="266" t="s">
        <v>1087</v>
      </c>
      <c r="C1145" s="267"/>
      <c r="D1145" s="268"/>
      <c r="E1145" s="446"/>
      <c r="F1145" s="249">
        <f t="shared" si="32"/>
        <v>0</v>
      </c>
    </row>
    <row r="1146" spans="1:6" x14ac:dyDescent="0.4">
      <c r="A1146" s="269">
        <f>A1145+0.1</f>
        <v>4.0999999999999996</v>
      </c>
      <c r="B1146" s="246" t="s">
        <v>1088</v>
      </c>
      <c r="C1146" s="247">
        <v>11653</v>
      </c>
      <c r="D1146" s="248" t="s">
        <v>58</v>
      </c>
      <c r="E1146" s="444"/>
      <c r="F1146" s="249">
        <f t="shared" si="32"/>
        <v>0</v>
      </c>
    </row>
    <row r="1147" spans="1:6" x14ac:dyDescent="0.4">
      <c r="A1147" s="269"/>
      <c r="B1147" s="262"/>
      <c r="C1147" s="267"/>
      <c r="D1147" s="268"/>
      <c r="E1147" s="446"/>
      <c r="F1147" s="249">
        <f t="shared" si="32"/>
        <v>0</v>
      </c>
    </row>
    <row r="1148" spans="1:6" x14ac:dyDescent="0.4">
      <c r="A1148" s="265">
        <f>+A1145+1</f>
        <v>5</v>
      </c>
      <c r="B1148" s="266" t="s">
        <v>1089</v>
      </c>
      <c r="C1148" s="267"/>
      <c r="D1148" s="268"/>
      <c r="E1148" s="446"/>
      <c r="F1148" s="249">
        <f t="shared" si="32"/>
        <v>0</v>
      </c>
    </row>
    <row r="1149" spans="1:6" x14ac:dyDescent="0.4">
      <c r="A1149" s="269">
        <f>A1148+0.1</f>
        <v>5.0999999999999996</v>
      </c>
      <c r="B1149" s="246" t="s">
        <v>1088</v>
      </c>
      <c r="C1149" s="247">
        <v>11653</v>
      </c>
      <c r="D1149" s="248" t="s">
        <v>58</v>
      </c>
      <c r="E1149" s="444"/>
      <c r="F1149" s="249">
        <f t="shared" si="32"/>
        <v>0</v>
      </c>
    </row>
    <row r="1150" spans="1:6" x14ac:dyDescent="0.4">
      <c r="A1150" s="269"/>
      <c r="B1150" s="270"/>
      <c r="C1150" s="267"/>
      <c r="D1150" s="268"/>
      <c r="E1150" s="446"/>
      <c r="F1150" s="249">
        <f t="shared" si="32"/>
        <v>0</v>
      </c>
    </row>
    <row r="1151" spans="1:6" x14ac:dyDescent="0.4">
      <c r="A1151" s="265">
        <f>A1148+1</f>
        <v>6</v>
      </c>
      <c r="B1151" s="271" t="s">
        <v>1090</v>
      </c>
      <c r="C1151" s="272">
        <v>15</v>
      </c>
      <c r="D1151" s="273" t="s">
        <v>1091</v>
      </c>
      <c r="E1151" s="408"/>
      <c r="F1151" s="249">
        <f>ROUND(C1151*E1151,2)/100</f>
        <v>0</v>
      </c>
    </row>
    <row r="1152" spans="1:6" x14ac:dyDescent="0.4">
      <c r="A1152" s="269"/>
      <c r="B1152" s="259"/>
      <c r="C1152" s="267"/>
      <c r="D1152" s="267"/>
      <c r="E1152" s="447"/>
      <c r="F1152" s="274"/>
    </row>
    <row r="1153" spans="1:6" x14ac:dyDescent="0.4">
      <c r="A1153" s="250">
        <v>7</v>
      </c>
      <c r="B1153" s="275" t="s">
        <v>1092</v>
      </c>
      <c r="C1153" s="66"/>
      <c r="D1153" s="276"/>
      <c r="E1153" s="409"/>
      <c r="F1153" s="252">
        <f>ROUND(C1153*E1153,2)</f>
        <v>0</v>
      </c>
    </row>
    <row r="1154" spans="1:6" x14ac:dyDescent="0.4">
      <c r="A1154" s="277">
        <v>7.1</v>
      </c>
      <c r="B1154" s="253" t="s">
        <v>444</v>
      </c>
      <c r="C1154" s="278">
        <v>15148.9</v>
      </c>
      <c r="D1154" s="254" t="s">
        <v>28</v>
      </c>
      <c r="E1154" s="279"/>
      <c r="F1154" s="252">
        <f>ROUND(C1154*E1154,2)</f>
        <v>0</v>
      </c>
    </row>
    <row r="1155" spans="1:6" x14ac:dyDescent="0.4">
      <c r="A1155" s="277">
        <v>7.2</v>
      </c>
      <c r="B1155" s="253" t="s">
        <v>1093</v>
      </c>
      <c r="C1155" s="278">
        <v>18936.13</v>
      </c>
      <c r="D1155" s="254" t="s">
        <v>28</v>
      </c>
      <c r="E1155" s="279"/>
      <c r="F1155" s="252">
        <f>ROUND(C1155*E1155,2)</f>
        <v>0</v>
      </c>
    </row>
    <row r="1156" spans="1:6" x14ac:dyDescent="0.4">
      <c r="A1156" s="277">
        <f>+A1155+0.1</f>
        <v>7.3</v>
      </c>
      <c r="B1156" s="259" t="s">
        <v>1094</v>
      </c>
      <c r="C1156" s="70">
        <v>21163.01</v>
      </c>
      <c r="D1156" s="276" t="s">
        <v>1095</v>
      </c>
      <c r="E1156" s="409"/>
      <c r="F1156" s="252">
        <f>ROUND(C1156*E1156,2)</f>
        <v>0</v>
      </c>
    </row>
    <row r="1157" spans="1:6" x14ac:dyDescent="0.4">
      <c r="A1157" s="166"/>
      <c r="B1157" s="280"/>
      <c r="C1157" s="281"/>
      <c r="D1157" s="282"/>
      <c r="E1157" s="410"/>
      <c r="F1157" s="249">
        <f t="shared" si="32"/>
        <v>0</v>
      </c>
    </row>
    <row r="1158" spans="1:6" ht="63.35" x14ac:dyDescent="0.4">
      <c r="A1158" s="250">
        <f>+A1153+1</f>
        <v>8</v>
      </c>
      <c r="B1158" s="283" t="s">
        <v>1096</v>
      </c>
      <c r="C1158" s="284">
        <v>11653</v>
      </c>
      <c r="D1158" s="285" t="s">
        <v>58</v>
      </c>
      <c r="E1158" s="411"/>
      <c r="F1158" s="249">
        <f t="shared" si="32"/>
        <v>0</v>
      </c>
    </row>
    <row r="1159" spans="1:6" x14ac:dyDescent="0.4">
      <c r="A1159" s="166"/>
      <c r="B1159" s="286"/>
      <c r="C1159" s="287"/>
      <c r="D1159" s="285"/>
      <c r="E1159" s="412"/>
      <c r="F1159" s="249">
        <f t="shared" si="32"/>
        <v>0</v>
      </c>
    </row>
    <row r="1160" spans="1:6" ht="25.35" x14ac:dyDescent="0.4">
      <c r="A1160" s="158">
        <f>A1158+1</f>
        <v>9</v>
      </c>
      <c r="B1160" s="288" t="s">
        <v>1097</v>
      </c>
      <c r="C1160" s="284">
        <v>11653</v>
      </c>
      <c r="D1160" s="285" t="s">
        <v>58</v>
      </c>
      <c r="E1160" s="413"/>
      <c r="F1160" s="249">
        <f t="shared" si="32"/>
        <v>0</v>
      </c>
    </row>
    <row r="1161" spans="1:6" x14ac:dyDescent="0.4">
      <c r="A1161" s="147"/>
      <c r="B1161" s="223" t="s">
        <v>1098</v>
      </c>
      <c r="C1161" s="149"/>
      <c r="D1161" s="150"/>
      <c r="E1161" s="432"/>
      <c r="F1161" s="151">
        <f>SUM(F1132:F1160)</f>
        <v>0</v>
      </c>
    </row>
    <row r="1162" spans="1:6" x14ac:dyDescent="0.4">
      <c r="A1162" s="31"/>
      <c r="B1162" s="289"/>
      <c r="C1162" s="290"/>
      <c r="D1162" s="28"/>
      <c r="E1162" s="382"/>
      <c r="F1162" s="157"/>
    </row>
    <row r="1163" spans="1:6" ht="25.35" x14ac:dyDescent="0.4">
      <c r="A1163" s="291" t="s">
        <v>1099</v>
      </c>
      <c r="B1163" s="292" t="s">
        <v>1100</v>
      </c>
      <c r="C1163" s="293"/>
      <c r="D1163" s="235"/>
      <c r="E1163" s="391"/>
      <c r="F1163" s="294">
        <f t="shared" ref="F1163:F1170" si="33">ROUND(C1163*E1163,2)</f>
        <v>0</v>
      </c>
    </row>
    <row r="1164" spans="1:6" x14ac:dyDescent="0.4">
      <c r="A1164" s="31"/>
      <c r="B1164" s="295"/>
      <c r="C1164" s="27"/>
      <c r="D1164" s="28"/>
      <c r="E1164" s="382"/>
      <c r="F1164" s="157">
        <f t="shared" si="33"/>
        <v>0</v>
      </c>
    </row>
    <row r="1165" spans="1:6" x14ac:dyDescent="0.4">
      <c r="A1165" s="238">
        <v>1</v>
      </c>
      <c r="B1165" s="243" t="s">
        <v>1078</v>
      </c>
      <c r="C1165" s="296"/>
      <c r="D1165" s="297"/>
      <c r="E1165" s="391"/>
      <c r="F1165" s="294">
        <f t="shared" si="33"/>
        <v>0</v>
      </c>
    </row>
    <row r="1166" spans="1:6" x14ac:dyDescent="0.4">
      <c r="A1166" s="245">
        <v>1.1000000000000001</v>
      </c>
      <c r="B1166" s="246" t="s">
        <v>347</v>
      </c>
      <c r="C1166" s="293">
        <v>4585</v>
      </c>
      <c r="D1166" s="297" t="s">
        <v>58</v>
      </c>
      <c r="E1166" s="391"/>
      <c r="F1166" s="294">
        <f t="shared" si="33"/>
        <v>0</v>
      </c>
    </row>
    <row r="1167" spans="1:6" x14ac:dyDescent="0.4">
      <c r="A1167" s="245"/>
      <c r="B1167" s="246"/>
      <c r="C1167" s="293"/>
      <c r="D1167" s="298"/>
      <c r="E1167" s="391"/>
      <c r="F1167" s="294">
        <f t="shared" si="33"/>
        <v>0</v>
      </c>
    </row>
    <row r="1168" spans="1:6" x14ac:dyDescent="0.4">
      <c r="A1168" s="250">
        <v>2</v>
      </c>
      <c r="B1168" s="251" t="s">
        <v>1101</v>
      </c>
      <c r="C1168" s="296"/>
      <c r="D1168" s="297"/>
      <c r="E1168" s="391"/>
      <c r="F1168" s="294">
        <f t="shared" si="33"/>
        <v>0</v>
      </c>
    </row>
    <row r="1169" spans="1:6" x14ac:dyDescent="0.4">
      <c r="A1169" s="190">
        <v>2.1</v>
      </c>
      <c r="B1169" s="253" t="s">
        <v>1080</v>
      </c>
      <c r="C1169" s="299">
        <v>9170</v>
      </c>
      <c r="D1169" s="300" t="s">
        <v>58</v>
      </c>
      <c r="E1169" s="391"/>
      <c r="F1169" s="294">
        <f t="shared" si="33"/>
        <v>0</v>
      </c>
    </row>
    <row r="1170" spans="1:6" x14ac:dyDescent="0.4">
      <c r="A1170" s="190">
        <v>2.2000000000000002</v>
      </c>
      <c r="B1170" s="253" t="s">
        <v>1081</v>
      </c>
      <c r="C1170" s="299">
        <v>4585</v>
      </c>
      <c r="D1170" s="28" t="s">
        <v>28</v>
      </c>
      <c r="E1170" s="391"/>
      <c r="F1170" s="294">
        <f t="shared" si="33"/>
        <v>0</v>
      </c>
    </row>
    <row r="1171" spans="1:6" ht="25.35" x14ac:dyDescent="0.4">
      <c r="A1171" s="190">
        <v>2.2999999999999998</v>
      </c>
      <c r="B1171" s="253" t="s">
        <v>1082</v>
      </c>
      <c r="C1171" s="299">
        <v>302.79000000000002</v>
      </c>
      <c r="D1171" s="300" t="s">
        <v>579</v>
      </c>
      <c r="E1171" s="391"/>
      <c r="F1171" s="294">
        <f>ROUND((C1171*E1171),2)</f>
        <v>0</v>
      </c>
    </row>
    <row r="1172" spans="1:6" x14ac:dyDescent="0.4">
      <c r="A1172" s="245"/>
      <c r="B1172" s="246"/>
      <c r="C1172" s="301"/>
      <c r="D1172" s="302"/>
      <c r="E1172" s="391"/>
      <c r="F1172" s="294">
        <f>ROUND(C1172*E1172,2)</f>
        <v>0</v>
      </c>
    </row>
    <row r="1173" spans="1:6" x14ac:dyDescent="0.4">
      <c r="A1173" s="255">
        <v>3</v>
      </c>
      <c r="B1173" s="243" t="s">
        <v>299</v>
      </c>
      <c r="C1173" s="296"/>
      <c r="D1173" s="297"/>
      <c r="E1173" s="391"/>
      <c r="F1173" s="294">
        <f>ROUND((C1173*E1173),2)</f>
        <v>0</v>
      </c>
    </row>
    <row r="1174" spans="1:6" x14ac:dyDescent="0.4">
      <c r="A1174" s="258">
        <f>A1173+0.1</f>
        <v>3.1</v>
      </c>
      <c r="B1174" s="259" t="s">
        <v>1083</v>
      </c>
      <c r="C1174" s="299">
        <v>6464.85</v>
      </c>
      <c r="D1174" s="300" t="s">
        <v>579</v>
      </c>
      <c r="E1174" s="391"/>
      <c r="F1174" s="294">
        <f t="shared" ref="F1174:F1184" si="34">ROUND(C1174*E1174,2)</f>
        <v>0</v>
      </c>
    </row>
    <row r="1175" spans="1:6" ht="25.35" x14ac:dyDescent="0.4">
      <c r="A1175" s="260">
        <v>3.2</v>
      </c>
      <c r="B1175" s="259" t="s">
        <v>1084</v>
      </c>
      <c r="C1175" s="234">
        <v>1338.4</v>
      </c>
      <c r="D1175" s="235" t="s">
        <v>579</v>
      </c>
      <c r="E1175" s="391"/>
      <c r="F1175" s="294">
        <f t="shared" si="34"/>
        <v>0</v>
      </c>
    </row>
    <row r="1176" spans="1:6" ht="25.35" x14ac:dyDescent="0.4">
      <c r="A1176" s="260">
        <f>A1175+0.1</f>
        <v>3.3000000000000003</v>
      </c>
      <c r="B1176" s="259" t="s">
        <v>1085</v>
      </c>
      <c r="C1176" s="234">
        <v>5576.67</v>
      </c>
      <c r="D1176" s="235" t="s">
        <v>220</v>
      </c>
      <c r="E1176" s="391"/>
      <c r="F1176" s="294">
        <f t="shared" si="34"/>
        <v>0</v>
      </c>
    </row>
    <row r="1177" spans="1:6" x14ac:dyDescent="0.4">
      <c r="A1177" s="260">
        <f>A1176+0.1</f>
        <v>3.4000000000000004</v>
      </c>
      <c r="B1177" s="259" t="s">
        <v>1086</v>
      </c>
      <c r="C1177" s="27">
        <v>2448.63</v>
      </c>
      <c r="D1177" s="28" t="s">
        <v>218</v>
      </c>
      <c r="E1177" s="382"/>
      <c r="F1177" s="157">
        <f t="shared" si="34"/>
        <v>0</v>
      </c>
    </row>
    <row r="1178" spans="1:6" x14ac:dyDescent="0.4">
      <c r="A1178" s="261"/>
      <c r="B1178" s="262"/>
      <c r="C1178" s="301"/>
      <c r="D1178" s="235"/>
      <c r="E1178" s="391"/>
      <c r="F1178" s="294">
        <f t="shared" si="34"/>
        <v>0</v>
      </c>
    </row>
    <row r="1179" spans="1:6" x14ac:dyDescent="0.4">
      <c r="A1179" s="265">
        <f>+A1173+1</f>
        <v>4</v>
      </c>
      <c r="B1179" s="266" t="s">
        <v>1087</v>
      </c>
      <c r="C1179" s="234"/>
      <c r="D1179" s="235"/>
      <c r="E1179" s="391"/>
      <c r="F1179" s="294">
        <f t="shared" si="34"/>
        <v>0</v>
      </c>
    </row>
    <row r="1180" spans="1:6" x14ac:dyDescent="0.4">
      <c r="A1180" s="258">
        <f>A1179+0.1</f>
        <v>4.0999999999999996</v>
      </c>
      <c r="B1180" s="259" t="s">
        <v>1102</v>
      </c>
      <c r="C1180" s="299">
        <v>4585</v>
      </c>
      <c r="D1180" s="300" t="s">
        <v>58</v>
      </c>
      <c r="E1180" s="391"/>
      <c r="F1180" s="294">
        <f t="shared" si="34"/>
        <v>0</v>
      </c>
    </row>
    <row r="1181" spans="1:6" x14ac:dyDescent="0.4">
      <c r="A1181" s="269"/>
      <c r="B1181" s="262"/>
      <c r="C1181" s="301"/>
      <c r="D1181" s="235"/>
      <c r="E1181" s="391"/>
      <c r="F1181" s="294">
        <f t="shared" si="34"/>
        <v>0</v>
      </c>
    </row>
    <row r="1182" spans="1:6" x14ac:dyDescent="0.4">
      <c r="A1182" s="265">
        <f>+A1179+1</f>
        <v>5</v>
      </c>
      <c r="B1182" s="266" t="s">
        <v>1089</v>
      </c>
      <c r="C1182" s="301"/>
      <c r="D1182" s="235"/>
      <c r="E1182" s="391"/>
      <c r="F1182" s="294">
        <f t="shared" si="34"/>
        <v>0</v>
      </c>
    </row>
    <row r="1183" spans="1:6" x14ac:dyDescent="0.4">
      <c r="A1183" s="258">
        <f>A1182+0.1</f>
        <v>5.0999999999999996</v>
      </c>
      <c r="B1183" s="259" t="s">
        <v>1102</v>
      </c>
      <c r="C1183" s="299">
        <v>4585</v>
      </c>
      <c r="D1183" s="300" t="s">
        <v>58</v>
      </c>
      <c r="E1183" s="391"/>
      <c r="F1183" s="294">
        <f t="shared" si="34"/>
        <v>0</v>
      </c>
    </row>
    <row r="1184" spans="1:6" x14ac:dyDescent="0.4">
      <c r="A1184" s="258"/>
      <c r="B1184" s="259"/>
      <c r="C1184" s="299"/>
      <c r="D1184" s="300"/>
      <c r="E1184" s="391"/>
      <c r="F1184" s="294">
        <f t="shared" si="34"/>
        <v>0</v>
      </c>
    </row>
    <row r="1185" spans="1:6" ht="25.35" x14ac:dyDescent="0.4">
      <c r="A1185" s="265">
        <f>A1182+1</f>
        <v>6</v>
      </c>
      <c r="B1185" s="271" t="s">
        <v>1103</v>
      </c>
      <c r="C1185" s="301">
        <v>15</v>
      </c>
      <c r="D1185" s="303" t="s">
        <v>1091</v>
      </c>
      <c r="E1185" s="414"/>
      <c r="F1185" s="294">
        <f>ROUND(C1185*E1185,2)/100</f>
        <v>0</v>
      </c>
    </row>
    <row r="1186" spans="1:6" x14ac:dyDescent="0.4">
      <c r="A1186" s="269"/>
      <c r="B1186" s="246"/>
      <c r="C1186" s="27"/>
      <c r="D1186" s="28"/>
      <c r="E1186" s="391"/>
      <c r="F1186" s="157">
        <f t="shared" ref="F1186:F1194" si="35">ROUND(C1186*E1186,2)</f>
        <v>0</v>
      </c>
    </row>
    <row r="1187" spans="1:6" x14ac:dyDescent="0.4">
      <c r="A1187" s="250">
        <f>A1185+1</f>
        <v>7</v>
      </c>
      <c r="B1187" s="275" t="s">
        <v>1092</v>
      </c>
      <c r="C1187" s="293"/>
      <c r="D1187" s="302"/>
      <c r="E1187" s="391"/>
      <c r="F1187" s="294">
        <f t="shared" si="35"/>
        <v>0</v>
      </c>
    </row>
    <row r="1188" spans="1:6" x14ac:dyDescent="0.4">
      <c r="A1188" s="277">
        <v>7.1</v>
      </c>
      <c r="B1188" s="253" t="s">
        <v>444</v>
      </c>
      <c r="C1188" s="301">
        <v>4585</v>
      </c>
      <c r="D1188" s="298" t="s">
        <v>28</v>
      </c>
      <c r="E1188" s="391"/>
      <c r="F1188" s="294">
        <f t="shared" si="35"/>
        <v>0</v>
      </c>
    </row>
    <row r="1189" spans="1:6" x14ac:dyDescent="0.4">
      <c r="A1189" s="277">
        <f>A1188+0.1</f>
        <v>7.1999999999999993</v>
      </c>
      <c r="B1189" s="259" t="s">
        <v>1093</v>
      </c>
      <c r="C1189" s="301">
        <v>5731.25</v>
      </c>
      <c r="D1189" s="298" t="s">
        <v>28</v>
      </c>
      <c r="E1189" s="391"/>
      <c r="F1189" s="294">
        <f t="shared" si="35"/>
        <v>0</v>
      </c>
    </row>
    <row r="1190" spans="1:6" x14ac:dyDescent="0.4">
      <c r="A1190" s="277">
        <f>+A1189+0.1</f>
        <v>7.2999999999999989</v>
      </c>
      <c r="B1190" s="259" t="s">
        <v>1094</v>
      </c>
      <c r="C1190" s="293">
        <v>6405.25</v>
      </c>
      <c r="D1190" s="302" t="s">
        <v>1095</v>
      </c>
      <c r="E1190" s="391"/>
      <c r="F1190" s="294">
        <f t="shared" si="35"/>
        <v>0</v>
      </c>
    </row>
    <row r="1191" spans="1:6" x14ac:dyDescent="0.4">
      <c r="A1191" s="166"/>
      <c r="B1191" s="280"/>
      <c r="C1191" s="27"/>
      <c r="D1191" s="28"/>
      <c r="E1191" s="391"/>
      <c r="F1191" s="157">
        <f t="shared" si="35"/>
        <v>0</v>
      </c>
    </row>
    <row r="1192" spans="1:6" ht="63.35" x14ac:dyDescent="0.4">
      <c r="A1192" s="166">
        <v>8</v>
      </c>
      <c r="B1192" s="283" t="s">
        <v>1096</v>
      </c>
      <c r="C1192" s="293">
        <v>4585</v>
      </c>
      <c r="D1192" s="303" t="s">
        <v>58</v>
      </c>
      <c r="E1192" s="391"/>
      <c r="F1192" s="294">
        <f t="shared" si="35"/>
        <v>0</v>
      </c>
    </row>
    <row r="1193" spans="1:6" x14ac:dyDescent="0.4">
      <c r="A1193" s="166"/>
      <c r="B1193" s="286"/>
      <c r="C1193" s="27"/>
      <c r="D1193" s="28"/>
      <c r="E1193" s="391"/>
      <c r="F1193" s="157">
        <f t="shared" si="35"/>
        <v>0</v>
      </c>
    </row>
    <row r="1194" spans="1:6" ht="25.35" x14ac:dyDescent="0.4">
      <c r="A1194" s="158">
        <f>A1192+1</f>
        <v>9</v>
      </c>
      <c r="B1194" s="288" t="s">
        <v>1097</v>
      </c>
      <c r="C1194" s="301">
        <v>4585</v>
      </c>
      <c r="D1194" s="303" t="s">
        <v>58</v>
      </c>
      <c r="E1194" s="391"/>
      <c r="F1194" s="294">
        <f t="shared" si="35"/>
        <v>0</v>
      </c>
    </row>
    <row r="1195" spans="1:6" x14ac:dyDescent="0.4">
      <c r="A1195" s="147"/>
      <c r="B1195" s="223" t="s">
        <v>1104</v>
      </c>
      <c r="C1195" s="149"/>
      <c r="D1195" s="150"/>
      <c r="E1195" s="432"/>
      <c r="F1195" s="151">
        <f>SUM(F1163:F1194)</f>
        <v>0</v>
      </c>
    </row>
    <row r="1196" spans="1:6" x14ac:dyDescent="0.4">
      <c r="A1196" s="31"/>
      <c r="B1196" s="233"/>
      <c r="C1196" s="234"/>
      <c r="D1196" s="235"/>
      <c r="E1196" s="382"/>
      <c r="F1196" s="236"/>
    </row>
    <row r="1197" spans="1:6" ht="25.35" x14ac:dyDescent="0.4">
      <c r="A1197" s="25" t="s">
        <v>1105</v>
      </c>
      <c r="B1197" s="304" t="s">
        <v>1106</v>
      </c>
      <c r="C1197" s="27"/>
      <c r="D1197" s="28"/>
      <c r="E1197" s="382"/>
      <c r="F1197" s="157">
        <f>+E1197*C1197</f>
        <v>0</v>
      </c>
    </row>
    <row r="1198" spans="1:6" x14ac:dyDescent="0.4">
      <c r="A1198" s="31"/>
      <c r="B1198" s="26"/>
      <c r="C1198" s="27"/>
      <c r="D1198" s="28"/>
      <c r="E1198" s="382"/>
      <c r="F1198" s="157"/>
    </row>
    <row r="1199" spans="1:6" ht="25.35" x14ac:dyDescent="0.4">
      <c r="A1199" s="31" t="s">
        <v>1107</v>
      </c>
      <c r="B1199" s="26" t="s">
        <v>1108</v>
      </c>
      <c r="C1199" s="27"/>
      <c r="D1199" s="28"/>
      <c r="E1199" s="382"/>
      <c r="F1199" s="157"/>
    </row>
    <row r="1200" spans="1:6" x14ac:dyDescent="0.4">
      <c r="A1200" s="31"/>
      <c r="B1200" s="26"/>
      <c r="C1200" s="27"/>
      <c r="D1200" s="28"/>
      <c r="E1200" s="382"/>
      <c r="F1200" s="157"/>
    </row>
    <row r="1201" spans="1:6" x14ac:dyDescent="0.4">
      <c r="A1201" s="31">
        <v>1</v>
      </c>
      <c r="B1201" s="26" t="s">
        <v>458</v>
      </c>
      <c r="C1201" s="27"/>
      <c r="D1201" s="28"/>
      <c r="E1201" s="382"/>
      <c r="F1201" s="157"/>
    </row>
    <row r="1202" spans="1:6" x14ac:dyDescent="0.4">
      <c r="A1202" s="32">
        <v>1.1000000000000001</v>
      </c>
      <c r="B1202" s="33" t="s">
        <v>347</v>
      </c>
      <c r="C1202" s="27">
        <v>2</v>
      </c>
      <c r="D1202" s="28" t="s">
        <v>348</v>
      </c>
      <c r="E1202" s="391"/>
      <c r="F1202" s="294">
        <f t="shared" ref="F1202:F1265" si="36">ROUND(C1202*E1202,2)</f>
        <v>0</v>
      </c>
    </row>
    <row r="1203" spans="1:6" x14ac:dyDescent="0.4">
      <c r="A1203" s="31"/>
      <c r="B1203" s="26"/>
      <c r="C1203" s="27"/>
      <c r="D1203" s="28"/>
      <c r="E1203" s="391"/>
      <c r="F1203" s="294">
        <f t="shared" si="36"/>
        <v>0</v>
      </c>
    </row>
    <row r="1204" spans="1:6" x14ac:dyDescent="0.4">
      <c r="A1204" s="31">
        <v>2</v>
      </c>
      <c r="B1204" s="26" t="s">
        <v>299</v>
      </c>
      <c r="C1204" s="27"/>
      <c r="D1204" s="28"/>
      <c r="E1204" s="391"/>
      <c r="F1204" s="294">
        <f t="shared" si="36"/>
        <v>0</v>
      </c>
    </row>
    <row r="1205" spans="1:6" x14ac:dyDescent="0.4">
      <c r="A1205" s="31">
        <v>2.1</v>
      </c>
      <c r="B1205" s="26" t="s">
        <v>1109</v>
      </c>
      <c r="C1205" s="27"/>
      <c r="D1205" s="28"/>
      <c r="E1205" s="391"/>
      <c r="F1205" s="294">
        <f t="shared" si="36"/>
        <v>0</v>
      </c>
    </row>
    <row r="1206" spans="1:6" x14ac:dyDescent="0.4">
      <c r="A1206" s="32" t="s">
        <v>123</v>
      </c>
      <c r="B1206" s="33" t="s">
        <v>1110</v>
      </c>
      <c r="C1206" s="27">
        <v>735</v>
      </c>
      <c r="D1206" s="28" t="s">
        <v>53</v>
      </c>
      <c r="E1206" s="391"/>
      <c r="F1206" s="294">
        <f t="shared" si="36"/>
        <v>0</v>
      </c>
    </row>
    <row r="1207" spans="1:6" ht="25.35" x14ac:dyDescent="0.4">
      <c r="A1207" s="32" t="s">
        <v>125</v>
      </c>
      <c r="B1207" s="33" t="s">
        <v>1111</v>
      </c>
      <c r="C1207" s="27">
        <v>882</v>
      </c>
      <c r="D1207" s="28" t="s">
        <v>53</v>
      </c>
      <c r="E1207" s="391"/>
      <c r="F1207" s="294">
        <f t="shared" si="36"/>
        <v>0</v>
      </c>
    </row>
    <row r="1208" spans="1:6" x14ac:dyDescent="0.4">
      <c r="A1208" s="31">
        <v>2.2000000000000002</v>
      </c>
      <c r="B1208" s="26" t="s">
        <v>1112</v>
      </c>
      <c r="C1208" s="27"/>
      <c r="D1208" s="28"/>
      <c r="E1208" s="391"/>
      <c r="F1208" s="294">
        <f t="shared" si="36"/>
        <v>0</v>
      </c>
    </row>
    <row r="1209" spans="1:6" x14ac:dyDescent="0.4">
      <c r="A1209" s="32" t="s">
        <v>133</v>
      </c>
      <c r="B1209" s="33" t="s">
        <v>1083</v>
      </c>
      <c r="C1209" s="27">
        <v>1268.55</v>
      </c>
      <c r="D1209" s="28" t="s">
        <v>53</v>
      </c>
      <c r="E1209" s="391"/>
      <c r="F1209" s="294">
        <f t="shared" si="36"/>
        <v>0</v>
      </c>
    </row>
    <row r="1210" spans="1:6" x14ac:dyDescent="0.4">
      <c r="A1210" s="32" t="s">
        <v>135</v>
      </c>
      <c r="B1210" s="33" t="s">
        <v>1113</v>
      </c>
      <c r="C1210" s="27">
        <v>543.16</v>
      </c>
      <c r="D1210" s="28" t="s">
        <v>53</v>
      </c>
      <c r="E1210" s="391"/>
      <c r="F1210" s="294">
        <f t="shared" si="36"/>
        <v>0</v>
      </c>
    </row>
    <row r="1211" spans="1:6" ht="25.35" x14ac:dyDescent="0.4">
      <c r="A1211" s="32" t="s">
        <v>137</v>
      </c>
      <c r="B1211" s="33" t="s">
        <v>1114</v>
      </c>
      <c r="C1211" s="27">
        <v>870.47</v>
      </c>
      <c r="D1211" s="28" t="s">
        <v>53</v>
      </c>
      <c r="E1211" s="391"/>
      <c r="F1211" s="294">
        <f t="shared" si="36"/>
        <v>0</v>
      </c>
    </row>
    <row r="1212" spans="1:6" x14ac:dyDescent="0.4">
      <c r="A1212" s="31"/>
      <c r="B1212" s="26"/>
      <c r="C1212" s="27"/>
      <c r="D1212" s="28"/>
      <c r="E1212" s="391"/>
      <c r="F1212" s="294">
        <f t="shared" si="36"/>
        <v>0</v>
      </c>
    </row>
    <row r="1213" spans="1:6" x14ac:dyDescent="0.4">
      <c r="A1213" s="31">
        <v>3</v>
      </c>
      <c r="B1213" s="26" t="s">
        <v>1115</v>
      </c>
      <c r="C1213" s="27"/>
      <c r="D1213" s="28"/>
      <c r="E1213" s="391"/>
      <c r="F1213" s="294">
        <f t="shared" si="36"/>
        <v>0</v>
      </c>
    </row>
    <row r="1214" spans="1:6" x14ac:dyDescent="0.4">
      <c r="A1214" s="32">
        <v>3.1</v>
      </c>
      <c r="B1214" s="33" t="s">
        <v>1116</v>
      </c>
      <c r="C1214" s="27">
        <v>167.55</v>
      </c>
      <c r="D1214" s="28" t="s">
        <v>53</v>
      </c>
      <c r="E1214" s="391"/>
      <c r="F1214" s="294">
        <f t="shared" si="36"/>
        <v>0</v>
      </c>
    </row>
    <row r="1215" spans="1:6" x14ac:dyDescent="0.4">
      <c r="A1215" s="32">
        <v>3.2</v>
      </c>
      <c r="B1215" s="33" t="s">
        <v>1117</v>
      </c>
      <c r="C1215" s="27">
        <v>11.71</v>
      </c>
      <c r="D1215" s="28" t="s">
        <v>53</v>
      </c>
      <c r="E1215" s="391"/>
      <c r="F1215" s="294">
        <f t="shared" si="36"/>
        <v>0</v>
      </c>
    </row>
    <row r="1216" spans="1:6" x14ac:dyDescent="0.4">
      <c r="A1216" s="32">
        <v>3.3</v>
      </c>
      <c r="B1216" s="33" t="s">
        <v>1118</v>
      </c>
      <c r="C1216" s="27">
        <v>72.209999999999994</v>
      </c>
      <c r="D1216" s="28" t="s">
        <v>53</v>
      </c>
      <c r="E1216" s="391"/>
      <c r="F1216" s="294">
        <f t="shared" si="36"/>
        <v>0</v>
      </c>
    </row>
    <row r="1217" spans="1:6" x14ac:dyDescent="0.4">
      <c r="A1217" s="32">
        <v>3.5</v>
      </c>
      <c r="B1217" s="33" t="s">
        <v>1119</v>
      </c>
      <c r="C1217" s="27">
        <v>16.7</v>
      </c>
      <c r="D1217" s="28" t="s">
        <v>53</v>
      </c>
      <c r="E1217" s="391"/>
      <c r="F1217" s="294">
        <f t="shared" si="36"/>
        <v>0</v>
      </c>
    </row>
    <row r="1218" spans="1:6" x14ac:dyDescent="0.4">
      <c r="A1218" s="32">
        <v>3.6</v>
      </c>
      <c r="B1218" s="33" t="s">
        <v>1120</v>
      </c>
      <c r="C1218" s="27">
        <v>202.62</v>
      </c>
      <c r="D1218" s="28" t="s">
        <v>53</v>
      </c>
      <c r="E1218" s="391"/>
      <c r="F1218" s="294">
        <f t="shared" si="36"/>
        <v>0</v>
      </c>
    </row>
    <row r="1219" spans="1:6" x14ac:dyDescent="0.4">
      <c r="A1219" s="32">
        <v>3.7</v>
      </c>
      <c r="B1219" s="33" t="s">
        <v>1121</v>
      </c>
      <c r="C1219" s="27">
        <v>138.49</v>
      </c>
      <c r="D1219" s="28" t="s">
        <v>53</v>
      </c>
      <c r="E1219" s="391"/>
      <c r="F1219" s="294">
        <f t="shared" si="36"/>
        <v>0</v>
      </c>
    </row>
    <row r="1220" spans="1:6" x14ac:dyDescent="0.4">
      <c r="A1220" s="32">
        <v>3.8</v>
      </c>
      <c r="B1220" s="33" t="s">
        <v>1122</v>
      </c>
      <c r="C1220" s="27">
        <v>11.72</v>
      </c>
      <c r="D1220" s="28" t="s">
        <v>53</v>
      </c>
      <c r="E1220" s="391"/>
      <c r="F1220" s="294">
        <f t="shared" si="36"/>
        <v>0</v>
      </c>
    </row>
    <row r="1221" spans="1:6" x14ac:dyDescent="0.4">
      <c r="A1221" s="32">
        <v>3.9</v>
      </c>
      <c r="B1221" s="33" t="s">
        <v>1123</v>
      </c>
      <c r="C1221" s="27">
        <v>13.02</v>
      </c>
      <c r="D1221" s="28" t="s">
        <v>53</v>
      </c>
      <c r="E1221" s="391"/>
      <c r="F1221" s="294">
        <f t="shared" si="36"/>
        <v>0</v>
      </c>
    </row>
    <row r="1222" spans="1:6" x14ac:dyDescent="0.4">
      <c r="A1222" s="32">
        <v>3.1</v>
      </c>
      <c r="B1222" s="33" t="s">
        <v>1124</v>
      </c>
      <c r="C1222" s="27">
        <v>15.16</v>
      </c>
      <c r="D1222" s="28" t="s">
        <v>53</v>
      </c>
      <c r="E1222" s="391"/>
      <c r="F1222" s="294">
        <f t="shared" si="36"/>
        <v>0</v>
      </c>
    </row>
    <row r="1223" spans="1:6" ht="25.35" x14ac:dyDescent="0.4">
      <c r="A1223" s="32">
        <v>3.11</v>
      </c>
      <c r="B1223" s="33" t="s">
        <v>1125</v>
      </c>
      <c r="C1223" s="27">
        <v>74.39</v>
      </c>
      <c r="D1223" s="28" t="s">
        <v>53</v>
      </c>
      <c r="E1223" s="391"/>
      <c r="F1223" s="294">
        <f t="shared" si="36"/>
        <v>0</v>
      </c>
    </row>
    <row r="1224" spans="1:6" x14ac:dyDescent="0.4">
      <c r="A1224" s="32">
        <v>3.12</v>
      </c>
      <c r="B1224" s="33" t="s">
        <v>1126</v>
      </c>
      <c r="C1224" s="27">
        <v>5.18</v>
      </c>
      <c r="D1224" s="28" t="s">
        <v>53</v>
      </c>
      <c r="E1224" s="391"/>
      <c r="F1224" s="294">
        <f t="shared" si="36"/>
        <v>0</v>
      </c>
    </row>
    <row r="1225" spans="1:6" x14ac:dyDescent="0.4">
      <c r="A1225" s="32">
        <v>3.13</v>
      </c>
      <c r="B1225" s="33" t="s">
        <v>1127</v>
      </c>
      <c r="C1225" s="27">
        <v>0.1</v>
      </c>
      <c r="D1225" s="28" t="s">
        <v>53</v>
      </c>
      <c r="E1225" s="391"/>
      <c r="F1225" s="294">
        <f t="shared" si="36"/>
        <v>0</v>
      </c>
    </row>
    <row r="1226" spans="1:6" x14ac:dyDescent="0.4">
      <c r="A1226" s="32">
        <v>3.14</v>
      </c>
      <c r="B1226" s="33" t="s">
        <v>1128</v>
      </c>
      <c r="C1226" s="27">
        <v>22.62</v>
      </c>
      <c r="D1226" s="28" t="s">
        <v>53</v>
      </c>
      <c r="E1226" s="391"/>
      <c r="F1226" s="294">
        <f t="shared" si="36"/>
        <v>0</v>
      </c>
    </row>
    <row r="1227" spans="1:6" x14ac:dyDescent="0.4">
      <c r="A1227" s="31"/>
      <c r="B1227" s="26"/>
      <c r="C1227" s="27"/>
      <c r="D1227" s="28"/>
      <c r="E1227" s="391"/>
      <c r="F1227" s="294">
        <f t="shared" si="36"/>
        <v>0</v>
      </c>
    </row>
    <row r="1228" spans="1:6" x14ac:dyDescent="0.4">
      <c r="A1228" s="31">
        <v>4</v>
      </c>
      <c r="B1228" s="26" t="s">
        <v>854</v>
      </c>
      <c r="C1228" s="27"/>
      <c r="D1228" s="28"/>
      <c r="E1228" s="391"/>
      <c r="F1228" s="294">
        <f t="shared" si="36"/>
        <v>0</v>
      </c>
    </row>
    <row r="1229" spans="1:6" x14ac:dyDescent="0.4">
      <c r="A1229" s="32">
        <v>4.0999999999999996</v>
      </c>
      <c r="B1229" s="33" t="s">
        <v>235</v>
      </c>
      <c r="C1229" s="27">
        <v>1811.04</v>
      </c>
      <c r="D1229" s="28" t="s">
        <v>28</v>
      </c>
      <c r="E1229" s="391"/>
      <c r="F1229" s="294">
        <f t="shared" si="36"/>
        <v>0</v>
      </c>
    </row>
    <row r="1230" spans="1:6" x14ac:dyDescent="0.4">
      <c r="A1230" s="32">
        <v>4.2</v>
      </c>
      <c r="B1230" s="33" t="s">
        <v>237</v>
      </c>
      <c r="C1230" s="27">
        <v>815.39</v>
      </c>
      <c r="D1230" s="28" t="s">
        <v>28</v>
      </c>
      <c r="E1230" s="391"/>
      <c r="F1230" s="294">
        <f t="shared" si="36"/>
        <v>0</v>
      </c>
    </row>
    <row r="1231" spans="1:6" x14ac:dyDescent="0.4">
      <c r="A1231" s="32">
        <v>4.3</v>
      </c>
      <c r="B1231" s="33" t="s">
        <v>367</v>
      </c>
      <c r="C1231" s="27">
        <v>995.65</v>
      </c>
      <c r="D1231" s="28" t="s">
        <v>28</v>
      </c>
      <c r="E1231" s="391"/>
      <c r="F1231" s="294">
        <f t="shared" si="36"/>
        <v>0</v>
      </c>
    </row>
    <row r="1232" spans="1:6" x14ac:dyDescent="0.4">
      <c r="A1232" s="32">
        <v>4.4000000000000004</v>
      </c>
      <c r="B1232" s="33" t="s">
        <v>1129</v>
      </c>
      <c r="C1232" s="27">
        <v>344.92</v>
      </c>
      <c r="D1232" s="28" t="s">
        <v>28</v>
      </c>
      <c r="E1232" s="391"/>
      <c r="F1232" s="294">
        <f t="shared" si="36"/>
        <v>0</v>
      </c>
    </row>
    <row r="1233" spans="1:6" x14ac:dyDescent="0.4">
      <c r="A1233" s="32">
        <v>4.5</v>
      </c>
      <c r="B1233" s="33" t="s">
        <v>316</v>
      </c>
      <c r="C1233" s="27">
        <v>372.25</v>
      </c>
      <c r="D1233" s="28" t="s">
        <v>28</v>
      </c>
      <c r="E1233" s="391"/>
      <c r="F1233" s="294">
        <f t="shared" si="36"/>
        <v>0</v>
      </c>
    </row>
    <row r="1234" spans="1:6" x14ac:dyDescent="0.4">
      <c r="A1234" s="32">
        <v>4.5999999999999996</v>
      </c>
      <c r="B1234" s="33" t="s">
        <v>240</v>
      </c>
      <c r="C1234" s="27">
        <v>325.72000000000003</v>
      </c>
      <c r="D1234" s="28" t="s">
        <v>58</v>
      </c>
      <c r="E1234" s="391"/>
      <c r="F1234" s="294">
        <f t="shared" si="36"/>
        <v>0</v>
      </c>
    </row>
    <row r="1235" spans="1:6" x14ac:dyDescent="0.4">
      <c r="A1235" s="32">
        <v>4.7</v>
      </c>
      <c r="B1235" s="33" t="s">
        <v>1130</v>
      </c>
      <c r="C1235" s="27">
        <v>684.06</v>
      </c>
      <c r="D1235" s="28" t="s">
        <v>28</v>
      </c>
      <c r="E1235" s="391"/>
      <c r="F1235" s="294">
        <f t="shared" si="36"/>
        <v>0</v>
      </c>
    </row>
    <row r="1236" spans="1:6" x14ac:dyDescent="0.4">
      <c r="A1236" s="32">
        <v>4.8</v>
      </c>
      <c r="B1236" s="33" t="s">
        <v>1131</v>
      </c>
      <c r="C1236" s="27">
        <v>57.3</v>
      </c>
      <c r="D1236" s="28" t="s">
        <v>28</v>
      </c>
      <c r="E1236" s="391"/>
      <c r="F1236" s="294">
        <f t="shared" si="36"/>
        <v>0</v>
      </c>
    </row>
    <row r="1237" spans="1:6" ht="25.35" x14ac:dyDescent="0.4">
      <c r="A1237" s="32">
        <v>4.9000000000000004</v>
      </c>
      <c r="B1237" s="33" t="s">
        <v>368</v>
      </c>
      <c r="C1237" s="27">
        <v>404.62</v>
      </c>
      <c r="D1237" s="28" t="s">
        <v>58</v>
      </c>
      <c r="E1237" s="439"/>
      <c r="F1237" s="294">
        <f t="shared" si="36"/>
        <v>0</v>
      </c>
    </row>
    <row r="1238" spans="1:6" x14ac:dyDescent="0.4">
      <c r="A1238" s="31"/>
      <c r="B1238" s="26" t="s">
        <v>1132</v>
      </c>
      <c r="C1238" s="27"/>
      <c r="D1238" s="28"/>
      <c r="E1238" s="391"/>
      <c r="F1238" s="294">
        <f t="shared" si="36"/>
        <v>0</v>
      </c>
    </row>
    <row r="1239" spans="1:6" x14ac:dyDescent="0.4">
      <c r="A1239" s="31">
        <v>5</v>
      </c>
      <c r="B1239" s="33" t="s">
        <v>1133</v>
      </c>
      <c r="C1239" s="27">
        <v>1</v>
      </c>
      <c r="D1239" s="28" t="s">
        <v>270</v>
      </c>
      <c r="E1239" s="391"/>
      <c r="F1239" s="294">
        <f t="shared" si="36"/>
        <v>0</v>
      </c>
    </row>
    <row r="1240" spans="1:6" x14ac:dyDescent="0.4">
      <c r="A1240" s="31"/>
      <c r="B1240" s="26"/>
      <c r="C1240" s="27"/>
      <c r="D1240" s="28"/>
      <c r="E1240" s="391"/>
      <c r="F1240" s="294">
        <f t="shared" si="36"/>
        <v>0</v>
      </c>
    </row>
    <row r="1241" spans="1:6" x14ac:dyDescent="0.4">
      <c r="A1241" s="31">
        <v>6</v>
      </c>
      <c r="B1241" s="26" t="s">
        <v>1134</v>
      </c>
      <c r="C1241" s="27"/>
      <c r="D1241" s="28"/>
      <c r="E1241" s="391"/>
      <c r="F1241" s="294">
        <f t="shared" si="36"/>
        <v>0</v>
      </c>
    </row>
    <row r="1242" spans="1:6" x14ac:dyDescent="0.4">
      <c r="A1242" s="32">
        <v>6.1</v>
      </c>
      <c r="B1242" s="33" t="s">
        <v>370</v>
      </c>
      <c r="C1242" s="27">
        <v>673.28</v>
      </c>
      <c r="D1242" s="28" t="s">
        <v>53</v>
      </c>
      <c r="E1242" s="391"/>
      <c r="F1242" s="294">
        <f t="shared" si="36"/>
        <v>0</v>
      </c>
    </row>
    <row r="1243" spans="1:6" x14ac:dyDescent="0.4">
      <c r="A1243" s="32">
        <v>6.2</v>
      </c>
      <c r="B1243" s="33" t="s">
        <v>371</v>
      </c>
      <c r="C1243" s="27">
        <v>1263</v>
      </c>
      <c r="D1243" s="28" t="s">
        <v>372</v>
      </c>
      <c r="E1243" s="391"/>
      <c r="F1243" s="294">
        <f t="shared" si="36"/>
        <v>0</v>
      </c>
    </row>
    <row r="1244" spans="1:6" x14ac:dyDescent="0.4">
      <c r="A1244" s="31"/>
      <c r="B1244" s="26"/>
      <c r="C1244" s="27"/>
      <c r="D1244" s="28"/>
      <c r="E1244" s="391"/>
      <c r="F1244" s="294">
        <f t="shared" si="36"/>
        <v>0</v>
      </c>
    </row>
    <row r="1245" spans="1:6" x14ac:dyDescent="0.4">
      <c r="A1245" s="31">
        <v>7</v>
      </c>
      <c r="B1245" s="26" t="s">
        <v>1135</v>
      </c>
      <c r="C1245" s="27"/>
      <c r="D1245" s="28"/>
      <c r="E1245" s="391"/>
      <c r="F1245" s="294">
        <f t="shared" si="36"/>
        <v>0</v>
      </c>
    </row>
    <row r="1246" spans="1:6" x14ac:dyDescent="0.4">
      <c r="A1246" s="32">
        <v>7.1</v>
      </c>
      <c r="B1246" s="33" t="s">
        <v>1136</v>
      </c>
      <c r="C1246" s="27">
        <v>2</v>
      </c>
      <c r="D1246" s="28" t="s">
        <v>20</v>
      </c>
      <c r="E1246" s="391"/>
      <c r="F1246" s="294">
        <f t="shared" si="36"/>
        <v>0</v>
      </c>
    </row>
    <row r="1247" spans="1:6" x14ac:dyDescent="0.4">
      <c r="A1247" s="32">
        <v>7.2</v>
      </c>
      <c r="B1247" s="33" t="s">
        <v>1137</v>
      </c>
      <c r="C1247" s="27">
        <v>2</v>
      </c>
      <c r="D1247" s="28" t="s">
        <v>20</v>
      </c>
      <c r="E1247" s="391"/>
      <c r="F1247" s="294">
        <f t="shared" si="36"/>
        <v>0</v>
      </c>
    </row>
    <row r="1248" spans="1:6" x14ac:dyDescent="0.4">
      <c r="A1248" s="32">
        <v>7.3</v>
      </c>
      <c r="B1248" s="33" t="s">
        <v>1474</v>
      </c>
      <c r="C1248" s="27">
        <v>2</v>
      </c>
      <c r="D1248" s="28" t="s">
        <v>20</v>
      </c>
      <c r="E1248" s="391"/>
      <c r="F1248" s="294">
        <f t="shared" si="36"/>
        <v>0</v>
      </c>
    </row>
    <row r="1249" spans="1:6" x14ac:dyDescent="0.4">
      <c r="A1249" s="32">
        <v>7.4</v>
      </c>
      <c r="B1249" s="33" t="s">
        <v>1485</v>
      </c>
      <c r="C1249" s="27">
        <v>1</v>
      </c>
      <c r="D1249" s="28" t="s">
        <v>20</v>
      </c>
      <c r="E1249" s="391"/>
      <c r="F1249" s="294">
        <f t="shared" si="36"/>
        <v>0</v>
      </c>
    </row>
    <row r="1250" spans="1:6" x14ac:dyDescent="0.4">
      <c r="A1250" s="32">
        <v>7.5</v>
      </c>
      <c r="B1250" s="33" t="s">
        <v>1470</v>
      </c>
      <c r="C1250" s="27">
        <v>9.92</v>
      </c>
      <c r="D1250" s="28" t="s">
        <v>58</v>
      </c>
      <c r="E1250" s="391"/>
      <c r="F1250" s="294">
        <f t="shared" si="36"/>
        <v>0</v>
      </c>
    </row>
    <row r="1251" spans="1:6" x14ac:dyDescent="0.4">
      <c r="A1251" s="31"/>
      <c r="B1251" s="33"/>
      <c r="C1251" s="27"/>
      <c r="D1251" s="28"/>
      <c r="E1251" s="391"/>
      <c r="F1251" s="294">
        <f t="shared" si="36"/>
        <v>0</v>
      </c>
    </row>
    <row r="1252" spans="1:6" ht="25.35" x14ac:dyDescent="0.4">
      <c r="A1252" s="31">
        <v>8</v>
      </c>
      <c r="B1252" s="26" t="s">
        <v>1138</v>
      </c>
      <c r="C1252" s="27"/>
      <c r="D1252" s="28"/>
      <c r="E1252" s="391"/>
      <c r="F1252" s="294">
        <f t="shared" si="36"/>
        <v>0</v>
      </c>
    </row>
    <row r="1253" spans="1:6" x14ac:dyDescent="0.4">
      <c r="A1253" s="32">
        <v>8.1</v>
      </c>
      <c r="B1253" s="33" t="s">
        <v>1139</v>
      </c>
      <c r="C1253" s="27">
        <v>16.850000000000001</v>
      </c>
      <c r="D1253" s="28" t="s">
        <v>58</v>
      </c>
      <c r="E1253" s="391"/>
      <c r="F1253" s="294">
        <f t="shared" si="36"/>
        <v>0</v>
      </c>
    </row>
    <row r="1254" spans="1:6" x14ac:dyDescent="0.4">
      <c r="A1254" s="32">
        <v>8.1999999999999993</v>
      </c>
      <c r="B1254" s="33" t="s">
        <v>1140</v>
      </c>
      <c r="C1254" s="27">
        <v>87.7</v>
      </c>
      <c r="D1254" s="28" t="s">
        <v>58</v>
      </c>
      <c r="E1254" s="391"/>
      <c r="F1254" s="294">
        <f t="shared" si="36"/>
        <v>0</v>
      </c>
    </row>
    <row r="1255" spans="1:6" x14ac:dyDescent="0.4">
      <c r="A1255" s="32">
        <v>8.3000000000000007</v>
      </c>
      <c r="B1255" s="33" t="s">
        <v>1141</v>
      </c>
      <c r="C1255" s="27">
        <v>23.16</v>
      </c>
      <c r="D1255" s="28" t="s">
        <v>58</v>
      </c>
      <c r="E1255" s="391"/>
      <c r="F1255" s="294">
        <f t="shared" si="36"/>
        <v>0</v>
      </c>
    </row>
    <row r="1256" spans="1:6" x14ac:dyDescent="0.4">
      <c r="A1256" s="32">
        <v>8.4</v>
      </c>
      <c r="B1256" s="33" t="s">
        <v>1142</v>
      </c>
      <c r="C1256" s="27">
        <v>2</v>
      </c>
      <c r="D1256" s="28" t="s">
        <v>20</v>
      </c>
      <c r="E1256" s="391"/>
      <c r="F1256" s="294">
        <f t="shared" si="36"/>
        <v>0</v>
      </c>
    </row>
    <row r="1257" spans="1:6" x14ac:dyDescent="0.4">
      <c r="A1257" s="32">
        <v>8.5</v>
      </c>
      <c r="B1257" s="33" t="s">
        <v>1143</v>
      </c>
      <c r="C1257" s="27">
        <v>6</v>
      </c>
      <c r="D1257" s="28" t="s">
        <v>20</v>
      </c>
      <c r="E1257" s="391"/>
      <c r="F1257" s="294">
        <f t="shared" si="36"/>
        <v>0</v>
      </c>
    </row>
    <row r="1258" spans="1:6" x14ac:dyDescent="0.4">
      <c r="A1258" s="32">
        <v>8.6</v>
      </c>
      <c r="B1258" s="33" t="s">
        <v>1144</v>
      </c>
      <c r="C1258" s="27">
        <v>1</v>
      </c>
      <c r="D1258" s="28" t="s">
        <v>20</v>
      </c>
      <c r="E1258" s="391"/>
      <c r="F1258" s="294">
        <f t="shared" si="36"/>
        <v>0</v>
      </c>
    </row>
    <row r="1259" spans="1:6" x14ac:dyDescent="0.4">
      <c r="A1259" s="32">
        <v>8.6999999999999993</v>
      </c>
      <c r="B1259" s="33" t="s">
        <v>1145</v>
      </c>
      <c r="C1259" s="27">
        <v>3</v>
      </c>
      <c r="D1259" s="28" t="s">
        <v>20</v>
      </c>
      <c r="E1259" s="391"/>
      <c r="F1259" s="294">
        <f t="shared" si="36"/>
        <v>0</v>
      </c>
    </row>
    <row r="1260" spans="1:6" x14ac:dyDescent="0.4">
      <c r="A1260" s="32">
        <v>8.8000000000000007</v>
      </c>
      <c r="B1260" s="33" t="s">
        <v>1146</v>
      </c>
      <c r="C1260" s="27">
        <v>1</v>
      </c>
      <c r="D1260" s="28" t="s">
        <v>20</v>
      </c>
      <c r="E1260" s="391"/>
      <c r="F1260" s="294">
        <f t="shared" si="36"/>
        <v>0</v>
      </c>
    </row>
    <row r="1261" spans="1:6" x14ac:dyDescent="0.4">
      <c r="A1261" s="32">
        <v>8.9</v>
      </c>
      <c r="B1261" s="33" t="s">
        <v>1147</v>
      </c>
      <c r="C1261" s="27">
        <v>5</v>
      </c>
      <c r="D1261" s="28" t="s">
        <v>20</v>
      </c>
      <c r="E1261" s="391"/>
      <c r="F1261" s="294">
        <f t="shared" si="36"/>
        <v>0</v>
      </c>
    </row>
    <row r="1262" spans="1:6" x14ac:dyDescent="0.4">
      <c r="A1262" s="32">
        <v>8.1</v>
      </c>
      <c r="B1262" s="33" t="s">
        <v>1148</v>
      </c>
      <c r="C1262" s="27">
        <v>1</v>
      </c>
      <c r="D1262" s="28" t="s">
        <v>20</v>
      </c>
      <c r="E1262" s="391"/>
      <c r="F1262" s="294">
        <f t="shared" si="36"/>
        <v>0</v>
      </c>
    </row>
    <row r="1263" spans="1:6" x14ac:dyDescent="0.4">
      <c r="A1263" s="32">
        <v>8.11</v>
      </c>
      <c r="B1263" s="33" t="s">
        <v>1149</v>
      </c>
      <c r="C1263" s="27">
        <v>2</v>
      </c>
      <c r="D1263" s="28" t="s">
        <v>20</v>
      </c>
      <c r="E1263" s="391"/>
      <c r="F1263" s="294">
        <f t="shared" si="36"/>
        <v>0</v>
      </c>
    </row>
    <row r="1264" spans="1:6" ht="25.35" x14ac:dyDescent="0.4">
      <c r="A1264" s="32">
        <v>8.1199999999999992</v>
      </c>
      <c r="B1264" s="33" t="s">
        <v>1150</v>
      </c>
      <c r="C1264" s="27">
        <v>1</v>
      </c>
      <c r="D1264" s="28" t="s">
        <v>20</v>
      </c>
      <c r="E1264" s="391"/>
      <c r="F1264" s="294">
        <f t="shared" si="36"/>
        <v>0</v>
      </c>
    </row>
    <row r="1265" spans="1:6" ht="25.35" x14ac:dyDescent="0.4">
      <c r="A1265" s="32">
        <v>8.1300000000000008</v>
      </c>
      <c r="B1265" s="33" t="s">
        <v>1151</v>
      </c>
      <c r="C1265" s="27">
        <v>3</v>
      </c>
      <c r="D1265" s="28" t="s">
        <v>20</v>
      </c>
      <c r="E1265" s="391"/>
      <c r="F1265" s="294">
        <f t="shared" si="36"/>
        <v>0</v>
      </c>
    </row>
    <row r="1266" spans="1:6" ht="25.35" x14ac:dyDescent="0.4">
      <c r="A1266" s="32">
        <v>8.14</v>
      </c>
      <c r="B1266" s="33" t="s">
        <v>1475</v>
      </c>
      <c r="C1266" s="27">
        <v>1</v>
      </c>
      <c r="D1266" s="28" t="s">
        <v>20</v>
      </c>
      <c r="E1266" s="391"/>
      <c r="F1266" s="294">
        <f t="shared" ref="F1266:F1314" si="37">ROUND(C1266*E1266,2)</f>
        <v>0</v>
      </c>
    </row>
    <row r="1267" spans="1:6" ht="25.35" x14ac:dyDescent="0.4">
      <c r="A1267" s="32">
        <v>8.15</v>
      </c>
      <c r="B1267" s="33" t="s">
        <v>1476</v>
      </c>
      <c r="C1267" s="27">
        <v>3</v>
      </c>
      <c r="D1267" s="28" t="s">
        <v>20</v>
      </c>
      <c r="E1267" s="391"/>
      <c r="F1267" s="294">
        <f t="shared" si="37"/>
        <v>0</v>
      </c>
    </row>
    <row r="1268" spans="1:6" x14ac:dyDescent="0.4">
      <c r="A1268" s="32">
        <v>8.16</v>
      </c>
      <c r="B1268" s="33" t="s">
        <v>1486</v>
      </c>
      <c r="C1268" s="27">
        <v>12</v>
      </c>
      <c r="D1268" s="28" t="s">
        <v>20</v>
      </c>
      <c r="E1268" s="391"/>
      <c r="F1268" s="294">
        <f t="shared" si="37"/>
        <v>0</v>
      </c>
    </row>
    <row r="1269" spans="1:6" x14ac:dyDescent="0.4">
      <c r="A1269" s="31"/>
      <c r="B1269" s="26"/>
      <c r="C1269" s="27"/>
      <c r="D1269" s="28"/>
      <c r="E1269" s="391"/>
      <c r="F1269" s="294">
        <f t="shared" si="37"/>
        <v>0</v>
      </c>
    </row>
    <row r="1270" spans="1:6" x14ac:dyDescent="0.4">
      <c r="A1270" s="31">
        <v>8.16</v>
      </c>
      <c r="B1270" s="26" t="s">
        <v>1152</v>
      </c>
      <c r="C1270" s="27"/>
      <c r="D1270" s="28"/>
      <c r="E1270" s="391"/>
      <c r="F1270" s="294">
        <f t="shared" si="37"/>
        <v>0</v>
      </c>
    </row>
    <row r="1271" spans="1:6" x14ac:dyDescent="0.4">
      <c r="A1271" s="32" t="s">
        <v>1153</v>
      </c>
      <c r="B1271" s="33" t="s">
        <v>1154</v>
      </c>
      <c r="C1271" s="27">
        <v>138.26</v>
      </c>
      <c r="D1271" s="28" t="s">
        <v>1155</v>
      </c>
      <c r="E1271" s="391"/>
      <c r="F1271" s="294">
        <f t="shared" si="37"/>
        <v>0</v>
      </c>
    </row>
    <row r="1272" spans="1:6" x14ac:dyDescent="0.4">
      <c r="A1272" s="32" t="s">
        <v>1156</v>
      </c>
      <c r="B1272" s="33" t="s">
        <v>1157</v>
      </c>
      <c r="C1272" s="27">
        <v>2.3199999999999998</v>
      </c>
      <c r="D1272" s="28" t="s">
        <v>53</v>
      </c>
      <c r="E1272" s="391"/>
      <c r="F1272" s="294">
        <f t="shared" si="37"/>
        <v>0</v>
      </c>
    </row>
    <row r="1273" spans="1:6" x14ac:dyDescent="0.4">
      <c r="A1273" s="32" t="s">
        <v>1158</v>
      </c>
      <c r="B1273" s="33" t="s">
        <v>1159</v>
      </c>
      <c r="C1273" s="27">
        <v>116.49</v>
      </c>
      <c r="D1273" s="28" t="s">
        <v>220</v>
      </c>
      <c r="E1273" s="391"/>
      <c r="F1273" s="294">
        <f t="shared" si="37"/>
        <v>0</v>
      </c>
    </row>
    <row r="1274" spans="1:6" ht="25.35" x14ac:dyDescent="0.4">
      <c r="A1274" s="32" t="s">
        <v>1160</v>
      </c>
      <c r="B1274" s="33" t="s">
        <v>1114</v>
      </c>
      <c r="C1274" s="27">
        <v>26.13</v>
      </c>
      <c r="D1274" s="28" t="s">
        <v>218</v>
      </c>
      <c r="E1274" s="391"/>
      <c r="F1274" s="294">
        <f t="shared" si="37"/>
        <v>0</v>
      </c>
    </row>
    <row r="1275" spans="1:6" x14ac:dyDescent="0.4">
      <c r="A1275" s="31"/>
      <c r="B1275" s="33"/>
      <c r="C1275" s="27"/>
      <c r="D1275" s="28"/>
      <c r="E1275" s="391"/>
      <c r="F1275" s="294">
        <f t="shared" si="37"/>
        <v>0</v>
      </c>
    </row>
    <row r="1276" spans="1:6" x14ac:dyDescent="0.4">
      <c r="A1276" s="31">
        <v>9</v>
      </c>
      <c r="B1276" s="26" t="s">
        <v>1161</v>
      </c>
      <c r="C1276" s="27"/>
      <c r="D1276" s="28"/>
      <c r="E1276" s="391"/>
      <c r="F1276" s="294">
        <f t="shared" si="37"/>
        <v>0</v>
      </c>
    </row>
    <row r="1277" spans="1:6" x14ac:dyDescent="0.4">
      <c r="A1277" s="32">
        <v>9.1</v>
      </c>
      <c r="B1277" s="33" t="s">
        <v>279</v>
      </c>
      <c r="C1277" s="27">
        <v>132</v>
      </c>
      <c r="D1277" s="28" t="s">
        <v>58</v>
      </c>
      <c r="E1277" s="391"/>
      <c r="F1277" s="294">
        <f t="shared" si="37"/>
        <v>0</v>
      </c>
    </row>
    <row r="1278" spans="1:6" x14ac:dyDescent="0.4">
      <c r="A1278" s="31"/>
      <c r="B1278" s="26"/>
      <c r="C1278" s="27"/>
      <c r="D1278" s="28"/>
      <c r="E1278" s="391"/>
      <c r="F1278" s="294">
        <f t="shared" si="37"/>
        <v>0</v>
      </c>
    </row>
    <row r="1279" spans="1:6" x14ac:dyDescent="0.4">
      <c r="A1279" s="31">
        <v>9.1999999999999993</v>
      </c>
      <c r="B1279" s="26" t="s">
        <v>867</v>
      </c>
      <c r="C1279" s="27"/>
      <c r="D1279" s="28"/>
      <c r="E1279" s="391"/>
      <c r="F1279" s="294">
        <f t="shared" si="37"/>
        <v>0</v>
      </c>
    </row>
    <row r="1280" spans="1:6" x14ac:dyDescent="0.4">
      <c r="A1280" s="32" t="s">
        <v>868</v>
      </c>
      <c r="B1280" s="33" t="s">
        <v>1162</v>
      </c>
      <c r="C1280" s="27">
        <v>54.89</v>
      </c>
      <c r="D1280" s="28" t="s">
        <v>216</v>
      </c>
      <c r="E1280" s="391"/>
      <c r="F1280" s="294">
        <f t="shared" si="37"/>
        <v>0</v>
      </c>
    </row>
    <row r="1281" spans="1:6" x14ac:dyDescent="0.4">
      <c r="A1281" s="32" t="s">
        <v>870</v>
      </c>
      <c r="B1281" s="33" t="s">
        <v>1163</v>
      </c>
      <c r="C1281" s="27">
        <v>22.03</v>
      </c>
      <c r="D1281" s="28" t="s">
        <v>220</v>
      </c>
      <c r="E1281" s="391"/>
      <c r="F1281" s="294">
        <f t="shared" si="37"/>
        <v>0</v>
      </c>
    </row>
    <row r="1282" spans="1:6" ht="25.35" x14ac:dyDescent="0.4">
      <c r="A1282" s="32" t="s">
        <v>872</v>
      </c>
      <c r="B1282" s="33" t="s">
        <v>1114</v>
      </c>
      <c r="C1282" s="27">
        <v>39.43</v>
      </c>
      <c r="D1282" s="28" t="s">
        <v>218</v>
      </c>
      <c r="E1282" s="391"/>
      <c r="F1282" s="294">
        <f t="shared" si="37"/>
        <v>0</v>
      </c>
    </row>
    <row r="1283" spans="1:6" x14ac:dyDescent="0.4">
      <c r="A1283" s="32"/>
      <c r="B1283" s="33"/>
      <c r="C1283" s="27"/>
      <c r="D1283" s="28"/>
      <c r="E1283" s="391"/>
      <c r="F1283" s="294">
        <f t="shared" si="37"/>
        <v>0</v>
      </c>
    </row>
    <row r="1284" spans="1:6" x14ac:dyDescent="0.4">
      <c r="A1284" s="31">
        <v>9.3000000000000007</v>
      </c>
      <c r="B1284" s="26" t="s">
        <v>1164</v>
      </c>
      <c r="C1284" s="27"/>
      <c r="D1284" s="28"/>
      <c r="E1284" s="391"/>
      <c r="F1284" s="294">
        <f t="shared" si="37"/>
        <v>0</v>
      </c>
    </row>
    <row r="1285" spans="1:6" x14ac:dyDescent="0.4">
      <c r="A1285" s="32" t="s">
        <v>879</v>
      </c>
      <c r="B1285" s="33" t="s">
        <v>1165</v>
      </c>
      <c r="C1285" s="27">
        <v>12.07</v>
      </c>
      <c r="D1285" s="28" t="s">
        <v>53</v>
      </c>
      <c r="E1285" s="391"/>
      <c r="F1285" s="294">
        <f t="shared" si="37"/>
        <v>0</v>
      </c>
    </row>
    <row r="1286" spans="1:6" x14ac:dyDescent="0.4">
      <c r="A1286" s="32" t="s">
        <v>1166</v>
      </c>
      <c r="B1286" s="33" t="s">
        <v>1167</v>
      </c>
      <c r="C1286" s="27">
        <v>3.71</v>
      </c>
      <c r="D1286" s="28" t="s">
        <v>53</v>
      </c>
      <c r="E1286" s="391"/>
      <c r="F1286" s="294">
        <f t="shared" si="37"/>
        <v>0</v>
      </c>
    </row>
    <row r="1287" spans="1:6" x14ac:dyDescent="0.4">
      <c r="A1287" s="32" t="s">
        <v>1168</v>
      </c>
      <c r="B1287" s="33" t="s">
        <v>1169</v>
      </c>
      <c r="C1287" s="27">
        <v>2.81</v>
      </c>
      <c r="D1287" s="28" t="s">
        <v>53</v>
      </c>
      <c r="E1287" s="391"/>
      <c r="F1287" s="294">
        <f t="shared" si="37"/>
        <v>0</v>
      </c>
    </row>
    <row r="1288" spans="1:6" x14ac:dyDescent="0.4">
      <c r="A1288" s="32" t="s">
        <v>1170</v>
      </c>
      <c r="B1288" s="33" t="s">
        <v>1171</v>
      </c>
      <c r="C1288" s="27">
        <v>4.97</v>
      </c>
      <c r="D1288" s="28" t="s">
        <v>53</v>
      </c>
      <c r="E1288" s="391"/>
      <c r="F1288" s="294">
        <f t="shared" si="37"/>
        <v>0</v>
      </c>
    </row>
    <row r="1289" spans="1:6" x14ac:dyDescent="0.4">
      <c r="A1289" s="32" t="s">
        <v>1172</v>
      </c>
      <c r="B1289" s="33" t="s">
        <v>1173</v>
      </c>
      <c r="C1289" s="27">
        <v>1.51</v>
      </c>
      <c r="D1289" s="28" t="s">
        <v>53</v>
      </c>
      <c r="E1289" s="391"/>
      <c r="F1289" s="294">
        <f t="shared" si="37"/>
        <v>0</v>
      </c>
    </row>
    <row r="1290" spans="1:6" x14ac:dyDescent="0.4">
      <c r="A1290" s="31"/>
      <c r="B1290" s="26"/>
      <c r="C1290" s="27"/>
      <c r="D1290" s="28"/>
      <c r="E1290" s="391"/>
      <c r="F1290" s="294">
        <f t="shared" si="37"/>
        <v>0</v>
      </c>
    </row>
    <row r="1291" spans="1:6" x14ac:dyDescent="0.4">
      <c r="A1291" s="31">
        <v>9.4</v>
      </c>
      <c r="B1291" s="26" t="s">
        <v>382</v>
      </c>
      <c r="C1291" s="27"/>
      <c r="D1291" s="28"/>
      <c r="E1291" s="391"/>
      <c r="F1291" s="294">
        <f t="shared" si="37"/>
        <v>0</v>
      </c>
    </row>
    <row r="1292" spans="1:6" x14ac:dyDescent="0.4">
      <c r="A1292" s="32" t="s">
        <v>882</v>
      </c>
      <c r="B1292" s="33" t="s">
        <v>471</v>
      </c>
      <c r="C1292" s="27">
        <v>74.52</v>
      </c>
      <c r="D1292" s="28" t="s">
        <v>28</v>
      </c>
      <c r="E1292" s="391"/>
      <c r="F1292" s="294">
        <f t="shared" si="37"/>
        <v>0</v>
      </c>
    </row>
    <row r="1293" spans="1:6" x14ac:dyDescent="0.4">
      <c r="A1293" s="32" t="s">
        <v>1174</v>
      </c>
      <c r="B1293" s="33" t="s">
        <v>1175</v>
      </c>
      <c r="C1293" s="27">
        <v>198.72</v>
      </c>
      <c r="D1293" s="28" t="s">
        <v>28</v>
      </c>
      <c r="E1293" s="391"/>
      <c r="F1293" s="294">
        <f t="shared" si="37"/>
        <v>0</v>
      </c>
    </row>
    <row r="1294" spans="1:6" x14ac:dyDescent="0.4">
      <c r="A1294" s="31"/>
      <c r="B1294" s="26"/>
      <c r="C1294" s="27"/>
      <c r="D1294" s="28"/>
      <c r="E1294" s="391"/>
      <c r="F1294" s="294">
        <f t="shared" si="37"/>
        <v>0</v>
      </c>
    </row>
    <row r="1295" spans="1:6" x14ac:dyDescent="0.4">
      <c r="A1295" s="31">
        <v>9.5</v>
      </c>
      <c r="B1295" s="26" t="s">
        <v>854</v>
      </c>
      <c r="C1295" s="27"/>
      <c r="D1295" s="28"/>
      <c r="E1295" s="391"/>
      <c r="F1295" s="294">
        <f t="shared" si="37"/>
        <v>0</v>
      </c>
    </row>
    <row r="1296" spans="1:6" x14ac:dyDescent="0.4">
      <c r="A1296" s="32" t="s">
        <v>884</v>
      </c>
      <c r="B1296" s="33" t="s">
        <v>235</v>
      </c>
      <c r="C1296" s="27">
        <v>129.84</v>
      </c>
      <c r="D1296" s="28" t="s">
        <v>28</v>
      </c>
      <c r="E1296" s="391"/>
      <c r="F1296" s="294">
        <f t="shared" si="37"/>
        <v>0</v>
      </c>
    </row>
    <row r="1297" spans="1:6" x14ac:dyDescent="0.4">
      <c r="A1297" s="32" t="s">
        <v>886</v>
      </c>
      <c r="B1297" s="33" t="s">
        <v>473</v>
      </c>
      <c r="C1297" s="27">
        <v>129.84</v>
      </c>
      <c r="D1297" s="28" t="s">
        <v>28</v>
      </c>
      <c r="E1297" s="391"/>
      <c r="F1297" s="294">
        <f t="shared" si="37"/>
        <v>0</v>
      </c>
    </row>
    <row r="1298" spans="1:6" x14ac:dyDescent="0.4">
      <c r="A1298" s="32" t="s">
        <v>887</v>
      </c>
      <c r="B1298" s="33" t="s">
        <v>240</v>
      </c>
      <c r="C1298" s="27">
        <v>777.6</v>
      </c>
      <c r="D1298" s="28" t="s">
        <v>58</v>
      </c>
      <c r="E1298" s="391"/>
      <c r="F1298" s="294">
        <f t="shared" si="37"/>
        <v>0</v>
      </c>
    </row>
    <row r="1299" spans="1:6" x14ac:dyDescent="0.4">
      <c r="A1299" s="31"/>
      <c r="B1299" s="26"/>
      <c r="C1299" s="27"/>
      <c r="D1299" s="28"/>
      <c r="E1299" s="391"/>
      <c r="F1299" s="294">
        <f t="shared" si="37"/>
        <v>0</v>
      </c>
    </row>
    <row r="1300" spans="1:6" x14ac:dyDescent="0.4">
      <c r="A1300" s="31">
        <v>9.6</v>
      </c>
      <c r="B1300" s="26" t="s">
        <v>1176</v>
      </c>
      <c r="C1300" s="27"/>
      <c r="D1300" s="28"/>
      <c r="E1300" s="391"/>
      <c r="F1300" s="294">
        <f t="shared" si="37"/>
        <v>0</v>
      </c>
    </row>
    <row r="1301" spans="1:6" x14ac:dyDescent="0.4">
      <c r="A1301" s="32" t="s">
        <v>1177</v>
      </c>
      <c r="B1301" s="33" t="s">
        <v>475</v>
      </c>
      <c r="C1301" s="27">
        <v>129.84</v>
      </c>
      <c r="D1301" s="28" t="s">
        <v>28</v>
      </c>
      <c r="E1301" s="391"/>
      <c r="F1301" s="294">
        <f t="shared" si="37"/>
        <v>0</v>
      </c>
    </row>
    <row r="1302" spans="1:6" x14ac:dyDescent="0.4">
      <c r="A1302" s="32" t="s">
        <v>1178</v>
      </c>
      <c r="B1302" s="33" t="s">
        <v>476</v>
      </c>
      <c r="C1302" s="27">
        <v>129.84</v>
      </c>
      <c r="D1302" s="28" t="s">
        <v>28</v>
      </c>
      <c r="E1302" s="391"/>
      <c r="F1302" s="294">
        <f t="shared" si="37"/>
        <v>0</v>
      </c>
    </row>
    <row r="1303" spans="1:6" x14ac:dyDescent="0.4">
      <c r="A1303" s="31"/>
      <c r="B1303" s="26"/>
      <c r="C1303" s="27"/>
      <c r="D1303" s="28"/>
      <c r="E1303" s="391"/>
      <c r="F1303" s="294">
        <f t="shared" si="37"/>
        <v>0</v>
      </c>
    </row>
    <row r="1304" spans="1:6" ht="25.35" x14ac:dyDescent="0.4">
      <c r="A1304" s="32">
        <v>9.6999999999999993</v>
      </c>
      <c r="B1304" s="33" t="s">
        <v>1179</v>
      </c>
      <c r="C1304" s="27">
        <v>132</v>
      </c>
      <c r="D1304" s="28" t="s">
        <v>58</v>
      </c>
      <c r="E1304" s="391"/>
      <c r="F1304" s="294">
        <f t="shared" si="37"/>
        <v>0</v>
      </c>
    </row>
    <row r="1305" spans="1:6" x14ac:dyDescent="0.4">
      <c r="A1305" s="32"/>
      <c r="B1305" s="33"/>
      <c r="C1305" s="27"/>
      <c r="D1305" s="28"/>
      <c r="E1305" s="391"/>
      <c r="F1305" s="294">
        <f t="shared" si="37"/>
        <v>0</v>
      </c>
    </row>
    <row r="1306" spans="1:6" ht="25.35" x14ac:dyDescent="0.4">
      <c r="A1306" s="32">
        <v>9.8000000000000007</v>
      </c>
      <c r="B1306" s="33" t="s">
        <v>1477</v>
      </c>
      <c r="C1306" s="27">
        <v>12</v>
      </c>
      <c r="D1306" s="28" t="s">
        <v>58</v>
      </c>
      <c r="E1306" s="391"/>
      <c r="F1306" s="294">
        <f t="shared" si="37"/>
        <v>0</v>
      </c>
    </row>
    <row r="1307" spans="1:6" x14ac:dyDescent="0.4">
      <c r="A1307" s="32"/>
      <c r="B1307" s="33"/>
      <c r="C1307" s="27"/>
      <c r="D1307" s="28"/>
      <c r="E1307" s="391"/>
      <c r="F1307" s="294"/>
    </row>
    <row r="1308" spans="1:6" ht="25.35" x14ac:dyDescent="0.4">
      <c r="A1308" s="32">
        <v>9.9</v>
      </c>
      <c r="B1308" s="33" t="s">
        <v>1478</v>
      </c>
      <c r="C1308" s="27">
        <v>1</v>
      </c>
      <c r="D1308" s="28" t="s">
        <v>20</v>
      </c>
      <c r="E1308" s="391"/>
      <c r="F1308" s="294">
        <f t="shared" si="37"/>
        <v>0</v>
      </c>
    </row>
    <row r="1309" spans="1:6" x14ac:dyDescent="0.4">
      <c r="A1309" s="31"/>
      <c r="B1309" s="26"/>
      <c r="C1309" s="27"/>
      <c r="D1309" s="28"/>
      <c r="E1309" s="391"/>
      <c r="F1309" s="294">
        <f t="shared" si="37"/>
        <v>0</v>
      </c>
    </row>
    <row r="1310" spans="1:6" x14ac:dyDescent="0.4">
      <c r="A1310" s="32">
        <v>10</v>
      </c>
      <c r="B1310" s="33" t="s">
        <v>1180</v>
      </c>
      <c r="C1310" s="27">
        <v>725.6</v>
      </c>
      <c r="D1310" s="28" t="s">
        <v>1181</v>
      </c>
      <c r="E1310" s="391"/>
      <c r="F1310" s="294">
        <f t="shared" si="37"/>
        <v>0</v>
      </c>
    </row>
    <row r="1311" spans="1:6" x14ac:dyDescent="0.4">
      <c r="A1311" s="32"/>
      <c r="B1311" s="33"/>
      <c r="C1311" s="27"/>
      <c r="D1311" s="28"/>
      <c r="E1311" s="391"/>
      <c r="F1311" s="294">
        <f t="shared" si="37"/>
        <v>0</v>
      </c>
    </row>
    <row r="1312" spans="1:6" x14ac:dyDescent="0.4">
      <c r="A1312" s="32">
        <v>11</v>
      </c>
      <c r="B1312" s="33" t="s">
        <v>1182</v>
      </c>
      <c r="C1312" s="27">
        <v>1</v>
      </c>
      <c r="D1312" s="28" t="s">
        <v>20</v>
      </c>
      <c r="E1312" s="391"/>
      <c r="F1312" s="294">
        <f t="shared" si="37"/>
        <v>0</v>
      </c>
    </row>
    <row r="1313" spans="1:6" x14ac:dyDescent="0.4">
      <c r="A1313" s="32"/>
      <c r="B1313" s="33"/>
      <c r="C1313" s="27"/>
      <c r="D1313" s="28"/>
      <c r="E1313" s="391"/>
      <c r="F1313" s="294">
        <f t="shared" si="37"/>
        <v>0</v>
      </c>
    </row>
    <row r="1314" spans="1:6" ht="25.35" x14ac:dyDescent="0.4">
      <c r="A1314" s="32">
        <v>12</v>
      </c>
      <c r="B1314" s="33" t="s">
        <v>1183</v>
      </c>
      <c r="C1314" s="27">
        <v>1</v>
      </c>
      <c r="D1314" s="28" t="s">
        <v>20</v>
      </c>
      <c r="E1314" s="391"/>
      <c r="F1314" s="294">
        <f t="shared" si="37"/>
        <v>0</v>
      </c>
    </row>
    <row r="1315" spans="1:6" x14ac:dyDescent="0.4">
      <c r="A1315" s="31"/>
      <c r="B1315" s="305" t="s">
        <v>1184</v>
      </c>
      <c r="C1315" s="234"/>
      <c r="D1315" s="235"/>
      <c r="E1315" s="382"/>
      <c r="F1315" s="236">
        <f>SUM(F1202:F1314)</f>
        <v>0</v>
      </c>
    </row>
    <row r="1316" spans="1:6" x14ac:dyDescent="0.4">
      <c r="A1316" s="31"/>
      <c r="B1316" s="233"/>
      <c r="C1316" s="234"/>
      <c r="D1316" s="235"/>
      <c r="E1316" s="382"/>
      <c r="F1316" s="236"/>
    </row>
    <row r="1317" spans="1:6" ht="25.35" x14ac:dyDescent="0.4">
      <c r="A1317" s="31" t="s">
        <v>1185</v>
      </c>
      <c r="B1317" s="26" t="s">
        <v>1186</v>
      </c>
      <c r="C1317" s="27"/>
      <c r="D1317" s="28"/>
      <c r="E1317" s="382"/>
      <c r="F1317" s="157"/>
    </row>
    <row r="1318" spans="1:6" x14ac:dyDescent="0.4">
      <c r="A1318" s="31"/>
      <c r="B1318" s="26"/>
      <c r="C1318" s="27"/>
      <c r="D1318" s="28"/>
      <c r="E1318" s="382"/>
      <c r="F1318" s="157"/>
    </row>
    <row r="1319" spans="1:6" x14ac:dyDescent="0.4">
      <c r="A1319" s="31">
        <v>1</v>
      </c>
      <c r="B1319" s="26" t="s">
        <v>458</v>
      </c>
      <c r="C1319" s="27"/>
      <c r="D1319" s="28"/>
      <c r="E1319" s="382"/>
      <c r="F1319" s="157"/>
    </row>
    <row r="1320" spans="1:6" x14ac:dyDescent="0.4">
      <c r="A1320" s="32">
        <v>1.1000000000000001</v>
      </c>
      <c r="B1320" s="33" t="s">
        <v>347</v>
      </c>
      <c r="C1320" s="27">
        <v>2</v>
      </c>
      <c r="D1320" s="28" t="s">
        <v>348</v>
      </c>
      <c r="E1320" s="391"/>
      <c r="F1320" s="294">
        <f t="shared" ref="F1320:F1383" si="38">ROUND(C1320*E1320,2)</f>
        <v>0</v>
      </c>
    </row>
    <row r="1321" spans="1:6" x14ac:dyDescent="0.4">
      <c r="A1321" s="31"/>
      <c r="B1321" s="26"/>
      <c r="C1321" s="27"/>
      <c r="D1321" s="28"/>
      <c r="E1321" s="391"/>
      <c r="F1321" s="294">
        <f t="shared" si="38"/>
        <v>0</v>
      </c>
    </row>
    <row r="1322" spans="1:6" x14ac:dyDescent="0.4">
      <c r="A1322" s="31">
        <v>2</v>
      </c>
      <c r="B1322" s="26" t="s">
        <v>299</v>
      </c>
      <c r="C1322" s="27"/>
      <c r="D1322" s="28"/>
      <c r="E1322" s="391"/>
      <c r="F1322" s="294">
        <f t="shared" si="38"/>
        <v>0</v>
      </c>
    </row>
    <row r="1323" spans="1:6" x14ac:dyDescent="0.4">
      <c r="A1323" s="31">
        <v>2.1</v>
      </c>
      <c r="B1323" s="26" t="s">
        <v>1109</v>
      </c>
      <c r="C1323" s="27"/>
      <c r="D1323" s="28"/>
      <c r="E1323" s="391"/>
      <c r="F1323" s="294">
        <f t="shared" si="38"/>
        <v>0</v>
      </c>
    </row>
    <row r="1324" spans="1:6" x14ac:dyDescent="0.4">
      <c r="A1324" s="32" t="s">
        <v>123</v>
      </c>
      <c r="B1324" s="33" t="s">
        <v>1110</v>
      </c>
      <c r="C1324" s="27">
        <v>735</v>
      </c>
      <c r="D1324" s="28" t="s">
        <v>53</v>
      </c>
      <c r="E1324" s="391"/>
      <c r="F1324" s="294">
        <f t="shared" si="38"/>
        <v>0</v>
      </c>
    </row>
    <row r="1325" spans="1:6" ht="25.35" x14ac:dyDescent="0.4">
      <c r="A1325" s="32" t="s">
        <v>125</v>
      </c>
      <c r="B1325" s="33" t="s">
        <v>1111</v>
      </c>
      <c r="C1325" s="27">
        <v>882</v>
      </c>
      <c r="D1325" s="28" t="s">
        <v>53</v>
      </c>
      <c r="E1325" s="391"/>
      <c r="F1325" s="294">
        <f t="shared" si="38"/>
        <v>0</v>
      </c>
    </row>
    <row r="1326" spans="1:6" x14ac:dyDescent="0.4">
      <c r="A1326" s="31">
        <v>2.2000000000000002</v>
      </c>
      <c r="B1326" s="26" t="s">
        <v>1112</v>
      </c>
      <c r="C1326" s="27"/>
      <c r="D1326" s="28"/>
      <c r="E1326" s="391"/>
      <c r="F1326" s="294">
        <f t="shared" si="38"/>
        <v>0</v>
      </c>
    </row>
    <row r="1327" spans="1:6" x14ac:dyDescent="0.4">
      <c r="A1327" s="32" t="s">
        <v>133</v>
      </c>
      <c r="B1327" s="33" t="s">
        <v>1083</v>
      </c>
      <c r="C1327" s="27">
        <v>1268.55</v>
      </c>
      <c r="D1327" s="28" t="s">
        <v>53</v>
      </c>
      <c r="E1327" s="391"/>
      <c r="F1327" s="294">
        <f t="shared" si="38"/>
        <v>0</v>
      </c>
    </row>
    <row r="1328" spans="1:6" x14ac:dyDescent="0.4">
      <c r="A1328" s="32" t="s">
        <v>135</v>
      </c>
      <c r="B1328" s="33" t="s">
        <v>1113</v>
      </c>
      <c r="C1328" s="27">
        <v>543.16</v>
      </c>
      <c r="D1328" s="28" t="s">
        <v>53</v>
      </c>
      <c r="E1328" s="391"/>
      <c r="F1328" s="294">
        <f t="shared" si="38"/>
        <v>0</v>
      </c>
    </row>
    <row r="1329" spans="1:6" ht="25.35" x14ac:dyDescent="0.4">
      <c r="A1329" s="32" t="s">
        <v>137</v>
      </c>
      <c r="B1329" s="33" t="s">
        <v>1114</v>
      </c>
      <c r="C1329" s="27">
        <v>870.47</v>
      </c>
      <c r="D1329" s="28" t="s">
        <v>53</v>
      </c>
      <c r="E1329" s="391"/>
      <c r="F1329" s="294">
        <f t="shared" si="38"/>
        <v>0</v>
      </c>
    </row>
    <row r="1330" spans="1:6" x14ac:dyDescent="0.4">
      <c r="A1330" s="31"/>
      <c r="B1330" s="26"/>
      <c r="C1330" s="27"/>
      <c r="D1330" s="28"/>
      <c r="E1330" s="391"/>
      <c r="F1330" s="294">
        <f t="shared" si="38"/>
        <v>0</v>
      </c>
    </row>
    <row r="1331" spans="1:6" x14ac:dyDescent="0.4">
      <c r="A1331" s="31">
        <v>3</v>
      </c>
      <c r="B1331" s="26" t="s">
        <v>1115</v>
      </c>
      <c r="C1331" s="27"/>
      <c r="D1331" s="28"/>
      <c r="E1331" s="391"/>
      <c r="F1331" s="294">
        <f t="shared" si="38"/>
        <v>0</v>
      </c>
    </row>
    <row r="1332" spans="1:6" x14ac:dyDescent="0.4">
      <c r="A1332" s="32">
        <v>3.1</v>
      </c>
      <c r="B1332" s="33" t="s">
        <v>1116</v>
      </c>
      <c r="C1332" s="27">
        <v>167.55</v>
      </c>
      <c r="D1332" s="28" t="s">
        <v>53</v>
      </c>
      <c r="E1332" s="391"/>
      <c r="F1332" s="294">
        <f t="shared" si="38"/>
        <v>0</v>
      </c>
    </row>
    <row r="1333" spans="1:6" x14ac:dyDescent="0.4">
      <c r="A1333" s="32">
        <v>3.2</v>
      </c>
      <c r="B1333" s="33" t="s">
        <v>1117</v>
      </c>
      <c r="C1333" s="27">
        <v>11.71</v>
      </c>
      <c r="D1333" s="28" t="s">
        <v>53</v>
      </c>
      <c r="E1333" s="391"/>
      <c r="F1333" s="294">
        <f t="shared" si="38"/>
        <v>0</v>
      </c>
    </row>
    <row r="1334" spans="1:6" x14ac:dyDescent="0.4">
      <c r="A1334" s="32">
        <v>3.3</v>
      </c>
      <c r="B1334" s="33" t="s">
        <v>1118</v>
      </c>
      <c r="C1334" s="27">
        <v>72.209999999999994</v>
      </c>
      <c r="D1334" s="28" t="s">
        <v>53</v>
      </c>
      <c r="E1334" s="391"/>
      <c r="F1334" s="294">
        <f t="shared" si="38"/>
        <v>0</v>
      </c>
    </row>
    <row r="1335" spans="1:6" x14ac:dyDescent="0.4">
      <c r="A1335" s="32">
        <v>3.5</v>
      </c>
      <c r="B1335" s="33" t="s">
        <v>1119</v>
      </c>
      <c r="C1335" s="27">
        <v>16.7</v>
      </c>
      <c r="D1335" s="28" t="s">
        <v>53</v>
      </c>
      <c r="E1335" s="391"/>
      <c r="F1335" s="294">
        <f t="shared" si="38"/>
        <v>0</v>
      </c>
    </row>
    <row r="1336" spans="1:6" x14ac:dyDescent="0.4">
      <c r="A1336" s="32">
        <v>3.6</v>
      </c>
      <c r="B1336" s="33" t="s">
        <v>1120</v>
      </c>
      <c r="C1336" s="27">
        <v>202.62</v>
      </c>
      <c r="D1336" s="28" t="s">
        <v>53</v>
      </c>
      <c r="E1336" s="391"/>
      <c r="F1336" s="294">
        <f t="shared" si="38"/>
        <v>0</v>
      </c>
    </row>
    <row r="1337" spans="1:6" x14ac:dyDescent="0.4">
      <c r="A1337" s="32">
        <v>3.7</v>
      </c>
      <c r="B1337" s="33" t="s">
        <v>1121</v>
      </c>
      <c r="C1337" s="27">
        <v>138.49</v>
      </c>
      <c r="D1337" s="28" t="s">
        <v>53</v>
      </c>
      <c r="E1337" s="391"/>
      <c r="F1337" s="294">
        <f t="shared" si="38"/>
        <v>0</v>
      </c>
    </row>
    <row r="1338" spans="1:6" x14ac:dyDescent="0.4">
      <c r="A1338" s="32">
        <v>3.8</v>
      </c>
      <c r="B1338" s="33" t="s">
        <v>1122</v>
      </c>
      <c r="C1338" s="27">
        <v>11.72</v>
      </c>
      <c r="D1338" s="28" t="s">
        <v>53</v>
      </c>
      <c r="E1338" s="391"/>
      <c r="F1338" s="294">
        <f t="shared" si="38"/>
        <v>0</v>
      </c>
    </row>
    <row r="1339" spans="1:6" x14ac:dyDescent="0.4">
      <c r="A1339" s="32">
        <v>3.9</v>
      </c>
      <c r="B1339" s="33" t="s">
        <v>1123</v>
      </c>
      <c r="C1339" s="27">
        <v>13.02</v>
      </c>
      <c r="D1339" s="28" t="s">
        <v>53</v>
      </c>
      <c r="E1339" s="391"/>
      <c r="F1339" s="294">
        <f t="shared" si="38"/>
        <v>0</v>
      </c>
    </row>
    <row r="1340" spans="1:6" x14ac:dyDescent="0.4">
      <c r="A1340" s="32">
        <v>3.1</v>
      </c>
      <c r="B1340" s="33" t="s">
        <v>1124</v>
      </c>
      <c r="C1340" s="27">
        <v>15.16</v>
      </c>
      <c r="D1340" s="28" t="s">
        <v>53</v>
      </c>
      <c r="E1340" s="391"/>
      <c r="F1340" s="294">
        <f t="shared" si="38"/>
        <v>0</v>
      </c>
    </row>
    <row r="1341" spans="1:6" ht="25.35" x14ac:dyDescent="0.4">
      <c r="A1341" s="32">
        <v>3.11</v>
      </c>
      <c r="B1341" s="33" t="s">
        <v>1125</v>
      </c>
      <c r="C1341" s="27">
        <v>74.39</v>
      </c>
      <c r="D1341" s="28" t="s">
        <v>53</v>
      </c>
      <c r="E1341" s="391"/>
      <c r="F1341" s="294">
        <f t="shared" si="38"/>
        <v>0</v>
      </c>
    </row>
    <row r="1342" spans="1:6" x14ac:dyDescent="0.4">
      <c r="A1342" s="32">
        <v>3.12</v>
      </c>
      <c r="B1342" s="33" t="s">
        <v>1126</v>
      </c>
      <c r="C1342" s="27">
        <v>5.18</v>
      </c>
      <c r="D1342" s="28" t="s">
        <v>58</v>
      </c>
      <c r="E1342" s="391"/>
      <c r="F1342" s="294">
        <f t="shared" si="38"/>
        <v>0</v>
      </c>
    </row>
    <row r="1343" spans="1:6" x14ac:dyDescent="0.4">
      <c r="A1343" s="32">
        <v>3.13</v>
      </c>
      <c r="B1343" s="33" t="s">
        <v>1127</v>
      </c>
      <c r="C1343" s="27">
        <v>0.1</v>
      </c>
      <c r="D1343" s="28" t="s">
        <v>53</v>
      </c>
      <c r="E1343" s="391"/>
      <c r="F1343" s="294">
        <f t="shared" si="38"/>
        <v>0</v>
      </c>
    </row>
    <row r="1344" spans="1:6" x14ac:dyDescent="0.4">
      <c r="A1344" s="32">
        <v>3.14</v>
      </c>
      <c r="B1344" s="33" t="s">
        <v>1128</v>
      </c>
      <c r="C1344" s="27">
        <v>22.62</v>
      </c>
      <c r="D1344" s="28" t="s">
        <v>53</v>
      </c>
      <c r="E1344" s="391"/>
      <c r="F1344" s="294">
        <f t="shared" si="38"/>
        <v>0</v>
      </c>
    </row>
    <row r="1345" spans="1:6" x14ac:dyDescent="0.4">
      <c r="A1345" s="31"/>
      <c r="B1345" s="26"/>
      <c r="C1345" s="27"/>
      <c r="D1345" s="28"/>
      <c r="E1345" s="391"/>
      <c r="F1345" s="294">
        <f t="shared" si="38"/>
        <v>0</v>
      </c>
    </row>
    <row r="1346" spans="1:6" x14ac:dyDescent="0.4">
      <c r="A1346" s="31">
        <v>4</v>
      </c>
      <c r="B1346" s="26" t="s">
        <v>854</v>
      </c>
      <c r="C1346" s="27"/>
      <c r="D1346" s="28"/>
      <c r="E1346" s="391"/>
      <c r="F1346" s="294">
        <f t="shared" si="38"/>
        <v>0</v>
      </c>
    </row>
    <row r="1347" spans="1:6" x14ac:dyDescent="0.4">
      <c r="A1347" s="32">
        <v>4.0999999999999996</v>
      </c>
      <c r="B1347" s="33" t="s">
        <v>235</v>
      </c>
      <c r="C1347" s="27">
        <v>1811.04</v>
      </c>
      <c r="D1347" s="28" t="s">
        <v>28</v>
      </c>
      <c r="E1347" s="391"/>
      <c r="F1347" s="294">
        <f t="shared" si="38"/>
        <v>0</v>
      </c>
    </row>
    <row r="1348" spans="1:6" x14ac:dyDescent="0.4">
      <c r="A1348" s="32">
        <v>4.2</v>
      </c>
      <c r="B1348" s="33" t="s">
        <v>237</v>
      </c>
      <c r="C1348" s="27">
        <v>815.39</v>
      </c>
      <c r="D1348" s="28" t="s">
        <v>28</v>
      </c>
      <c r="E1348" s="391"/>
      <c r="F1348" s="294">
        <f t="shared" si="38"/>
        <v>0</v>
      </c>
    </row>
    <row r="1349" spans="1:6" x14ac:dyDescent="0.4">
      <c r="A1349" s="32">
        <v>4.3</v>
      </c>
      <c r="B1349" s="33" t="s">
        <v>367</v>
      </c>
      <c r="C1349" s="27">
        <v>995.65</v>
      </c>
      <c r="D1349" s="28" t="s">
        <v>28</v>
      </c>
      <c r="E1349" s="391"/>
      <c r="F1349" s="294">
        <f t="shared" si="38"/>
        <v>0</v>
      </c>
    </row>
    <row r="1350" spans="1:6" x14ac:dyDescent="0.4">
      <c r="A1350" s="32">
        <v>4.4000000000000004</v>
      </c>
      <c r="B1350" s="33" t="s">
        <v>1129</v>
      </c>
      <c r="C1350" s="27">
        <v>344.92</v>
      </c>
      <c r="D1350" s="28" t="s">
        <v>28</v>
      </c>
      <c r="E1350" s="391"/>
      <c r="F1350" s="294">
        <f t="shared" si="38"/>
        <v>0</v>
      </c>
    </row>
    <row r="1351" spans="1:6" x14ac:dyDescent="0.4">
      <c r="A1351" s="32">
        <v>4.5</v>
      </c>
      <c r="B1351" s="33" t="s">
        <v>316</v>
      </c>
      <c r="C1351" s="27">
        <v>372.25</v>
      </c>
      <c r="D1351" s="28" t="s">
        <v>28</v>
      </c>
      <c r="E1351" s="391"/>
      <c r="F1351" s="294">
        <f t="shared" si="38"/>
        <v>0</v>
      </c>
    </row>
    <row r="1352" spans="1:6" x14ac:dyDescent="0.4">
      <c r="A1352" s="32">
        <v>4.5999999999999996</v>
      </c>
      <c r="B1352" s="33" t="s">
        <v>240</v>
      </c>
      <c r="C1352" s="27">
        <v>325.72000000000003</v>
      </c>
      <c r="D1352" s="28" t="s">
        <v>58</v>
      </c>
      <c r="E1352" s="391"/>
      <c r="F1352" s="294">
        <f t="shared" si="38"/>
        <v>0</v>
      </c>
    </row>
    <row r="1353" spans="1:6" x14ac:dyDescent="0.4">
      <c r="A1353" s="32">
        <v>4.7</v>
      </c>
      <c r="B1353" s="33" t="s">
        <v>1130</v>
      </c>
      <c r="C1353" s="27">
        <v>684.06</v>
      </c>
      <c r="D1353" s="28" t="s">
        <v>28</v>
      </c>
      <c r="E1353" s="391"/>
      <c r="F1353" s="294">
        <f t="shared" si="38"/>
        <v>0</v>
      </c>
    </row>
    <row r="1354" spans="1:6" x14ac:dyDescent="0.4">
      <c r="A1354" s="32">
        <v>4.8</v>
      </c>
      <c r="B1354" s="33" t="s">
        <v>1131</v>
      </c>
      <c r="C1354" s="27">
        <v>57.3</v>
      </c>
      <c r="D1354" s="28" t="s">
        <v>28</v>
      </c>
      <c r="E1354" s="391"/>
      <c r="F1354" s="294">
        <f t="shared" si="38"/>
        <v>0</v>
      </c>
    </row>
    <row r="1355" spans="1:6" ht="25.35" x14ac:dyDescent="0.4">
      <c r="A1355" s="32">
        <v>4.9000000000000004</v>
      </c>
      <c r="B1355" s="33" t="s">
        <v>368</v>
      </c>
      <c r="C1355" s="27">
        <v>404.62</v>
      </c>
      <c r="D1355" s="28" t="s">
        <v>58</v>
      </c>
      <c r="E1355" s="391"/>
      <c r="F1355" s="294">
        <f t="shared" si="38"/>
        <v>0</v>
      </c>
    </row>
    <row r="1356" spans="1:6" x14ac:dyDescent="0.4">
      <c r="A1356" s="31"/>
      <c r="B1356" s="26" t="s">
        <v>1132</v>
      </c>
      <c r="C1356" s="27"/>
      <c r="D1356" s="28"/>
      <c r="E1356" s="391"/>
      <c r="F1356" s="294">
        <f t="shared" si="38"/>
        <v>0</v>
      </c>
    </row>
    <row r="1357" spans="1:6" x14ac:dyDescent="0.4">
      <c r="A1357" s="31">
        <v>5</v>
      </c>
      <c r="B1357" s="33" t="s">
        <v>1133</v>
      </c>
      <c r="C1357" s="27">
        <v>1</v>
      </c>
      <c r="D1357" s="28" t="s">
        <v>270</v>
      </c>
      <c r="E1357" s="391"/>
      <c r="F1357" s="294">
        <f t="shared" si="38"/>
        <v>0</v>
      </c>
    </row>
    <row r="1358" spans="1:6" x14ac:dyDescent="0.4">
      <c r="A1358" s="31"/>
      <c r="B1358" s="26"/>
      <c r="C1358" s="27"/>
      <c r="D1358" s="28"/>
      <c r="E1358" s="391"/>
      <c r="F1358" s="294">
        <f t="shared" si="38"/>
        <v>0</v>
      </c>
    </row>
    <row r="1359" spans="1:6" x14ac:dyDescent="0.4">
      <c r="A1359" s="31">
        <v>6</v>
      </c>
      <c r="B1359" s="26" t="s">
        <v>1134</v>
      </c>
      <c r="C1359" s="27"/>
      <c r="D1359" s="28"/>
      <c r="E1359" s="391"/>
      <c r="F1359" s="294">
        <f t="shared" si="38"/>
        <v>0</v>
      </c>
    </row>
    <row r="1360" spans="1:6" x14ac:dyDescent="0.4">
      <c r="A1360" s="32">
        <v>6.1</v>
      </c>
      <c r="B1360" s="33" t="s">
        <v>370</v>
      </c>
      <c r="C1360" s="27">
        <v>673.28</v>
      </c>
      <c r="D1360" s="28" t="s">
        <v>53</v>
      </c>
      <c r="E1360" s="391"/>
      <c r="F1360" s="294">
        <f t="shared" si="38"/>
        <v>0</v>
      </c>
    </row>
    <row r="1361" spans="1:6" x14ac:dyDescent="0.4">
      <c r="A1361" s="32">
        <v>6.2</v>
      </c>
      <c r="B1361" s="33" t="s">
        <v>371</v>
      </c>
      <c r="C1361" s="27">
        <v>1263</v>
      </c>
      <c r="D1361" s="28" t="s">
        <v>372</v>
      </c>
      <c r="E1361" s="391"/>
      <c r="F1361" s="294">
        <f t="shared" si="38"/>
        <v>0</v>
      </c>
    </row>
    <row r="1362" spans="1:6" x14ac:dyDescent="0.4">
      <c r="A1362" s="31"/>
      <c r="B1362" s="26"/>
      <c r="C1362" s="27"/>
      <c r="D1362" s="28"/>
      <c r="E1362" s="391"/>
      <c r="F1362" s="294">
        <f t="shared" si="38"/>
        <v>0</v>
      </c>
    </row>
    <row r="1363" spans="1:6" x14ac:dyDescent="0.4">
      <c r="A1363" s="31">
        <v>7</v>
      </c>
      <c r="B1363" s="26" t="s">
        <v>1135</v>
      </c>
      <c r="C1363" s="27"/>
      <c r="D1363" s="28"/>
      <c r="E1363" s="391"/>
      <c r="F1363" s="294">
        <f t="shared" si="38"/>
        <v>0</v>
      </c>
    </row>
    <row r="1364" spans="1:6" x14ac:dyDescent="0.4">
      <c r="A1364" s="32">
        <v>7.1</v>
      </c>
      <c r="B1364" s="33" t="s">
        <v>1136</v>
      </c>
      <c r="C1364" s="27">
        <v>2</v>
      </c>
      <c r="D1364" s="28" t="s">
        <v>20</v>
      </c>
      <c r="E1364" s="391"/>
      <c r="F1364" s="294">
        <f t="shared" si="38"/>
        <v>0</v>
      </c>
    </row>
    <row r="1365" spans="1:6" x14ac:dyDescent="0.4">
      <c r="A1365" s="32">
        <v>7.2</v>
      </c>
      <c r="B1365" s="33" t="s">
        <v>1137</v>
      </c>
      <c r="C1365" s="27">
        <v>2</v>
      </c>
      <c r="D1365" s="28" t="s">
        <v>20</v>
      </c>
      <c r="E1365" s="391"/>
      <c r="F1365" s="294">
        <f t="shared" si="38"/>
        <v>0</v>
      </c>
    </row>
    <row r="1366" spans="1:6" x14ac:dyDescent="0.4">
      <c r="A1366" s="32">
        <v>7.3</v>
      </c>
      <c r="B1366" s="33" t="s">
        <v>1474</v>
      </c>
      <c r="C1366" s="27">
        <v>2</v>
      </c>
      <c r="D1366" s="28" t="s">
        <v>20</v>
      </c>
      <c r="E1366" s="391"/>
      <c r="F1366" s="294">
        <f t="shared" si="38"/>
        <v>0</v>
      </c>
    </row>
    <row r="1367" spans="1:6" x14ac:dyDescent="0.4">
      <c r="A1367" s="32">
        <v>7.4</v>
      </c>
      <c r="B1367" s="33" t="s">
        <v>1485</v>
      </c>
      <c r="C1367" s="27">
        <v>1</v>
      </c>
      <c r="D1367" s="28" t="s">
        <v>20</v>
      </c>
      <c r="E1367" s="391"/>
      <c r="F1367" s="294">
        <f t="shared" si="38"/>
        <v>0</v>
      </c>
    </row>
    <row r="1368" spans="1:6" x14ac:dyDescent="0.4">
      <c r="A1368" s="32">
        <v>7.5</v>
      </c>
      <c r="B1368" s="33" t="s">
        <v>1470</v>
      </c>
      <c r="C1368" s="27">
        <v>9.92</v>
      </c>
      <c r="D1368" s="28" t="s">
        <v>58</v>
      </c>
      <c r="E1368" s="391"/>
      <c r="F1368" s="294">
        <f t="shared" si="38"/>
        <v>0</v>
      </c>
    </row>
    <row r="1369" spans="1:6" x14ac:dyDescent="0.4">
      <c r="A1369" s="31"/>
      <c r="B1369" s="33"/>
      <c r="C1369" s="27"/>
      <c r="D1369" s="28"/>
      <c r="E1369" s="391"/>
      <c r="F1369" s="294">
        <f t="shared" si="38"/>
        <v>0</v>
      </c>
    </row>
    <row r="1370" spans="1:6" ht="25.35" x14ac:dyDescent="0.4">
      <c r="A1370" s="31">
        <v>8</v>
      </c>
      <c r="B1370" s="26" t="s">
        <v>1138</v>
      </c>
      <c r="C1370" s="27"/>
      <c r="D1370" s="28"/>
      <c r="E1370" s="391"/>
      <c r="F1370" s="294">
        <f t="shared" si="38"/>
        <v>0</v>
      </c>
    </row>
    <row r="1371" spans="1:6" x14ac:dyDescent="0.4">
      <c r="A1371" s="32">
        <v>8.1</v>
      </c>
      <c r="B1371" s="33" t="s">
        <v>1139</v>
      </c>
      <c r="C1371" s="27">
        <v>16.850000000000001</v>
      </c>
      <c r="D1371" s="28" t="s">
        <v>58</v>
      </c>
      <c r="E1371" s="391"/>
      <c r="F1371" s="294">
        <f t="shared" si="38"/>
        <v>0</v>
      </c>
    </row>
    <row r="1372" spans="1:6" x14ac:dyDescent="0.4">
      <c r="A1372" s="32">
        <v>8.1999999999999993</v>
      </c>
      <c r="B1372" s="33" t="s">
        <v>1140</v>
      </c>
      <c r="C1372" s="27">
        <v>87.7</v>
      </c>
      <c r="D1372" s="28" t="s">
        <v>58</v>
      </c>
      <c r="E1372" s="391"/>
      <c r="F1372" s="294">
        <f t="shared" si="38"/>
        <v>0</v>
      </c>
    </row>
    <row r="1373" spans="1:6" x14ac:dyDescent="0.4">
      <c r="A1373" s="32">
        <v>8.3000000000000007</v>
      </c>
      <c r="B1373" s="33" t="s">
        <v>1141</v>
      </c>
      <c r="C1373" s="27">
        <v>23.16</v>
      </c>
      <c r="D1373" s="28" t="s">
        <v>58</v>
      </c>
      <c r="E1373" s="391"/>
      <c r="F1373" s="294">
        <f t="shared" si="38"/>
        <v>0</v>
      </c>
    </row>
    <row r="1374" spans="1:6" x14ac:dyDescent="0.4">
      <c r="A1374" s="32">
        <v>8.4</v>
      </c>
      <c r="B1374" s="33" t="s">
        <v>1142</v>
      </c>
      <c r="C1374" s="27">
        <v>2</v>
      </c>
      <c r="D1374" s="28" t="s">
        <v>20</v>
      </c>
      <c r="E1374" s="391"/>
      <c r="F1374" s="294">
        <f t="shared" si="38"/>
        <v>0</v>
      </c>
    </row>
    <row r="1375" spans="1:6" x14ac:dyDescent="0.4">
      <c r="A1375" s="32">
        <v>8.5</v>
      </c>
      <c r="B1375" s="33" t="s">
        <v>1143</v>
      </c>
      <c r="C1375" s="27">
        <v>6</v>
      </c>
      <c r="D1375" s="28" t="s">
        <v>20</v>
      </c>
      <c r="E1375" s="391"/>
      <c r="F1375" s="294">
        <f t="shared" si="38"/>
        <v>0</v>
      </c>
    </row>
    <row r="1376" spans="1:6" x14ac:dyDescent="0.4">
      <c r="A1376" s="32">
        <v>8.6</v>
      </c>
      <c r="B1376" s="33" t="s">
        <v>1144</v>
      </c>
      <c r="C1376" s="27">
        <v>1</v>
      </c>
      <c r="D1376" s="28" t="s">
        <v>20</v>
      </c>
      <c r="E1376" s="391"/>
      <c r="F1376" s="294">
        <f t="shared" si="38"/>
        <v>0</v>
      </c>
    </row>
    <row r="1377" spans="1:6" x14ac:dyDescent="0.4">
      <c r="A1377" s="32">
        <v>8.6999999999999993</v>
      </c>
      <c r="B1377" s="33" t="s">
        <v>1145</v>
      </c>
      <c r="C1377" s="27">
        <v>3</v>
      </c>
      <c r="D1377" s="28" t="s">
        <v>20</v>
      </c>
      <c r="E1377" s="391"/>
      <c r="F1377" s="294">
        <f t="shared" si="38"/>
        <v>0</v>
      </c>
    </row>
    <row r="1378" spans="1:6" x14ac:dyDescent="0.4">
      <c r="A1378" s="32">
        <v>8.8000000000000007</v>
      </c>
      <c r="B1378" s="33" t="s">
        <v>1146</v>
      </c>
      <c r="C1378" s="27">
        <v>1</v>
      </c>
      <c r="D1378" s="28" t="s">
        <v>20</v>
      </c>
      <c r="E1378" s="391"/>
      <c r="F1378" s="294">
        <f t="shared" si="38"/>
        <v>0</v>
      </c>
    </row>
    <row r="1379" spans="1:6" x14ac:dyDescent="0.4">
      <c r="A1379" s="32">
        <v>8.9</v>
      </c>
      <c r="B1379" s="33" t="s">
        <v>1147</v>
      </c>
      <c r="C1379" s="27">
        <v>5</v>
      </c>
      <c r="D1379" s="28" t="s">
        <v>20</v>
      </c>
      <c r="E1379" s="391"/>
      <c r="F1379" s="294">
        <f t="shared" si="38"/>
        <v>0</v>
      </c>
    </row>
    <row r="1380" spans="1:6" x14ac:dyDescent="0.4">
      <c r="A1380" s="32">
        <v>8.1</v>
      </c>
      <c r="B1380" s="33" t="s">
        <v>1148</v>
      </c>
      <c r="C1380" s="27">
        <v>1</v>
      </c>
      <c r="D1380" s="28" t="s">
        <v>20</v>
      </c>
      <c r="E1380" s="391"/>
      <c r="F1380" s="294">
        <f t="shared" si="38"/>
        <v>0</v>
      </c>
    </row>
    <row r="1381" spans="1:6" x14ac:dyDescent="0.4">
      <c r="A1381" s="32">
        <v>8.11</v>
      </c>
      <c r="B1381" s="33" t="s">
        <v>1149</v>
      </c>
      <c r="C1381" s="27">
        <v>2</v>
      </c>
      <c r="D1381" s="28" t="s">
        <v>20</v>
      </c>
      <c r="E1381" s="391"/>
      <c r="F1381" s="294">
        <f t="shared" si="38"/>
        <v>0</v>
      </c>
    </row>
    <row r="1382" spans="1:6" ht="25.35" x14ac:dyDescent="0.4">
      <c r="A1382" s="32">
        <v>8.1199999999999992</v>
      </c>
      <c r="B1382" s="33" t="s">
        <v>1150</v>
      </c>
      <c r="C1382" s="27">
        <v>1</v>
      </c>
      <c r="D1382" s="28" t="s">
        <v>20</v>
      </c>
      <c r="E1382" s="391"/>
      <c r="F1382" s="294">
        <f t="shared" si="38"/>
        <v>0</v>
      </c>
    </row>
    <row r="1383" spans="1:6" ht="25.35" x14ac:dyDescent="0.4">
      <c r="A1383" s="32">
        <v>8.1300000000000008</v>
      </c>
      <c r="B1383" s="33" t="s">
        <v>1151</v>
      </c>
      <c r="C1383" s="27">
        <v>3</v>
      </c>
      <c r="D1383" s="28" t="s">
        <v>20</v>
      </c>
      <c r="E1383" s="391"/>
      <c r="F1383" s="294">
        <f t="shared" si="38"/>
        <v>0</v>
      </c>
    </row>
    <row r="1384" spans="1:6" ht="25.35" x14ac:dyDescent="0.4">
      <c r="A1384" s="32">
        <v>8.14</v>
      </c>
      <c r="B1384" s="33" t="s">
        <v>1475</v>
      </c>
      <c r="C1384" s="27">
        <v>1</v>
      </c>
      <c r="D1384" s="28" t="s">
        <v>20</v>
      </c>
      <c r="E1384" s="391"/>
      <c r="F1384" s="294">
        <f t="shared" ref="F1384:F1432" si="39">ROUND(C1384*E1384,2)</f>
        <v>0</v>
      </c>
    </row>
    <row r="1385" spans="1:6" ht="25.35" x14ac:dyDescent="0.4">
      <c r="A1385" s="32">
        <v>8.15</v>
      </c>
      <c r="B1385" s="33" t="s">
        <v>1476</v>
      </c>
      <c r="C1385" s="27">
        <v>3</v>
      </c>
      <c r="D1385" s="28" t="s">
        <v>20</v>
      </c>
      <c r="E1385" s="391"/>
      <c r="F1385" s="294">
        <f t="shared" si="39"/>
        <v>0</v>
      </c>
    </row>
    <row r="1386" spans="1:6" x14ac:dyDescent="0.4">
      <c r="A1386" s="32">
        <v>8.16</v>
      </c>
      <c r="B1386" s="33" t="s">
        <v>1486</v>
      </c>
      <c r="C1386" s="27">
        <v>12</v>
      </c>
      <c r="D1386" s="28" t="s">
        <v>20</v>
      </c>
      <c r="E1386" s="391"/>
      <c r="F1386" s="294">
        <f t="shared" si="39"/>
        <v>0</v>
      </c>
    </row>
    <row r="1387" spans="1:6" x14ac:dyDescent="0.4">
      <c r="A1387" s="31"/>
      <c r="B1387" s="26"/>
      <c r="C1387" s="27"/>
      <c r="D1387" s="28"/>
      <c r="E1387" s="391"/>
      <c r="F1387" s="294">
        <f t="shared" si="39"/>
        <v>0</v>
      </c>
    </row>
    <row r="1388" spans="1:6" x14ac:dyDescent="0.4">
      <c r="A1388" s="31">
        <v>8.16</v>
      </c>
      <c r="B1388" s="26" t="s">
        <v>1152</v>
      </c>
      <c r="C1388" s="27"/>
      <c r="D1388" s="28"/>
      <c r="E1388" s="391"/>
      <c r="F1388" s="294">
        <f t="shared" si="39"/>
        <v>0</v>
      </c>
    </row>
    <row r="1389" spans="1:6" x14ac:dyDescent="0.4">
      <c r="A1389" s="32" t="s">
        <v>1153</v>
      </c>
      <c r="B1389" s="33" t="s">
        <v>1154</v>
      </c>
      <c r="C1389" s="27">
        <v>138.26</v>
      </c>
      <c r="D1389" s="28" t="s">
        <v>1155</v>
      </c>
      <c r="E1389" s="391"/>
      <c r="F1389" s="294">
        <f t="shared" si="39"/>
        <v>0</v>
      </c>
    </row>
    <row r="1390" spans="1:6" x14ac:dyDescent="0.4">
      <c r="A1390" s="32" t="s">
        <v>1156</v>
      </c>
      <c r="B1390" s="33" t="s">
        <v>1157</v>
      </c>
      <c r="C1390" s="27">
        <v>2.3199999999999998</v>
      </c>
      <c r="D1390" s="28" t="s">
        <v>53</v>
      </c>
      <c r="E1390" s="391"/>
      <c r="F1390" s="294">
        <f t="shared" si="39"/>
        <v>0</v>
      </c>
    </row>
    <row r="1391" spans="1:6" x14ac:dyDescent="0.4">
      <c r="A1391" s="32" t="s">
        <v>1158</v>
      </c>
      <c r="B1391" s="33" t="s">
        <v>1159</v>
      </c>
      <c r="C1391" s="27">
        <v>116.49</v>
      </c>
      <c r="D1391" s="28" t="s">
        <v>220</v>
      </c>
      <c r="E1391" s="391"/>
      <c r="F1391" s="294">
        <f t="shared" si="39"/>
        <v>0</v>
      </c>
    </row>
    <row r="1392" spans="1:6" ht="25.35" x14ac:dyDescent="0.4">
      <c r="A1392" s="32" t="s">
        <v>1160</v>
      </c>
      <c r="B1392" s="33" t="s">
        <v>1114</v>
      </c>
      <c r="C1392" s="27">
        <v>26.13</v>
      </c>
      <c r="D1392" s="28" t="s">
        <v>218</v>
      </c>
      <c r="E1392" s="391"/>
      <c r="F1392" s="294">
        <f t="shared" si="39"/>
        <v>0</v>
      </c>
    </row>
    <row r="1393" spans="1:6" x14ac:dyDescent="0.4">
      <c r="A1393" s="31"/>
      <c r="B1393" s="33"/>
      <c r="C1393" s="27"/>
      <c r="D1393" s="28"/>
      <c r="E1393" s="391"/>
      <c r="F1393" s="294">
        <f t="shared" si="39"/>
        <v>0</v>
      </c>
    </row>
    <row r="1394" spans="1:6" x14ac:dyDescent="0.4">
      <c r="A1394" s="31">
        <v>9</v>
      </c>
      <c r="B1394" s="26" t="s">
        <v>1161</v>
      </c>
      <c r="C1394" s="27"/>
      <c r="D1394" s="28"/>
      <c r="E1394" s="391"/>
      <c r="F1394" s="294">
        <f t="shared" si="39"/>
        <v>0</v>
      </c>
    </row>
    <row r="1395" spans="1:6" x14ac:dyDescent="0.4">
      <c r="A1395" s="32">
        <v>9.1</v>
      </c>
      <c r="B1395" s="33" t="s">
        <v>279</v>
      </c>
      <c r="C1395" s="27">
        <v>132</v>
      </c>
      <c r="D1395" s="28" t="s">
        <v>58</v>
      </c>
      <c r="E1395" s="391"/>
      <c r="F1395" s="294">
        <f t="shared" si="39"/>
        <v>0</v>
      </c>
    </row>
    <row r="1396" spans="1:6" x14ac:dyDescent="0.4">
      <c r="A1396" s="31"/>
      <c r="B1396" s="26"/>
      <c r="C1396" s="27"/>
      <c r="D1396" s="28"/>
      <c r="E1396" s="391"/>
      <c r="F1396" s="294">
        <f t="shared" si="39"/>
        <v>0</v>
      </c>
    </row>
    <row r="1397" spans="1:6" x14ac:dyDescent="0.4">
      <c r="A1397" s="31">
        <v>9.1999999999999993</v>
      </c>
      <c r="B1397" s="26" t="s">
        <v>867</v>
      </c>
      <c r="C1397" s="27"/>
      <c r="D1397" s="28"/>
      <c r="E1397" s="391"/>
      <c r="F1397" s="294">
        <f t="shared" si="39"/>
        <v>0</v>
      </c>
    </row>
    <row r="1398" spans="1:6" x14ac:dyDescent="0.4">
      <c r="A1398" s="32" t="s">
        <v>868</v>
      </c>
      <c r="B1398" s="33" t="s">
        <v>1162</v>
      </c>
      <c r="C1398" s="27">
        <v>54.89</v>
      </c>
      <c r="D1398" s="28" t="s">
        <v>216</v>
      </c>
      <c r="E1398" s="391"/>
      <c r="F1398" s="294">
        <f t="shared" si="39"/>
        <v>0</v>
      </c>
    </row>
    <row r="1399" spans="1:6" x14ac:dyDescent="0.4">
      <c r="A1399" s="32" t="s">
        <v>870</v>
      </c>
      <c r="B1399" s="33" t="s">
        <v>1163</v>
      </c>
      <c r="C1399" s="27">
        <v>22.03</v>
      </c>
      <c r="D1399" s="28" t="s">
        <v>220</v>
      </c>
      <c r="E1399" s="391"/>
      <c r="F1399" s="294">
        <f t="shared" si="39"/>
        <v>0</v>
      </c>
    </row>
    <row r="1400" spans="1:6" ht="25.35" x14ac:dyDescent="0.4">
      <c r="A1400" s="32" t="s">
        <v>872</v>
      </c>
      <c r="B1400" s="33" t="s">
        <v>1114</v>
      </c>
      <c r="C1400" s="27">
        <v>39.43</v>
      </c>
      <c r="D1400" s="28" t="s">
        <v>218</v>
      </c>
      <c r="E1400" s="391"/>
      <c r="F1400" s="294">
        <f t="shared" si="39"/>
        <v>0</v>
      </c>
    </row>
    <row r="1401" spans="1:6" x14ac:dyDescent="0.4">
      <c r="A1401" s="32"/>
      <c r="B1401" s="33"/>
      <c r="C1401" s="27"/>
      <c r="D1401" s="28"/>
      <c r="E1401" s="391"/>
      <c r="F1401" s="294">
        <f t="shared" si="39"/>
        <v>0</v>
      </c>
    </row>
    <row r="1402" spans="1:6" x14ac:dyDescent="0.4">
      <c r="A1402" s="31">
        <v>9.3000000000000007</v>
      </c>
      <c r="B1402" s="26" t="s">
        <v>1164</v>
      </c>
      <c r="C1402" s="27"/>
      <c r="D1402" s="28"/>
      <c r="E1402" s="391"/>
      <c r="F1402" s="294">
        <f t="shared" si="39"/>
        <v>0</v>
      </c>
    </row>
    <row r="1403" spans="1:6" x14ac:dyDescent="0.4">
      <c r="A1403" s="32" t="s">
        <v>879</v>
      </c>
      <c r="B1403" s="33" t="s">
        <v>1165</v>
      </c>
      <c r="C1403" s="27">
        <v>12.07</v>
      </c>
      <c r="D1403" s="28" t="s">
        <v>53</v>
      </c>
      <c r="E1403" s="391"/>
      <c r="F1403" s="294">
        <f t="shared" si="39"/>
        <v>0</v>
      </c>
    </row>
    <row r="1404" spans="1:6" x14ac:dyDescent="0.4">
      <c r="A1404" s="32" t="s">
        <v>1166</v>
      </c>
      <c r="B1404" s="33" t="s">
        <v>1167</v>
      </c>
      <c r="C1404" s="27">
        <v>3.71</v>
      </c>
      <c r="D1404" s="28" t="s">
        <v>53</v>
      </c>
      <c r="E1404" s="391"/>
      <c r="F1404" s="294">
        <f t="shared" si="39"/>
        <v>0</v>
      </c>
    </row>
    <row r="1405" spans="1:6" x14ac:dyDescent="0.4">
      <c r="A1405" s="32" t="s">
        <v>1168</v>
      </c>
      <c r="B1405" s="33" t="s">
        <v>1169</v>
      </c>
      <c r="C1405" s="27">
        <v>2.81</v>
      </c>
      <c r="D1405" s="28" t="s">
        <v>53</v>
      </c>
      <c r="E1405" s="391"/>
      <c r="F1405" s="294">
        <f t="shared" si="39"/>
        <v>0</v>
      </c>
    </row>
    <row r="1406" spans="1:6" x14ac:dyDescent="0.4">
      <c r="A1406" s="32" t="s">
        <v>1170</v>
      </c>
      <c r="B1406" s="33" t="s">
        <v>1171</v>
      </c>
      <c r="C1406" s="27">
        <v>4.97</v>
      </c>
      <c r="D1406" s="28" t="s">
        <v>53</v>
      </c>
      <c r="E1406" s="391"/>
      <c r="F1406" s="294">
        <f t="shared" si="39"/>
        <v>0</v>
      </c>
    </row>
    <row r="1407" spans="1:6" x14ac:dyDescent="0.4">
      <c r="A1407" s="32" t="s">
        <v>1172</v>
      </c>
      <c r="B1407" s="33" t="s">
        <v>1173</v>
      </c>
      <c r="C1407" s="27">
        <v>1.51</v>
      </c>
      <c r="D1407" s="28" t="s">
        <v>53</v>
      </c>
      <c r="E1407" s="391"/>
      <c r="F1407" s="294">
        <f t="shared" si="39"/>
        <v>0</v>
      </c>
    </row>
    <row r="1408" spans="1:6" x14ac:dyDescent="0.4">
      <c r="A1408" s="31"/>
      <c r="B1408" s="26"/>
      <c r="C1408" s="27"/>
      <c r="D1408" s="28"/>
      <c r="E1408" s="391"/>
      <c r="F1408" s="294">
        <f t="shared" si="39"/>
        <v>0</v>
      </c>
    </row>
    <row r="1409" spans="1:6" x14ac:dyDescent="0.4">
      <c r="A1409" s="31">
        <v>9.4</v>
      </c>
      <c r="B1409" s="26" t="s">
        <v>382</v>
      </c>
      <c r="C1409" s="27"/>
      <c r="D1409" s="28"/>
      <c r="E1409" s="391"/>
      <c r="F1409" s="294">
        <f t="shared" si="39"/>
        <v>0</v>
      </c>
    </row>
    <row r="1410" spans="1:6" x14ac:dyDescent="0.4">
      <c r="A1410" s="32" t="s">
        <v>882</v>
      </c>
      <c r="B1410" s="33" t="s">
        <v>471</v>
      </c>
      <c r="C1410" s="27">
        <v>74.52</v>
      </c>
      <c r="D1410" s="28" t="s">
        <v>28</v>
      </c>
      <c r="E1410" s="391"/>
      <c r="F1410" s="294">
        <f t="shared" si="39"/>
        <v>0</v>
      </c>
    </row>
    <row r="1411" spans="1:6" x14ac:dyDescent="0.4">
      <c r="A1411" s="32" t="s">
        <v>1174</v>
      </c>
      <c r="B1411" s="33" t="s">
        <v>1175</v>
      </c>
      <c r="C1411" s="27">
        <v>198.72</v>
      </c>
      <c r="D1411" s="28" t="s">
        <v>28</v>
      </c>
      <c r="E1411" s="391"/>
      <c r="F1411" s="294">
        <f t="shared" si="39"/>
        <v>0</v>
      </c>
    </row>
    <row r="1412" spans="1:6" x14ac:dyDescent="0.4">
      <c r="A1412" s="31"/>
      <c r="B1412" s="26"/>
      <c r="C1412" s="27"/>
      <c r="D1412" s="28"/>
      <c r="E1412" s="391"/>
      <c r="F1412" s="294">
        <f t="shared" si="39"/>
        <v>0</v>
      </c>
    </row>
    <row r="1413" spans="1:6" x14ac:dyDescent="0.4">
      <c r="A1413" s="31">
        <v>9.5</v>
      </c>
      <c r="B1413" s="26" t="s">
        <v>854</v>
      </c>
      <c r="C1413" s="27"/>
      <c r="D1413" s="28"/>
      <c r="E1413" s="391"/>
      <c r="F1413" s="294">
        <f t="shared" si="39"/>
        <v>0</v>
      </c>
    </row>
    <row r="1414" spans="1:6" x14ac:dyDescent="0.4">
      <c r="A1414" s="32" t="s">
        <v>884</v>
      </c>
      <c r="B1414" s="33" t="s">
        <v>235</v>
      </c>
      <c r="C1414" s="27">
        <v>129.84</v>
      </c>
      <c r="D1414" s="28" t="s">
        <v>28</v>
      </c>
      <c r="E1414" s="391"/>
      <c r="F1414" s="294">
        <f t="shared" si="39"/>
        <v>0</v>
      </c>
    </row>
    <row r="1415" spans="1:6" x14ac:dyDescent="0.4">
      <c r="A1415" s="32" t="s">
        <v>886</v>
      </c>
      <c r="B1415" s="33" t="s">
        <v>473</v>
      </c>
      <c r="C1415" s="27">
        <v>129.84</v>
      </c>
      <c r="D1415" s="28" t="s">
        <v>28</v>
      </c>
      <c r="E1415" s="391"/>
      <c r="F1415" s="294">
        <f t="shared" si="39"/>
        <v>0</v>
      </c>
    </row>
    <row r="1416" spans="1:6" x14ac:dyDescent="0.4">
      <c r="A1416" s="32" t="s">
        <v>887</v>
      </c>
      <c r="B1416" s="33" t="s">
        <v>240</v>
      </c>
      <c r="C1416" s="27">
        <v>777.6</v>
      </c>
      <c r="D1416" s="28" t="s">
        <v>58</v>
      </c>
      <c r="E1416" s="391"/>
      <c r="F1416" s="294">
        <f t="shared" si="39"/>
        <v>0</v>
      </c>
    </row>
    <row r="1417" spans="1:6" x14ac:dyDescent="0.4">
      <c r="A1417" s="31"/>
      <c r="B1417" s="26"/>
      <c r="C1417" s="27"/>
      <c r="D1417" s="28"/>
      <c r="E1417" s="391"/>
      <c r="F1417" s="294">
        <f t="shared" si="39"/>
        <v>0</v>
      </c>
    </row>
    <row r="1418" spans="1:6" x14ac:dyDescent="0.4">
      <c r="A1418" s="31">
        <v>9.6</v>
      </c>
      <c r="B1418" s="26" t="s">
        <v>1176</v>
      </c>
      <c r="C1418" s="27"/>
      <c r="D1418" s="28"/>
      <c r="E1418" s="391"/>
      <c r="F1418" s="294">
        <f t="shared" si="39"/>
        <v>0</v>
      </c>
    </row>
    <row r="1419" spans="1:6" x14ac:dyDescent="0.4">
      <c r="A1419" s="32" t="s">
        <v>1177</v>
      </c>
      <c r="B1419" s="33" t="s">
        <v>475</v>
      </c>
      <c r="C1419" s="27">
        <v>129.84</v>
      </c>
      <c r="D1419" s="28" t="s">
        <v>28</v>
      </c>
      <c r="E1419" s="391"/>
      <c r="F1419" s="294">
        <f t="shared" si="39"/>
        <v>0</v>
      </c>
    </row>
    <row r="1420" spans="1:6" x14ac:dyDescent="0.4">
      <c r="A1420" s="32" t="s">
        <v>1178</v>
      </c>
      <c r="B1420" s="33" t="s">
        <v>476</v>
      </c>
      <c r="C1420" s="27">
        <v>129.84</v>
      </c>
      <c r="D1420" s="28" t="s">
        <v>28</v>
      </c>
      <c r="E1420" s="391"/>
      <c r="F1420" s="294">
        <f t="shared" si="39"/>
        <v>0</v>
      </c>
    </row>
    <row r="1421" spans="1:6" x14ac:dyDescent="0.4">
      <c r="A1421" s="31"/>
      <c r="B1421" s="26"/>
      <c r="C1421" s="27"/>
      <c r="D1421" s="28"/>
      <c r="E1421" s="391"/>
      <c r="F1421" s="294">
        <f t="shared" si="39"/>
        <v>0</v>
      </c>
    </row>
    <row r="1422" spans="1:6" ht="25.35" x14ac:dyDescent="0.4">
      <c r="A1422" s="32">
        <v>9.6999999999999993</v>
      </c>
      <c r="B1422" s="33" t="s">
        <v>1179</v>
      </c>
      <c r="C1422" s="27">
        <v>132</v>
      </c>
      <c r="D1422" s="28" t="s">
        <v>58</v>
      </c>
      <c r="E1422" s="391"/>
      <c r="F1422" s="294">
        <f t="shared" si="39"/>
        <v>0</v>
      </c>
    </row>
    <row r="1423" spans="1:6" x14ac:dyDescent="0.4">
      <c r="A1423" s="32"/>
      <c r="B1423" s="33"/>
      <c r="C1423" s="27"/>
      <c r="D1423" s="28"/>
      <c r="E1423" s="391"/>
      <c r="F1423" s="294">
        <f t="shared" si="39"/>
        <v>0</v>
      </c>
    </row>
    <row r="1424" spans="1:6" ht="25.35" x14ac:dyDescent="0.4">
      <c r="A1424" s="32">
        <v>9.8000000000000007</v>
      </c>
      <c r="B1424" s="33" t="s">
        <v>1477</v>
      </c>
      <c r="C1424" s="27">
        <v>12</v>
      </c>
      <c r="D1424" s="28" t="s">
        <v>58</v>
      </c>
      <c r="E1424" s="391"/>
      <c r="F1424" s="294">
        <f t="shared" si="39"/>
        <v>0</v>
      </c>
    </row>
    <row r="1425" spans="1:6" x14ac:dyDescent="0.4">
      <c r="A1425" s="32"/>
      <c r="B1425" s="33"/>
      <c r="C1425" s="27"/>
      <c r="D1425" s="28"/>
      <c r="E1425" s="391"/>
      <c r="F1425" s="294">
        <f t="shared" si="39"/>
        <v>0</v>
      </c>
    </row>
    <row r="1426" spans="1:6" ht="25.35" x14ac:dyDescent="0.4">
      <c r="A1426" s="32">
        <v>9.9</v>
      </c>
      <c r="B1426" s="33" t="s">
        <v>1473</v>
      </c>
      <c r="C1426" s="27">
        <v>1</v>
      </c>
      <c r="D1426" s="28" t="s">
        <v>20</v>
      </c>
      <c r="E1426" s="391"/>
      <c r="F1426" s="294">
        <f t="shared" si="39"/>
        <v>0</v>
      </c>
    </row>
    <row r="1427" spans="1:6" x14ac:dyDescent="0.4">
      <c r="A1427" s="32"/>
      <c r="B1427" s="26"/>
      <c r="C1427" s="27"/>
      <c r="D1427" s="28"/>
      <c r="E1427" s="391"/>
      <c r="F1427" s="294">
        <f t="shared" si="39"/>
        <v>0</v>
      </c>
    </row>
    <row r="1428" spans="1:6" x14ac:dyDescent="0.4">
      <c r="A1428" s="32">
        <v>10</v>
      </c>
      <c r="B1428" s="33" t="s">
        <v>1180</v>
      </c>
      <c r="C1428" s="27">
        <v>725.6</v>
      </c>
      <c r="D1428" s="28" t="s">
        <v>28</v>
      </c>
      <c r="E1428" s="391"/>
      <c r="F1428" s="294">
        <f t="shared" si="39"/>
        <v>0</v>
      </c>
    </row>
    <row r="1429" spans="1:6" x14ac:dyDescent="0.4">
      <c r="A1429" s="32"/>
      <c r="B1429" s="33"/>
      <c r="C1429" s="27"/>
      <c r="D1429" s="28"/>
      <c r="E1429" s="391"/>
      <c r="F1429" s="294">
        <f t="shared" si="39"/>
        <v>0</v>
      </c>
    </row>
    <row r="1430" spans="1:6" x14ac:dyDescent="0.4">
      <c r="A1430" s="32">
        <v>11</v>
      </c>
      <c r="B1430" s="33" t="s">
        <v>1182</v>
      </c>
      <c r="C1430" s="27">
        <v>1</v>
      </c>
      <c r="D1430" s="28" t="s">
        <v>20</v>
      </c>
      <c r="E1430" s="391"/>
      <c r="F1430" s="294">
        <f t="shared" si="39"/>
        <v>0</v>
      </c>
    </row>
    <row r="1431" spans="1:6" x14ac:dyDescent="0.4">
      <c r="A1431" s="32"/>
      <c r="B1431" s="33"/>
      <c r="C1431" s="27"/>
      <c r="D1431" s="28"/>
      <c r="E1431" s="391"/>
      <c r="F1431" s="294">
        <f t="shared" si="39"/>
        <v>0</v>
      </c>
    </row>
    <row r="1432" spans="1:6" ht="25.35" x14ac:dyDescent="0.4">
      <c r="A1432" s="32">
        <v>12</v>
      </c>
      <c r="B1432" s="33" t="s">
        <v>1183</v>
      </c>
      <c r="C1432" s="27">
        <v>1</v>
      </c>
      <c r="D1432" s="28" t="s">
        <v>20</v>
      </c>
      <c r="E1432" s="391"/>
      <c r="F1432" s="294">
        <f t="shared" si="39"/>
        <v>0</v>
      </c>
    </row>
    <row r="1433" spans="1:6" x14ac:dyDescent="0.4">
      <c r="A1433" s="31"/>
      <c r="B1433" s="305" t="s">
        <v>1187</v>
      </c>
      <c r="C1433" s="234"/>
      <c r="D1433" s="235"/>
      <c r="E1433" s="382"/>
      <c r="F1433" s="236">
        <f>SUM(F1320:F1432)</f>
        <v>0</v>
      </c>
    </row>
    <row r="1434" spans="1:6" x14ac:dyDescent="0.4">
      <c r="A1434" s="147"/>
      <c r="B1434" s="223" t="s">
        <v>1188</v>
      </c>
      <c r="C1434" s="149"/>
      <c r="D1434" s="150"/>
      <c r="E1434" s="432"/>
      <c r="F1434" s="151">
        <f>+F1433+F1315</f>
        <v>0</v>
      </c>
    </row>
    <row r="1435" spans="1:6" x14ac:dyDescent="0.4">
      <c r="A1435" s="31"/>
      <c r="B1435" s="233"/>
      <c r="C1435" s="234"/>
      <c r="D1435" s="235"/>
      <c r="E1435" s="382"/>
      <c r="F1435" s="236"/>
    </row>
    <row r="1436" spans="1:6" ht="25.35" x14ac:dyDescent="0.4">
      <c r="A1436" s="25" t="s">
        <v>1189</v>
      </c>
      <c r="B1436" s="304" t="s">
        <v>1190</v>
      </c>
      <c r="C1436" s="27"/>
      <c r="D1436" s="28"/>
      <c r="E1436" s="382"/>
      <c r="F1436" s="157"/>
    </row>
    <row r="1437" spans="1:6" x14ac:dyDescent="0.4">
      <c r="A1437" s="250">
        <v>1</v>
      </c>
      <c r="B1437" s="275" t="s">
        <v>458</v>
      </c>
      <c r="C1437" s="293"/>
      <c r="D1437" s="302"/>
      <c r="E1437" s="391"/>
      <c r="F1437" s="294"/>
    </row>
    <row r="1438" spans="1:6" x14ac:dyDescent="0.4">
      <c r="A1438" s="32">
        <v>1.1000000000000001</v>
      </c>
      <c r="B1438" s="33" t="s">
        <v>1191</v>
      </c>
      <c r="C1438" s="27">
        <v>13924</v>
      </c>
      <c r="D1438" s="28" t="s">
        <v>188</v>
      </c>
      <c r="E1438" s="391"/>
      <c r="F1438" s="294">
        <f t="shared" ref="F1438:F1501" si="40">ROUND(C1438*E1438,2)</f>
        <v>0</v>
      </c>
    </row>
    <row r="1439" spans="1:6" x14ac:dyDescent="0.4">
      <c r="A1439" s="32">
        <v>1.2</v>
      </c>
      <c r="B1439" s="33" t="s">
        <v>718</v>
      </c>
      <c r="C1439" s="27">
        <v>4</v>
      </c>
      <c r="D1439" s="28" t="s">
        <v>348</v>
      </c>
      <c r="E1439" s="391"/>
      <c r="F1439" s="294">
        <f t="shared" si="40"/>
        <v>0</v>
      </c>
    </row>
    <row r="1440" spans="1:6" x14ac:dyDescent="0.4">
      <c r="A1440" s="32">
        <v>1.3</v>
      </c>
      <c r="B1440" s="33" t="s">
        <v>1192</v>
      </c>
      <c r="C1440" s="27">
        <v>4103.5600000000004</v>
      </c>
      <c r="D1440" s="28" t="s">
        <v>579</v>
      </c>
      <c r="E1440" s="391"/>
      <c r="F1440" s="294">
        <f t="shared" si="40"/>
        <v>0</v>
      </c>
    </row>
    <row r="1441" spans="1:6" x14ac:dyDescent="0.4">
      <c r="A1441" s="32">
        <v>1.4</v>
      </c>
      <c r="B1441" s="33" t="s">
        <v>1193</v>
      </c>
      <c r="C1441" s="27">
        <v>85.32</v>
      </c>
      <c r="D1441" s="28" t="s">
        <v>579</v>
      </c>
      <c r="E1441" s="391"/>
      <c r="F1441" s="294">
        <f t="shared" si="40"/>
        <v>0</v>
      </c>
    </row>
    <row r="1442" spans="1:6" x14ac:dyDescent="0.4">
      <c r="A1442" s="32">
        <v>1.5</v>
      </c>
      <c r="B1442" s="33" t="s">
        <v>1194</v>
      </c>
      <c r="C1442" s="27">
        <v>237</v>
      </c>
      <c r="D1442" s="28" t="s">
        <v>188</v>
      </c>
      <c r="E1442" s="391"/>
      <c r="F1442" s="294">
        <f t="shared" si="40"/>
        <v>0</v>
      </c>
    </row>
    <row r="1443" spans="1:6" ht="25.35" x14ac:dyDescent="0.4">
      <c r="A1443" s="32">
        <v>1.6</v>
      </c>
      <c r="B1443" s="33" t="s">
        <v>1195</v>
      </c>
      <c r="C1443" s="27">
        <v>4924.28</v>
      </c>
      <c r="D1443" s="28" t="s">
        <v>579</v>
      </c>
      <c r="E1443" s="391"/>
      <c r="F1443" s="294">
        <f t="shared" si="40"/>
        <v>0</v>
      </c>
    </row>
    <row r="1444" spans="1:6" x14ac:dyDescent="0.4">
      <c r="A1444" s="31"/>
      <c r="B1444" s="26"/>
      <c r="C1444" s="27"/>
      <c r="D1444" s="28"/>
      <c r="E1444" s="391"/>
      <c r="F1444" s="294">
        <f t="shared" si="40"/>
        <v>0</v>
      </c>
    </row>
    <row r="1445" spans="1:6" x14ac:dyDescent="0.4">
      <c r="A1445" s="250">
        <v>2</v>
      </c>
      <c r="B1445" s="275" t="s">
        <v>1196</v>
      </c>
      <c r="C1445" s="293"/>
      <c r="D1445" s="302"/>
      <c r="E1445" s="391"/>
      <c r="F1445" s="294">
        <f t="shared" si="40"/>
        <v>0</v>
      </c>
    </row>
    <row r="1446" spans="1:6" x14ac:dyDescent="0.4">
      <c r="A1446" s="32">
        <v>2.1</v>
      </c>
      <c r="B1446" s="33" t="s">
        <v>1197</v>
      </c>
      <c r="C1446" s="27">
        <v>529</v>
      </c>
      <c r="D1446" s="28" t="s">
        <v>579</v>
      </c>
      <c r="E1446" s="391"/>
      <c r="F1446" s="294">
        <f t="shared" si="40"/>
        <v>0</v>
      </c>
    </row>
    <row r="1447" spans="1:6" ht="25.35" x14ac:dyDescent="0.4">
      <c r="A1447" s="32">
        <v>2.2000000000000002</v>
      </c>
      <c r="B1447" s="33" t="s">
        <v>1198</v>
      </c>
      <c r="C1447" s="27">
        <v>57.27</v>
      </c>
      <c r="D1447" s="28" t="s">
        <v>579</v>
      </c>
      <c r="E1447" s="391"/>
      <c r="F1447" s="294">
        <f t="shared" si="40"/>
        <v>0</v>
      </c>
    </row>
    <row r="1448" spans="1:6" ht="25.35" x14ac:dyDescent="0.4">
      <c r="A1448" s="32">
        <v>2.2999999999999998</v>
      </c>
      <c r="B1448" s="33" t="s">
        <v>1195</v>
      </c>
      <c r="C1448" s="27">
        <v>566.08000000000004</v>
      </c>
      <c r="D1448" s="28" t="s">
        <v>579</v>
      </c>
      <c r="E1448" s="391"/>
      <c r="F1448" s="294">
        <f t="shared" si="40"/>
        <v>0</v>
      </c>
    </row>
    <row r="1449" spans="1:6" x14ac:dyDescent="0.4">
      <c r="A1449" s="32"/>
      <c r="B1449" s="33"/>
      <c r="C1449" s="27"/>
      <c r="D1449" s="28"/>
      <c r="E1449" s="391"/>
      <c r="F1449" s="294">
        <f t="shared" si="40"/>
        <v>0</v>
      </c>
    </row>
    <row r="1450" spans="1:6" x14ac:dyDescent="0.4">
      <c r="A1450" s="250">
        <v>3</v>
      </c>
      <c r="B1450" s="275" t="s">
        <v>1199</v>
      </c>
      <c r="C1450" s="293"/>
      <c r="D1450" s="302"/>
      <c r="E1450" s="391"/>
      <c r="F1450" s="294">
        <f t="shared" si="40"/>
        <v>0</v>
      </c>
    </row>
    <row r="1451" spans="1:6" x14ac:dyDescent="0.4">
      <c r="A1451" s="32">
        <v>3.1</v>
      </c>
      <c r="B1451" s="33" t="s">
        <v>1200</v>
      </c>
      <c r="C1451" s="27">
        <v>82.03</v>
      </c>
      <c r="D1451" s="28" t="s">
        <v>579</v>
      </c>
      <c r="E1451" s="391"/>
      <c r="F1451" s="294">
        <f t="shared" si="40"/>
        <v>0</v>
      </c>
    </row>
    <row r="1452" spans="1:6" x14ac:dyDescent="0.4">
      <c r="A1452" s="32">
        <v>3.2</v>
      </c>
      <c r="B1452" s="33" t="s">
        <v>1201</v>
      </c>
      <c r="C1452" s="27">
        <v>2.4</v>
      </c>
      <c r="D1452" s="28" t="s">
        <v>579</v>
      </c>
      <c r="E1452" s="391"/>
      <c r="F1452" s="294">
        <f t="shared" si="40"/>
        <v>0</v>
      </c>
    </row>
    <row r="1453" spans="1:6" x14ac:dyDescent="0.4">
      <c r="A1453" s="32">
        <v>3.3</v>
      </c>
      <c r="B1453" s="33" t="s">
        <v>1202</v>
      </c>
      <c r="C1453" s="27">
        <v>35.49</v>
      </c>
      <c r="D1453" s="28" t="s">
        <v>579</v>
      </c>
      <c r="E1453" s="391"/>
      <c r="F1453" s="294">
        <f t="shared" si="40"/>
        <v>0</v>
      </c>
    </row>
    <row r="1454" spans="1:6" x14ac:dyDescent="0.4">
      <c r="A1454" s="32">
        <v>3.4</v>
      </c>
      <c r="B1454" s="33" t="s">
        <v>1203</v>
      </c>
      <c r="C1454" s="27">
        <v>248.65</v>
      </c>
      <c r="D1454" s="28" t="s">
        <v>579</v>
      </c>
      <c r="E1454" s="391"/>
      <c r="F1454" s="294">
        <f t="shared" si="40"/>
        <v>0</v>
      </c>
    </row>
    <row r="1455" spans="1:6" x14ac:dyDescent="0.4">
      <c r="A1455" s="32">
        <v>3.5</v>
      </c>
      <c r="B1455" s="33" t="s">
        <v>1204</v>
      </c>
      <c r="C1455" s="27">
        <v>3.15</v>
      </c>
      <c r="D1455" s="28" t="s">
        <v>579</v>
      </c>
      <c r="E1455" s="391"/>
      <c r="F1455" s="294">
        <f t="shared" si="40"/>
        <v>0</v>
      </c>
    </row>
    <row r="1456" spans="1:6" x14ac:dyDescent="0.4">
      <c r="A1456" s="32">
        <v>3.6</v>
      </c>
      <c r="B1456" s="33" t="s">
        <v>1205</v>
      </c>
      <c r="C1456" s="27">
        <v>8.83</v>
      </c>
      <c r="D1456" s="28" t="s">
        <v>579</v>
      </c>
      <c r="E1456" s="391"/>
      <c r="F1456" s="294">
        <f t="shared" si="40"/>
        <v>0</v>
      </c>
    </row>
    <row r="1457" spans="1:6" x14ac:dyDescent="0.4">
      <c r="A1457" s="32">
        <v>3.7</v>
      </c>
      <c r="B1457" s="33" t="s">
        <v>1206</v>
      </c>
      <c r="C1457" s="27">
        <v>5.03</v>
      </c>
      <c r="D1457" s="28" t="s">
        <v>579</v>
      </c>
      <c r="E1457" s="391"/>
      <c r="F1457" s="294">
        <f t="shared" si="40"/>
        <v>0</v>
      </c>
    </row>
    <row r="1458" spans="1:6" x14ac:dyDescent="0.4">
      <c r="A1458" s="32">
        <v>3.8</v>
      </c>
      <c r="B1458" s="33" t="s">
        <v>1207</v>
      </c>
      <c r="C1458" s="27">
        <v>38.950000000000003</v>
      </c>
      <c r="D1458" s="28" t="s">
        <v>579</v>
      </c>
      <c r="E1458" s="391"/>
      <c r="F1458" s="294">
        <f t="shared" si="40"/>
        <v>0</v>
      </c>
    </row>
    <row r="1459" spans="1:6" x14ac:dyDescent="0.4">
      <c r="A1459" s="32">
        <v>3.9</v>
      </c>
      <c r="B1459" s="33" t="s">
        <v>1208</v>
      </c>
      <c r="C1459" s="27">
        <v>2.4500000000000002</v>
      </c>
      <c r="D1459" s="28" t="s">
        <v>579</v>
      </c>
      <c r="E1459" s="391"/>
      <c r="F1459" s="294">
        <f t="shared" si="40"/>
        <v>0</v>
      </c>
    </row>
    <row r="1460" spans="1:6" x14ac:dyDescent="0.4">
      <c r="A1460" s="39">
        <v>3.1</v>
      </c>
      <c r="B1460" s="33" t="s">
        <v>1209</v>
      </c>
      <c r="C1460" s="27">
        <v>11.75</v>
      </c>
      <c r="D1460" s="28" t="s">
        <v>579</v>
      </c>
      <c r="E1460" s="391"/>
      <c r="F1460" s="294">
        <f t="shared" si="40"/>
        <v>0</v>
      </c>
    </row>
    <row r="1461" spans="1:6" x14ac:dyDescent="0.4">
      <c r="A1461" s="32"/>
      <c r="B1461" s="33"/>
      <c r="C1461" s="27"/>
      <c r="D1461" s="28"/>
      <c r="E1461" s="391"/>
      <c r="F1461" s="294">
        <f t="shared" si="40"/>
        <v>0</v>
      </c>
    </row>
    <row r="1462" spans="1:6" ht="25.35" x14ac:dyDescent="0.4">
      <c r="A1462" s="250">
        <v>4</v>
      </c>
      <c r="B1462" s="26" t="s">
        <v>1490</v>
      </c>
      <c r="C1462" s="27">
        <v>1</v>
      </c>
      <c r="D1462" s="28" t="s">
        <v>19</v>
      </c>
      <c r="E1462" s="391"/>
      <c r="F1462" s="294">
        <f t="shared" si="40"/>
        <v>0</v>
      </c>
    </row>
    <row r="1463" spans="1:6" x14ac:dyDescent="0.4">
      <c r="A1463" s="32"/>
      <c r="B1463" s="33"/>
      <c r="C1463" s="27"/>
      <c r="D1463" s="28"/>
      <c r="E1463" s="391"/>
      <c r="F1463" s="294">
        <f t="shared" si="40"/>
        <v>0</v>
      </c>
    </row>
    <row r="1464" spans="1:6" x14ac:dyDescent="0.4">
      <c r="A1464" s="250">
        <v>5</v>
      </c>
      <c r="B1464" s="275" t="s">
        <v>1210</v>
      </c>
      <c r="C1464" s="293">
        <v>1</v>
      </c>
      <c r="D1464" s="302" t="s">
        <v>19</v>
      </c>
      <c r="E1464" s="391"/>
      <c r="F1464" s="294">
        <f t="shared" si="40"/>
        <v>0</v>
      </c>
    </row>
    <row r="1465" spans="1:6" x14ac:dyDescent="0.4">
      <c r="A1465" s="32"/>
      <c r="B1465" s="33"/>
      <c r="C1465" s="27"/>
      <c r="D1465" s="28"/>
      <c r="E1465" s="391"/>
      <c r="F1465" s="294">
        <f t="shared" si="40"/>
        <v>0</v>
      </c>
    </row>
    <row r="1466" spans="1:6" x14ac:dyDescent="0.4">
      <c r="A1466" s="250">
        <v>6</v>
      </c>
      <c r="B1466" s="275" t="s">
        <v>750</v>
      </c>
      <c r="C1466" s="293"/>
      <c r="D1466" s="302"/>
      <c r="E1466" s="391"/>
      <c r="F1466" s="294">
        <f t="shared" si="40"/>
        <v>0</v>
      </c>
    </row>
    <row r="1467" spans="1:6" x14ac:dyDescent="0.4">
      <c r="A1467" s="32">
        <v>6.1</v>
      </c>
      <c r="B1467" s="33" t="s">
        <v>1211</v>
      </c>
      <c r="C1467" s="27">
        <v>367</v>
      </c>
      <c r="D1467" s="28" t="s">
        <v>1212</v>
      </c>
      <c r="E1467" s="391"/>
      <c r="F1467" s="294">
        <f t="shared" si="40"/>
        <v>0</v>
      </c>
    </row>
    <row r="1468" spans="1:6" x14ac:dyDescent="0.4">
      <c r="A1468" s="32">
        <v>6.2</v>
      </c>
      <c r="B1468" s="33" t="s">
        <v>1213</v>
      </c>
      <c r="C1468" s="27">
        <v>140.85</v>
      </c>
      <c r="D1468" s="28" t="s">
        <v>58</v>
      </c>
      <c r="E1468" s="391"/>
      <c r="F1468" s="294">
        <f t="shared" si="40"/>
        <v>0</v>
      </c>
    </row>
    <row r="1469" spans="1:6" x14ac:dyDescent="0.4">
      <c r="A1469" s="32"/>
      <c r="B1469" s="33"/>
      <c r="C1469" s="27"/>
      <c r="D1469" s="28"/>
      <c r="E1469" s="391"/>
      <c r="F1469" s="294">
        <f t="shared" si="40"/>
        <v>0</v>
      </c>
    </row>
    <row r="1470" spans="1:6" x14ac:dyDescent="0.4">
      <c r="A1470" s="250">
        <v>7</v>
      </c>
      <c r="B1470" s="275" t="s">
        <v>1214</v>
      </c>
      <c r="C1470" s="293"/>
      <c r="D1470" s="302"/>
      <c r="E1470" s="391"/>
      <c r="F1470" s="294">
        <f t="shared" si="40"/>
        <v>0</v>
      </c>
    </row>
    <row r="1471" spans="1:6" x14ac:dyDescent="0.4">
      <c r="A1471" s="32">
        <v>7.1</v>
      </c>
      <c r="B1471" s="33" t="s">
        <v>235</v>
      </c>
      <c r="C1471" s="27">
        <v>1405.45</v>
      </c>
      <c r="D1471" s="28" t="s">
        <v>188</v>
      </c>
      <c r="E1471" s="391"/>
      <c r="F1471" s="294">
        <f t="shared" si="40"/>
        <v>0</v>
      </c>
    </row>
    <row r="1472" spans="1:6" x14ac:dyDescent="0.4">
      <c r="A1472" s="32">
        <v>7.2</v>
      </c>
      <c r="B1472" s="33" t="s">
        <v>237</v>
      </c>
      <c r="C1472" s="27">
        <v>635.69000000000005</v>
      </c>
      <c r="D1472" s="28" t="s">
        <v>188</v>
      </c>
      <c r="E1472" s="391"/>
      <c r="F1472" s="294">
        <f t="shared" si="40"/>
        <v>0</v>
      </c>
    </row>
    <row r="1473" spans="1:6" x14ac:dyDescent="0.4">
      <c r="A1473" s="32">
        <v>7.3</v>
      </c>
      <c r="B1473" s="33" t="s">
        <v>367</v>
      </c>
      <c r="C1473" s="27">
        <v>769.76</v>
      </c>
      <c r="D1473" s="28" t="s">
        <v>188</v>
      </c>
      <c r="E1473" s="391"/>
      <c r="F1473" s="294">
        <f t="shared" si="40"/>
        <v>0</v>
      </c>
    </row>
    <row r="1474" spans="1:6" x14ac:dyDescent="0.4">
      <c r="A1474" s="32">
        <v>7.4</v>
      </c>
      <c r="B1474" s="33" t="s">
        <v>1215</v>
      </c>
      <c r="C1474" s="27">
        <v>157.57</v>
      </c>
      <c r="D1474" s="28" t="s">
        <v>188</v>
      </c>
      <c r="E1474" s="391"/>
      <c r="F1474" s="294">
        <f t="shared" si="40"/>
        <v>0</v>
      </c>
    </row>
    <row r="1475" spans="1:6" x14ac:dyDescent="0.4">
      <c r="A1475" s="32">
        <v>7.5</v>
      </c>
      <c r="B1475" s="33" t="s">
        <v>1216</v>
      </c>
      <c r="C1475" s="27">
        <v>260.45</v>
      </c>
      <c r="D1475" s="28" t="s">
        <v>188</v>
      </c>
      <c r="E1475" s="391"/>
      <c r="F1475" s="294">
        <f t="shared" si="40"/>
        <v>0</v>
      </c>
    </row>
    <row r="1476" spans="1:6" x14ac:dyDescent="0.4">
      <c r="A1476" s="32">
        <v>7.6</v>
      </c>
      <c r="B1476" s="33" t="s">
        <v>240</v>
      </c>
      <c r="C1476" s="27">
        <v>73.400000000000006</v>
      </c>
      <c r="D1476" s="28" t="s">
        <v>58</v>
      </c>
      <c r="E1476" s="391"/>
      <c r="F1476" s="294">
        <f t="shared" si="40"/>
        <v>0</v>
      </c>
    </row>
    <row r="1477" spans="1:6" x14ac:dyDescent="0.4">
      <c r="A1477" s="32">
        <v>7.7</v>
      </c>
      <c r="B1477" s="33" t="s">
        <v>1217</v>
      </c>
      <c r="C1477" s="27">
        <v>635.69000000000005</v>
      </c>
      <c r="D1477" s="28" t="s">
        <v>188</v>
      </c>
      <c r="E1477" s="391"/>
      <c r="F1477" s="294">
        <f t="shared" si="40"/>
        <v>0</v>
      </c>
    </row>
    <row r="1478" spans="1:6" x14ac:dyDescent="0.4">
      <c r="A1478" s="32">
        <v>7.8</v>
      </c>
      <c r="B1478" s="33" t="s">
        <v>1218</v>
      </c>
      <c r="C1478" s="27">
        <v>635.69000000000005</v>
      </c>
      <c r="D1478" s="28" t="s">
        <v>188</v>
      </c>
      <c r="E1478" s="391"/>
      <c r="F1478" s="294">
        <f t="shared" si="40"/>
        <v>0</v>
      </c>
    </row>
    <row r="1479" spans="1:6" x14ac:dyDescent="0.4">
      <c r="A1479" s="32"/>
      <c r="B1479" s="33"/>
      <c r="C1479" s="27"/>
      <c r="D1479" s="28"/>
      <c r="E1479" s="391"/>
      <c r="F1479" s="294">
        <f t="shared" si="40"/>
        <v>0</v>
      </c>
    </row>
    <row r="1480" spans="1:6" x14ac:dyDescent="0.4">
      <c r="A1480" s="31">
        <v>8</v>
      </c>
      <c r="B1480" s="26" t="s">
        <v>1135</v>
      </c>
      <c r="C1480" s="48"/>
      <c r="D1480" s="49"/>
      <c r="E1480" s="391"/>
      <c r="F1480" s="306">
        <f t="shared" si="40"/>
        <v>0</v>
      </c>
    </row>
    <row r="1481" spans="1:6" x14ac:dyDescent="0.4">
      <c r="A1481" s="32">
        <v>8.1</v>
      </c>
      <c r="B1481" s="33" t="s">
        <v>1479</v>
      </c>
      <c r="C1481" s="27">
        <v>1</v>
      </c>
      <c r="D1481" s="28" t="s">
        <v>20</v>
      </c>
      <c r="E1481" s="391"/>
      <c r="F1481" s="294">
        <f t="shared" si="40"/>
        <v>0</v>
      </c>
    </row>
    <row r="1482" spans="1:6" x14ac:dyDescent="0.4">
      <c r="A1482" s="32">
        <v>8.1999999999999993</v>
      </c>
      <c r="B1482" s="33" t="s">
        <v>1480</v>
      </c>
      <c r="C1482" s="27">
        <v>1</v>
      </c>
      <c r="D1482" s="28" t="s">
        <v>20</v>
      </c>
      <c r="E1482" s="391"/>
      <c r="F1482" s="294">
        <f t="shared" si="40"/>
        <v>0</v>
      </c>
    </row>
    <row r="1483" spans="1:6" x14ac:dyDescent="0.4">
      <c r="A1483" s="32">
        <v>8.3000000000000007</v>
      </c>
      <c r="B1483" s="33" t="s">
        <v>1219</v>
      </c>
      <c r="C1483" s="27">
        <v>8.92</v>
      </c>
      <c r="D1483" s="28" t="s">
        <v>58</v>
      </c>
      <c r="E1483" s="391"/>
      <c r="F1483" s="294">
        <f t="shared" si="40"/>
        <v>0</v>
      </c>
    </row>
    <row r="1484" spans="1:6" x14ac:dyDescent="0.4">
      <c r="A1484" s="32">
        <v>8.4</v>
      </c>
      <c r="B1484" s="33" t="s">
        <v>1481</v>
      </c>
      <c r="C1484" s="27">
        <v>1</v>
      </c>
      <c r="D1484" s="28" t="s">
        <v>20</v>
      </c>
      <c r="E1484" s="391"/>
      <c r="F1484" s="294">
        <f t="shared" si="40"/>
        <v>0</v>
      </c>
    </row>
    <row r="1485" spans="1:6" x14ac:dyDescent="0.4">
      <c r="A1485" s="32">
        <v>8.5</v>
      </c>
      <c r="B1485" s="33" t="s">
        <v>1482</v>
      </c>
      <c r="C1485" s="27">
        <v>1</v>
      </c>
      <c r="D1485" s="28" t="s">
        <v>20</v>
      </c>
      <c r="E1485" s="391"/>
      <c r="F1485" s="294">
        <f t="shared" si="40"/>
        <v>0</v>
      </c>
    </row>
    <row r="1486" spans="1:6" x14ac:dyDescent="0.4">
      <c r="A1486" s="32"/>
      <c r="B1486" s="33"/>
      <c r="C1486" s="27"/>
      <c r="D1486" s="28"/>
      <c r="E1486" s="391"/>
      <c r="F1486" s="294">
        <f t="shared" si="40"/>
        <v>0</v>
      </c>
    </row>
    <row r="1487" spans="1:6" x14ac:dyDescent="0.4">
      <c r="A1487" s="31">
        <v>9</v>
      </c>
      <c r="B1487" s="26" t="s">
        <v>1220</v>
      </c>
      <c r="C1487" s="48"/>
      <c r="D1487" s="49"/>
      <c r="E1487" s="391"/>
      <c r="F1487" s="306">
        <f t="shared" si="40"/>
        <v>0</v>
      </c>
    </row>
    <row r="1488" spans="1:6" x14ac:dyDescent="0.4">
      <c r="A1488" s="31">
        <v>9.1</v>
      </c>
      <c r="B1488" s="26" t="s">
        <v>460</v>
      </c>
      <c r="C1488" s="27"/>
      <c r="D1488" s="28"/>
      <c r="E1488" s="391"/>
      <c r="F1488" s="294">
        <f t="shared" si="40"/>
        <v>0</v>
      </c>
    </row>
    <row r="1489" spans="1:6" x14ac:dyDescent="0.4">
      <c r="A1489" s="32" t="s">
        <v>1221</v>
      </c>
      <c r="B1489" s="33" t="s">
        <v>1197</v>
      </c>
      <c r="C1489" s="27">
        <v>22.86</v>
      </c>
      <c r="D1489" s="28" t="s">
        <v>216</v>
      </c>
      <c r="E1489" s="391"/>
      <c r="F1489" s="294">
        <f t="shared" si="40"/>
        <v>0</v>
      </c>
    </row>
    <row r="1490" spans="1:6" x14ac:dyDescent="0.4">
      <c r="A1490" s="32" t="s">
        <v>1222</v>
      </c>
      <c r="B1490" s="33" t="s">
        <v>1223</v>
      </c>
      <c r="C1490" s="27">
        <v>8.83</v>
      </c>
      <c r="D1490" s="28" t="s">
        <v>220</v>
      </c>
      <c r="E1490" s="391"/>
      <c r="F1490" s="294">
        <f t="shared" si="40"/>
        <v>0</v>
      </c>
    </row>
    <row r="1491" spans="1:6" ht="25.35" x14ac:dyDescent="0.4">
      <c r="A1491" s="32" t="s">
        <v>1224</v>
      </c>
      <c r="B1491" s="33" t="s">
        <v>1225</v>
      </c>
      <c r="C1491" s="27">
        <v>18.239999999999998</v>
      </c>
      <c r="D1491" s="28" t="s">
        <v>1226</v>
      </c>
      <c r="E1491" s="391"/>
      <c r="F1491" s="294">
        <f t="shared" si="40"/>
        <v>0</v>
      </c>
    </row>
    <row r="1492" spans="1:6" x14ac:dyDescent="0.4">
      <c r="A1492" s="32"/>
      <c r="B1492" s="33"/>
      <c r="C1492" s="27"/>
      <c r="D1492" s="28"/>
      <c r="E1492" s="391"/>
      <c r="F1492" s="294">
        <f t="shared" si="40"/>
        <v>0</v>
      </c>
    </row>
    <row r="1493" spans="1:6" ht="25.35" x14ac:dyDescent="0.4">
      <c r="A1493" s="250" t="s">
        <v>1227</v>
      </c>
      <c r="B1493" s="26" t="s">
        <v>1228</v>
      </c>
      <c r="C1493" s="27"/>
      <c r="D1493" s="28"/>
      <c r="E1493" s="391"/>
      <c r="F1493" s="294">
        <f t="shared" si="40"/>
        <v>0</v>
      </c>
    </row>
    <row r="1494" spans="1:6" x14ac:dyDescent="0.4">
      <c r="A1494" s="32" t="s">
        <v>1229</v>
      </c>
      <c r="B1494" s="33" t="s">
        <v>1230</v>
      </c>
      <c r="C1494" s="27">
        <v>2.29</v>
      </c>
      <c r="D1494" s="28" t="s">
        <v>53</v>
      </c>
      <c r="E1494" s="391"/>
      <c r="F1494" s="294">
        <f t="shared" si="40"/>
        <v>0</v>
      </c>
    </row>
    <row r="1495" spans="1:6" x14ac:dyDescent="0.4">
      <c r="A1495" s="32" t="s">
        <v>1231</v>
      </c>
      <c r="B1495" s="33" t="s">
        <v>1232</v>
      </c>
      <c r="C1495" s="27">
        <v>4.34</v>
      </c>
      <c r="D1495" s="28" t="s">
        <v>53</v>
      </c>
      <c r="E1495" s="391"/>
      <c r="F1495" s="294">
        <f t="shared" si="40"/>
        <v>0</v>
      </c>
    </row>
    <row r="1496" spans="1:6" x14ac:dyDescent="0.4">
      <c r="A1496" s="32"/>
      <c r="B1496" s="33"/>
      <c r="C1496" s="27"/>
      <c r="D1496" s="28"/>
      <c r="E1496" s="391"/>
      <c r="F1496" s="294">
        <f t="shared" si="40"/>
        <v>0</v>
      </c>
    </row>
    <row r="1497" spans="1:6" x14ac:dyDescent="0.4">
      <c r="A1497" s="31" t="s">
        <v>1233</v>
      </c>
      <c r="B1497" s="26" t="s">
        <v>1234</v>
      </c>
      <c r="C1497" s="48"/>
      <c r="D1497" s="49"/>
      <c r="E1497" s="391"/>
      <c r="F1497" s="306">
        <f t="shared" si="40"/>
        <v>0</v>
      </c>
    </row>
    <row r="1498" spans="1:6" x14ac:dyDescent="0.4">
      <c r="A1498" s="32" t="s">
        <v>1235</v>
      </c>
      <c r="B1498" s="33" t="s">
        <v>235</v>
      </c>
      <c r="C1498" s="27">
        <v>26</v>
      </c>
      <c r="D1498" s="28" t="s">
        <v>28</v>
      </c>
      <c r="E1498" s="391"/>
      <c r="F1498" s="294">
        <f t="shared" si="40"/>
        <v>0</v>
      </c>
    </row>
    <row r="1499" spans="1:6" x14ac:dyDescent="0.4">
      <c r="A1499" s="32" t="s">
        <v>1236</v>
      </c>
      <c r="B1499" s="33" t="s">
        <v>1237</v>
      </c>
      <c r="C1499" s="27">
        <v>20.04</v>
      </c>
      <c r="D1499" s="28" t="s">
        <v>28</v>
      </c>
      <c r="E1499" s="391"/>
      <c r="F1499" s="294">
        <f t="shared" si="40"/>
        <v>0</v>
      </c>
    </row>
    <row r="1500" spans="1:6" x14ac:dyDescent="0.4">
      <c r="A1500" s="32" t="s">
        <v>1238</v>
      </c>
      <c r="B1500" s="33" t="s">
        <v>237</v>
      </c>
      <c r="C1500" s="27">
        <v>5.96</v>
      </c>
      <c r="D1500" s="28" t="s">
        <v>28</v>
      </c>
      <c r="E1500" s="391"/>
      <c r="F1500" s="294">
        <f t="shared" si="40"/>
        <v>0</v>
      </c>
    </row>
    <row r="1501" spans="1:6" x14ac:dyDescent="0.4">
      <c r="A1501" s="32" t="s">
        <v>1239</v>
      </c>
      <c r="B1501" s="33" t="s">
        <v>240</v>
      </c>
      <c r="C1501" s="27">
        <v>20.6</v>
      </c>
      <c r="D1501" s="28" t="s">
        <v>58</v>
      </c>
      <c r="E1501" s="391"/>
      <c r="F1501" s="294">
        <f t="shared" si="40"/>
        <v>0</v>
      </c>
    </row>
    <row r="1502" spans="1:6" x14ac:dyDescent="0.4">
      <c r="A1502" s="32"/>
      <c r="B1502" s="33"/>
      <c r="C1502" s="27"/>
      <c r="D1502" s="28"/>
      <c r="E1502" s="391"/>
      <c r="F1502" s="294">
        <f t="shared" ref="F1502:F1565" si="41">ROUND(C1502*E1502,2)</f>
        <v>0</v>
      </c>
    </row>
    <row r="1503" spans="1:6" x14ac:dyDescent="0.4">
      <c r="A1503" s="31" t="s">
        <v>1240</v>
      </c>
      <c r="B1503" s="26" t="s">
        <v>1241</v>
      </c>
      <c r="C1503" s="48"/>
      <c r="D1503" s="49"/>
      <c r="E1503" s="391"/>
      <c r="F1503" s="306">
        <f t="shared" si="41"/>
        <v>0</v>
      </c>
    </row>
    <row r="1504" spans="1:6" x14ac:dyDescent="0.4">
      <c r="A1504" s="32" t="s">
        <v>1242</v>
      </c>
      <c r="B1504" s="33" t="s">
        <v>1243</v>
      </c>
      <c r="C1504" s="27">
        <v>3</v>
      </c>
      <c r="D1504" s="28" t="s">
        <v>20</v>
      </c>
      <c r="E1504" s="391"/>
      <c r="F1504" s="294">
        <f t="shared" si="41"/>
        <v>0</v>
      </c>
    </row>
    <row r="1505" spans="1:6" x14ac:dyDescent="0.4">
      <c r="A1505" s="32" t="s">
        <v>1244</v>
      </c>
      <c r="B1505" s="33" t="s">
        <v>1245</v>
      </c>
      <c r="C1505" s="27">
        <v>2</v>
      </c>
      <c r="D1505" s="28" t="s">
        <v>20</v>
      </c>
      <c r="E1505" s="391"/>
      <c r="F1505" s="294">
        <f t="shared" si="41"/>
        <v>0</v>
      </c>
    </row>
    <row r="1506" spans="1:6" x14ac:dyDescent="0.4">
      <c r="A1506" s="32" t="s">
        <v>1246</v>
      </c>
      <c r="B1506" s="33" t="s">
        <v>1247</v>
      </c>
      <c r="C1506" s="27">
        <v>3</v>
      </c>
      <c r="D1506" s="28" t="s">
        <v>20</v>
      </c>
      <c r="E1506" s="391"/>
      <c r="F1506" s="294">
        <f t="shared" si="41"/>
        <v>0</v>
      </c>
    </row>
    <row r="1507" spans="1:6" x14ac:dyDescent="0.4">
      <c r="A1507" s="32" t="s">
        <v>1248</v>
      </c>
      <c r="B1507" s="33" t="s">
        <v>1249</v>
      </c>
      <c r="C1507" s="27">
        <v>4</v>
      </c>
      <c r="D1507" s="28" t="s">
        <v>20</v>
      </c>
      <c r="E1507" s="391"/>
      <c r="F1507" s="294">
        <f t="shared" si="41"/>
        <v>0</v>
      </c>
    </row>
    <row r="1508" spans="1:6" x14ac:dyDescent="0.4">
      <c r="A1508" s="32" t="s">
        <v>1250</v>
      </c>
      <c r="B1508" s="33" t="s">
        <v>1487</v>
      </c>
      <c r="C1508" s="27">
        <v>1</v>
      </c>
      <c r="D1508" s="28" t="s">
        <v>20</v>
      </c>
      <c r="E1508" s="391"/>
      <c r="F1508" s="294">
        <f t="shared" si="41"/>
        <v>0</v>
      </c>
    </row>
    <row r="1509" spans="1:6" x14ac:dyDescent="0.4">
      <c r="A1509" s="32" t="s">
        <v>1251</v>
      </c>
      <c r="B1509" s="33" t="s">
        <v>1252</v>
      </c>
      <c r="C1509" s="27">
        <v>1</v>
      </c>
      <c r="D1509" s="28" t="s">
        <v>20</v>
      </c>
      <c r="E1509" s="391"/>
      <c r="F1509" s="294">
        <f t="shared" si="41"/>
        <v>0</v>
      </c>
    </row>
    <row r="1510" spans="1:6" x14ac:dyDescent="0.4">
      <c r="A1510" s="32" t="s">
        <v>1253</v>
      </c>
      <c r="B1510" s="33" t="s">
        <v>1254</v>
      </c>
      <c r="C1510" s="27">
        <v>1.1000000000000001</v>
      </c>
      <c r="D1510" s="28" t="s">
        <v>53</v>
      </c>
      <c r="E1510" s="391"/>
      <c r="F1510" s="294">
        <f t="shared" si="41"/>
        <v>0</v>
      </c>
    </row>
    <row r="1511" spans="1:6" x14ac:dyDescent="0.4">
      <c r="A1511" s="32"/>
      <c r="B1511" s="33"/>
      <c r="C1511" s="27"/>
      <c r="D1511" s="28"/>
      <c r="E1511" s="391"/>
      <c r="F1511" s="294">
        <f t="shared" si="41"/>
        <v>0</v>
      </c>
    </row>
    <row r="1512" spans="1:6" ht="25.35" x14ac:dyDescent="0.4">
      <c r="A1512" s="250">
        <v>10</v>
      </c>
      <c r="B1512" s="26" t="s">
        <v>1255</v>
      </c>
      <c r="C1512" s="27"/>
      <c r="D1512" s="28"/>
      <c r="E1512" s="391"/>
      <c r="F1512" s="294">
        <f t="shared" si="41"/>
        <v>0</v>
      </c>
    </row>
    <row r="1513" spans="1:6" x14ac:dyDescent="0.4">
      <c r="A1513" s="32">
        <v>10.1</v>
      </c>
      <c r="B1513" s="33" t="s">
        <v>1256</v>
      </c>
      <c r="C1513" s="27">
        <v>25</v>
      </c>
      <c r="D1513" s="28" t="s">
        <v>58</v>
      </c>
      <c r="E1513" s="391"/>
      <c r="F1513" s="294">
        <f t="shared" si="41"/>
        <v>0</v>
      </c>
    </row>
    <row r="1514" spans="1:6" x14ac:dyDescent="0.4">
      <c r="A1514" s="32">
        <v>10.199999999999999</v>
      </c>
      <c r="B1514" s="33" t="s">
        <v>1257</v>
      </c>
      <c r="C1514" s="27">
        <v>20</v>
      </c>
      <c r="D1514" s="28" t="s">
        <v>58</v>
      </c>
      <c r="E1514" s="391"/>
      <c r="F1514" s="294">
        <f t="shared" si="41"/>
        <v>0</v>
      </c>
    </row>
    <row r="1515" spans="1:6" x14ac:dyDescent="0.4">
      <c r="A1515" s="32">
        <v>10.3</v>
      </c>
      <c r="B1515" s="33" t="s">
        <v>1258</v>
      </c>
      <c r="C1515" s="27">
        <v>28.85</v>
      </c>
      <c r="D1515" s="28" t="s">
        <v>58</v>
      </c>
      <c r="E1515" s="391"/>
      <c r="F1515" s="294">
        <f t="shared" si="41"/>
        <v>0</v>
      </c>
    </row>
    <row r="1516" spans="1:6" x14ac:dyDescent="0.4">
      <c r="A1516" s="32">
        <v>10.4</v>
      </c>
      <c r="B1516" s="33" t="s">
        <v>1259</v>
      </c>
      <c r="C1516" s="27">
        <v>1</v>
      </c>
      <c r="D1516" s="28" t="s">
        <v>20</v>
      </c>
      <c r="E1516" s="391"/>
      <c r="F1516" s="294">
        <f t="shared" si="41"/>
        <v>0</v>
      </c>
    </row>
    <row r="1517" spans="1:6" x14ac:dyDescent="0.4">
      <c r="A1517" s="32">
        <v>10.5</v>
      </c>
      <c r="B1517" s="33" t="s">
        <v>1260</v>
      </c>
      <c r="C1517" s="27">
        <v>6</v>
      </c>
      <c r="D1517" s="28" t="s">
        <v>20</v>
      </c>
      <c r="E1517" s="391"/>
      <c r="F1517" s="294">
        <f t="shared" si="41"/>
        <v>0</v>
      </c>
    </row>
    <row r="1518" spans="1:6" x14ac:dyDescent="0.4">
      <c r="A1518" s="32"/>
      <c r="B1518" s="33"/>
      <c r="C1518" s="27"/>
      <c r="D1518" s="28"/>
      <c r="E1518" s="391"/>
      <c r="F1518" s="294">
        <f t="shared" si="41"/>
        <v>0</v>
      </c>
    </row>
    <row r="1519" spans="1:6" ht="25.35" x14ac:dyDescent="0.4">
      <c r="A1519" s="250">
        <v>11</v>
      </c>
      <c r="B1519" s="307" t="s">
        <v>1261</v>
      </c>
      <c r="C1519" s="27">
        <v>1</v>
      </c>
      <c r="D1519" s="28" t="s">
        <v>19</v>
      </c>
      <c r="E1519" s="391"/>
      <c r="F1519" s="294">
        <f t="shared" si="41"/>
        <v>0</v>
      </c>
    </row>
    <row r="1520" spans="1:6" x14ac:dyDescent="0.4">
      <c r="A1520" s="31"/>
      <c r="B1520" s="308"/>
      <c r="C1520" s="27"/>
      <c r="D1520" s="28"/>
      <c r="E1520" s="391"/>
      <c r="F1520" s="294">
        <f t="shared" si="41"/>
        <v>0</v>
      </c>
    </row>
    <row r="1521" spans="1:6" x14ac:dyDescent="0.4">
      <c r="A1521" s="31">
        <v>12</v>
      </c>
      <c r="B1521" s="26" t="s">
        <v>1262</v>
      </c>
      <c r="C1521" s="48"/>
      <c r="D1521" s="49"/>
      <c r="E1521" s="391"/>
      <c r="F1521" s="306">
        <f t="shared" si="41"/>
        <v>0</v>
      </c>
    </row>
    <row r="1522" spans="1:6" x14ac:dyDescent="0.4">
      <c r="A1522" s="31">
        <v>12.1</v>
      </c>
      <c r="B1522" s="26" t="s">
        <v>460</v>
      </c>
      <c r="C1522" s="48"/>
      <c r="D1522" s="49"/>
      <c r="E1522" s="391"/>
      <c r="F1522" s="306">
        <f t="shared" si="41"/>
        <v>0</v>
      </c>
    </row>
    <row r="1523" spans="1:6" x14ac:dyDescent="0.4">
      <c r="A1523" s="32" t="s">
        <v>1263</v>
      </c>
      <c r="B1523" s="33" t="s">
        <v>1197</v>
      </c>
      <c r="C1523" s="27">
        <v>19.84</v>
      </c>
      <c r="D1523" s="28" t="s">
        <v>216</v>
      </c>
      <c r="E1523" s="391"/>
      <c r="F1523" s="294">
        <f t="shared" si="41"/>
        <v>0</v>
      </c>
    </row>
    <row r="1524" spans="1:6" x14ac:dyDescent="0.4">
      <c r="A1524" s="32" t="s">
        <v>1264</v>
      </c>
      <c r="B1524" s="33" t="s">
        <v>1223</v>
      </c>
      <c r="C1524" s="27">
        <v>12.62</v>
      </c>
      <c r="D1524" s="28" t="s">
        <v>220</v>
      </c>
      <c r="E1524" s="391"/>
      <c r="F1524" s="294">
        <f t="shared" si="41"/>
        <v>0</v>
      </c>
    </row>
    <row r="1525" spans="1:6" ht="25.35" x14ac:dyDescent="0.4">
      <c r="A1525" s="32" t="s">
        <v>1265</v>
      </c>
      <c r="B1525" s="33" t="s">
        <v>1266</v>
      </c>
      <c r="C1525" s="27">
        <v>9.39</v>
      </c>
      <c r="D1525" s="28" t="s">
        <v>1226</v>
      </c>
      <c r="E1525" s="391"/>
      <c r="F1525" s="294">
        <f t="shared" si="41"/>
        <v>0</v>
      </c>
    </row>
    <row r="1526" spans="1:6" x14ac:dyDescent="0.4">
      <c r="A1526" s="32"/>
      <c r="B1526" s="33"/>
      <c r="C1526" s="27"/>
      <c r="D1526" s="28"/>
      <c r="E1526" s="391"/>
      <c r="F1526" s="294">
        <f t="shared" si="41"/>
        <v>0</v>
      </c>
    </row>
    <row r="1527" spans="1:6" x14ac:dyDescent="0.4">
      <c r="A1527" s="31">
        <v>12.2</v>
      </c>
      <c r="B1527" s="26" t="s">
        <v>1267</v>
      </c>
      <c r="C1527" s="48"/>
      <c r="D1527" s="49"/>
      <c r="E1527" s="391"/>
      <c r="F1527" s="306">
        <f t="shared" si="41"/>
        <v>0</v>
      </c>
    </row>
    <row r="1528" spans="1:6" x14ac:dyDescent="0.4">
      <c r="A1528" s="32" t="s">
        <v>1268</v>
      </c>
      <c r="B1528" s="33" t="s">
        <v>1269</v>
      </c>
      <c r="C1528" s="27">
        <v>1.59</v>
      </c>
      <c r="D1528" s="28" t="s">
        <v>53</v>
      </c>
      <c r="E1528" s="391"/>
      <c r="F1528" s="294">
        <f t="shared" si="41"/>
        <v>0</v>
      </c>
    </row>
    <row r="1529" spans="1:6" x14ac:dyDescent="0.4">
      <c r="A1529" s="32" t="s">
        <v>1270</v>
      </c>
      <c r="B1529" s="33" t="s">
        <v>1232</v>
      </c>
      <c r="C1529" s="27">
        <v>4.9000000000000004</v>
      </c>
      <c r="D1529" s="28" t="s">
        <v>53</v>
      </c>
      <c r="E1529" s="391"/>
      <c r="F1529" s="294">
        <f t="shared" si="41"/>
        <v>0</v>
      </c>
    </row>
    <row r="1530" spans="1:6" x14ac:dyDescent="0.4">
      <c r="A1530" s="32"/>
      <c r="B1530" s="33"/>
      <c r="C1530" s="27"/>
      <c r="D1530" s="28"/>
      <c r="E1530" s="391"/>
      <c r="F1530" s="294">
        <f t="shared" si="41"/>
        <v>0</v>
      </c>
    </row>
    <row r="1531" spans="1:6" x14ac:dyDescent="0.4">
      <c r="A1531" s="31">
        <v>12.3</v>
      </c>
      <c r="B1531" s="26" t="s">
        <v>854</v>
      </c>
      <c r="C1531" s="48"/>
      <c r="D1531" s="49"/>
      <c r="E1531" s="391"/>
      <c r="F1531" s="306">
        <f t="shared" si="41"/>
        <v>0</v>
      </c>
    </row>
    <row r="1532" spans="1:6" x14ac:dyDescent="0.4">
      <c r="A1532" s="32" t="s">
        <v>1271</v>
      </c>
      <c r="B1532" s="33" t="s">
        <v>235</v>
      </c>
      <c r="C1532" s="27">
        <v>25.4</v>
      </c>
      <c r="D1532" s="28" t="s">
        <v>28</v>
      </c>
      <c r="E1532" s="391"/>
      <c r="F1532" s="294">
        <f t="shared" si="41"/>
        <v>0</v>
      </c>
    </row>
    <row r="1533" spans="1:6" x14ac:dyDescent="0.4">
      <c r="A1533" s="32" t="s">
        <v>1272</v>
      </c>
      <c r="B1533" s="33" t="s">
        <v>367</v>
      </c>
      <c r="C1533" s="27">
        <v>21.6</v>
      </c>
      <c r="D1533" s="28" t="s">
        <v>28</v>
      </c>
      <c r="E1533" s="391"/>
      <c r="F1533" s="294">
        <f t="shared" si="41"/>
        <v>0</v>
      </c>
    </row>
    <row r="1534" spans="1:6" x14ac:dyDescent="0.4">
      <c r="A1534" s="32" t="s">
        <v>1273</v>
      </c>
      <c r="B1534" s="33" t="s">
        <v>237</v>
      </c>
      <c r="C1534" s="27">
        <v>3.8</v>
      </c>
      <c r="D1534" s="28" t="s">
        <v>28</v>
      </c>
      <c r="E1534" s="391"/>
      <c r="F1534" s="294">
        <f t="shared" si="41"/>
        <v>0</v>
      </c>
    </row>
    <row r="1535" spans="1:6" x14ac:dyDescent="0.4">
      <c r="A1535" s="32" t="s">
        <v>1274</v>
      </c>
      <c r="B1535" s="33" t="s">
        <v>748</v>
      </c>
      <c r="C1535" s="27">
        <v>2.25</v>
      </c>
      <c r="D1535" s="28" t="s">
        <v>28</v>
      </c>
      <c r="E1535" s="391"/>
      <c r="F1535" s="294">
        <f t="shared" si="41"/>
        <v>0</v>
      </c>
    </row>
    <row r="1536" spans="1:6" x14ac:dyDescent="0.4">
      <c r="A1536" s="32" t="s">
        <v>1275</v>
      </c>
      <c r="B1536" s="33" t="s">
        <v>240</v>
      </c>
      <c r="C1536" s="27">
        <v>12.8</v>
      </c>
      <c r="D1536" s="28" t="s">
        <v>58</v>
      </c>
      <c r="E1536" s="391"/>
      <c r="F1536" s="294">
        <f t="shared" si="41"/>
        <v>0</v>
      </c>
    </row>
    <row r="1537" spans="1:6" x14ac:dyDescent="0.4">
      <c r="A1537" s="32"/>
      <c r="B1537" s="33"/>
      <c r="C1537" s="27"/>
      <c r="D1537" s="28"/>
      <c r="E1537" s="391"/>
      <c r="F1537" s="294">
        <f t="shared" si="41"/>
        <v>0</v>
      </c>
    </row>
    <row r="1538" spans="1:6" x14ac:dyDescent="0.4">
      <c r="A1538" s="31">
        <v>12.4</v>
      </c>
      <c r="B1538" s="26" t="s">
        <v>1276</v>
      </c>
      <c r="C1538" s="48"/>
      <c r="D1538" s="49"/>
      <c r="E1538" s="391"/>
      <c r="F1538" s="306">
        <f t="shared" si="41"/>
        <v>0</v>
      </c>
    </row>
    <row r="1539" spans="1:6" x14ac:dyDescent="0.4">
      <c r="A1539" s="32" t="s">
        <v>1277</v>
      </c>
      <c r="B1539" s="33" t="s">
        <v>1278</v>
      </c>
      <c r="C1539" s="27">
        <v>1</v>
      </c>
      <c r="D1539" s="28" t="s">
        <v>20</v>
      </c>
      <c r="E1539" s="391"/>
      <c r="F1539" s="294">
        <f t="shared" si="41"/>
        <v>0</v>
      </c>
    </row>
    <row r="1540" spans="1:6" x14ac:dyDescent="0.4">
      <c r="A1540" s="32" t="s">
        <v>1279</v>
      </c>
      <c r="B1540" s="33" t="s">
        <v>1488</v>
      </c>
      <c r="C1540" s="27">
        <v>1</v>
      </c>
      <c r="D1540" s="28" t="s">
        <v>20</v>
      </c>
      <c r="E1540" s="391"/>
      <c r="F1540" s="294">
        <f t="shared" si="41"/>
        <v>0</v>
      </c>
    </row>
    <row r="1541" spans="1:6" x14ac:dyDescent="0.4">
      <c r="A1541" s="32"/>
      <c r="B1541" s="33"/>
      <c r="C1541" s="27"/>
      <c r="D1541" s="28"/>
      <c r="E1541" s="391"/>
      <c r="F1541" s="294">
        <f t="shared" si="41"/>
        <v>0</v>
      </c>
    </row>
    <row r="1542" spans="1:6" ht="25.35" x14ac:dyDescent="0.4">
      <c r="A1542" s="250">
        <v>13</v>
      </c>
      <c r="B1542" s="26" t="s">
        <v>1280</v>
      </c>
      <c r="C1542" s="27"/>
      <c r="D1542" s="28"/>
      <c r="E1542" s="391"/>
      <c r="F1542" s="294">
        <f t="shared" si="41"/>
        <v>0</v>
      </c>
    </row>
    <row r="1543" spans="1:6" x14ac:dyDescent="0.4">
      <c r="A1543" s="32" t="s">
        <v>1281</v>
      </c>
      <c r="B1543" s="33" t="s">
        <v>1282</v>
      </c>
      <c r="C1543" s="27">
        <v>42.65</v>
      </c>
      <c r="D1543" s="28" t="s">
        <v>58</v>
      </c>
      <c r="E1543" s="391"/>
      <c r="F1543" s="294">
        <f t="shared" si="41"/>
        <v>0</v>
      </c>
    </row>
    <row r="1544" spans="1:6" x14ac:dyDescent="0.4">
      <c r="A1544" s="32" t="s">
        <v>1283</v>
      </c>
      <c r="B1544" s="33" t="s">
        <v>1284</v>
      </c>
      <c r="C1544" s="27">
        <v>2</v>
      </c>
      <c r="D1544" s="28" t="s">
        <v>20</v>
      </c>
      <c r="E1544" s="391"/>
      <c r="F1544" s="294">
        <f t="shared" si="41"/>
        <v>0</v>
      </c>
    </row>
    <row r="1545" spans="1:6" x14ac:dyDescent="0.4">
      <c r="A1545" s="32"/>
      <c r="B1545" s="33"/>
      <c r="C1545" s="27"/>
      <c r="D1545" s="28"/>
      <c r="E1545" s="391"/>
      <c r="F1545" s="294">
        <f t="shared" si="41"/>
        <v>0</v>
      </c>
    </row>
    <row r="1546" spans="1:6" ht="25.35" x14ac:dyDescent="0.4">
      <c r="A1546" s="309">
        <v>12.6</v>
      </c>
      <c r="B1546" s="307" t="s">
        <v>1285</v>
      </c>
      <c r="C1546" s="27">
        <v>1</v>
      </c>
      <c r="D1546" s="28" t="s">
        <v>19</v>
      </c>
      <c r="E1546" s="391"/>
      <c r="F1546" s="294">
        <f t="shared" si="41"/>
        <v>0</v>
      </c>
    </row>
    <row r="1547" spans="1:6" x14ac:dyDescent="0.4">
      <c r="A1547" s="31"/>
      <c r="B1547" s="26"/>
      <c r="C1547" s="48"/>
      <c r="D1547" s="49"/>
      <c r="E1547" s="391"/>
      <c r="F1547" s="306">
        <f t="shared" si="41"/>
        <v>0</v>
      </c>
    </row>
    <row r="1548" spans="1:6" x14ac:dyDescent="0.4">
      <c r="A1548" s="31">
        <v>13</v>
      </c>
      <c r="B1548" s="26" t="s">
        <v>1286</v>
      </c>
      <c r="C1548" s="48"/>
      <c r="D1548" s="49"/>
      <c r="E1548" s="391"/>
      <c r="F1548" s="306">
        <f t="shared" si="41"/>
        <v>0</v>
      </c>
    </row>
    <row r="1549" spans="1:6" x14ac:dyDescent="0.4">
      <c r="A1549" s="31"/>
      <c r="B1549" s="26"/>
      <c r="C1549" s="48"/>
      <c r="D1549" s="49"/>
      <c r="E1549" s="391"/>
      <c r="F1549" s="306">
        <f t="shared" si="41"/>
        <v>0</v>
      </c>
    </row>
    <row r="1550" spans="1:6" x14ac:dyDescent="0.4">
      <c r="A1550" s="31">
        <v>13.1</v>
      </c>
      <c r="B1550" s="26" t="s">
        <v>460</v>
      </c>
      <c r="C1550" s="48"/>
      <c r="D1550" s="49"/>
      <c r="E1550" s="391"/>
      <c r="F1550" s="306">
        <f t="shared" si="41"/>
        <v>0</v>
      </c>
    </row>
    <row r="1551" spans="1:6" x14ac:dyDescent="0.4">
      <c r="A1551" s="32" t="s">
        <v>1287</v>
      </c>
      <c r="B1551" s="33" t="s">
        <v>1197</v>
      </c>
      <c r="C1551" s="27">
        <v>16.54</v>
      </c>
      <c r="D1551" s="28" t="s">
        <v>216</v>
      </c>
      <c r="E1551" s="391"/>
      <c r="F1551" s="294">
        <f t="shared" si="41"/>
        <v>0</v>
      </c>
    </row>
    <row r="1552" spans="1:6" x14ac:dyDescent="0.4">
      <c r="A1552" s="32" t="s">
        <v>1288</v>
      </c>
      <c r="B1552" s="33" t="s">
        <v>1223</v>
      </c>
      <c r="C1552" s="27">
        <v>8.92</v>
      </c>
      <c r="D1552" s="28" t="s">
        <v>220</v>
      </c>
      <c r="E1552" s="391"/>
      <c r="F1552" s="294">
        <f t="shared" si="41"/>
        <v>0</v>
      </c>
    </row>
    <row r="1553" spans="1:6" ht="25.35" x14ac:dyDescent="0.4">
      <c r="A1553" s="32" t="s">
        <v>1289</v>
      </c>
      <c r="B1553" s="310" t="s">
        <v>1266</v>
      </c>
      <c r="C1553" s="27">
        <v>9.91</v>
      </c>
      <c r="D1553" s="28" t="s">
        <v>1226</v>
      </c>
      <c r="E1553" s="391"/>
      <c r="F1553" s="294">
        <f t="shared" si="41"/>
        <v>0</v>
      </c>
    </row>
    <row r="1554" spans="1:6" x14ac:dyDescent="0.4">
      <c r="A1554" s="32"/>
      <c r="B1554" s="33"/>
      <c r="C1554" s="27"/>
      <c r="D1554" s="28"/>
      <c r="E1554" s="391"/>
      <c r="F1554" s="294">
        <f t="shared" si="41"/>
        <v>0</v>
      </c>
    </row>
    <row r="1555" spans="1:6" ht="25.35" x14ac:dyDescent="0.4">
      <c r="A1555" s="31">
        <v>13.2</v>
      </c>
      <c r="B1555" s="307" t="s">
        <v>1228</v>
      </c>
      <c r="C1555" s="27"/>
      <c r="D1555" s="28"/>
      <c r="E1555" s="391"/>
      <c r="F1555" s="294">
        <f t="shared" si="41"/>
        <v>0</v>
      </c>
    </row>
    <row r="1556" spans="1:6" x14ac:dyDescent="0.4">
      <c r="A1556" s="32" t="s">
        <v>1290</v>
      </c>
      <c r="B1556" s="33" t="s">
        <v>1230</v>
      </c>
      <c r="C1556" s="27">
        <v>1.22</v>
      </c>
      <c r="D1556" s="28" t="s">
        <v>53</v>
      </c>
      <c r="E1556" s="391"/>
      <c r="F1556" s="294">
        <f t="shared" si="41"/>
        <v>0</v>
      </c>
    </row>
    <row r="1557" spans="1:6" x14ac:dyDescent="0.4">
      <c r="A1557" s="32" t="s">
        <v>1291</v>
      </c>
      <c r="B1557" s="33" t="s">
        <v>1232</v>
      </c>
      <c r="C1557" s="27">
        <v>4.32</v>
      </c>
      <c r="D1557" s="28" t="s">
        <v>53</v>
      </c>
      <c r="E1557" s="391"/>
      <c r="F1557" s="294">
        <f t="shared" si="41"/>
        <v>0</v>
      </c>
    </row>
    <row r="1558" spans="1:6" x14ac:dyDescent="0.4">
      <c r="A1558" s="31"/>
      <c r="B1558" s="26"/>
      <c r="C1558" s="48"/>
      <c r="D1558" s="49"/>
      <c r="E1558" s="391"/>
      <c r="F1558" s="306">
        <f t="shared" si="41"/>
        <v>0</v>
      </c>
    </row>
    <row r="1559" spans="1:6" x14ac:dyDescent="0.4">
      <c r="A1559" s="31">
        <v>13.3</v>
      </c>
      <c r="B1559" s="26" t="s">
        <v>854</v>
      </c>
      <c r="C1559" s="48"/>
      <c r="D1559" s="49"/>
      <c r="E1559" s="391"/>
      <c r="F1559" s="306">
        <f t="shared" si="41"/>
        <v>0</v>
      </c>
    </row>
    <row r="1560" spans="1:6" x14ac:dyDescent="0.4">
      <c r="A1560" s="32" t="s">
        <v>1292</v>
      </c>
      <c r="B1560" s="33" t="s">
        <v>235</v>
      </c>
      <c r="C1560" s="27">
        <v>22.12</v>
      </c>
      <c r="D1560" s="28" t="s">
        <v>28</v>
      </c>
      <c r="E1560" s="391"/>
      <c r="F1560" s="294">
        <f t="shared" si="41"/>
        <v>0</v>
      </c>
    </row>
    <row r="1561" spans="1:6" x14ac:dyDescent="0.4">
      <c r="A1561" s="32" t="s">
        <v>1293</v>
      </c>
      <c r="B1561" s="33" t="s">
        <v>367</v>
      </c>
      <c r="C1561" s="27">
        <v>18.72</v>
      </c>
      <c r="D1561" s="28" t="s">
        <v>28</v>
      </c>
      <c r="E1561" s="391"/>
      <c r="F1561" s="294">
        <f t="shared" si="41"/>
        <v>0</v>
      </c>
    </row>
    <row r="1562" spans="1:6" x14ac:dyDescent="0.4">
      <c r="A1562" s="32" t="s">
        <v>1294</v>
      </c>
      <c r="B1562" s="33" t="s">
        <v>237</v>
      </c>
      <c r="C1562" s="27">
        <v>3.4</v>
      </c>
      <c r="D1562" s="28" t="s">
        <v>28</v>
      </c>
      <c r="E1562" s="391"/>
      <c r="F1562" s="294">
        <f t="shared" si="41"/>
        <v>0</v>
      </c>
    </row>
    <row r="1563" spans="1:6" x14ac:dyDescent="0.4">
      <c r="A1563" s="32" t="s">
        <v>1295</v>
      </c>
      <c r="B1563" s="33" t="s">
        <v>240</v>
      </c>
      <c r="C1563" s="27">
        <v>11.2</v>
      </c>
      <c r="D1563" s="28" t="s">
        <v>58</v>
      </c>
      <c r="E1563" s="391"/>
      <c r="F1563" s="294">
        <f t="shared" si="41"/>
        <v>0</v>
      </c>
    </row>
    <row r="1564" spans="1:6" x14ac:dyDescent="0.4">
      <c r="A1564" s="32"/>
      <c r="B1564" s="33"/>
      <c r="C1564" s="27"/>
      <c r="D1564" s="28"/>
      <c r="E1564" s="391"/>
      <c r="F1564" s="294">
        <f t="shared" si="41"/>
        <v>0</v>
      </c>
    </row>
    <row r="1565" spans="1:6" x14ac:dyDescent="0.4">
      <c r="A1565" s="31">
        <v>13.4</v>
      </c>
      <c r="B1565" s="26" t="s">
        <v>1296</v>
      </c>
      <c r="C1565" s="48"/>
      <c r="D1565" s="49"/>
      <c r="E1565" s="391"/>
      <c r="F1565" s="306">
        <f t="shared" si="41"/>
        <v>0</v>
      </c>
    </row>
    <row r="1566" spans="1:6" x14ac:dyDescent="0.4">
      <c r="A1566" s="32" t="s">
        <v>1297</v>
      </c>
      <c r="B1566" s="33" t="s">
        <v>1298</v>
      </c>
      <c r="C1566" s="27">
        <v>1</v>
      </c>
      <c r="D1566" s="28" t="s">
        <v>20</v>
      </c>
      <c r="E1566" s="391"/>
      <c r="F1566" s="294">
        <f t="shared" ref="F1566:F1629" si="42">ROUND(C1566*E1566,2)</f>
        <v>0</v>
      </c>
    </row>
    <row r="1567" spans="1:6" x14ac:dyDescent="0.4">
      <c r="A1567" s="32" t="s">
        <v>1299</v>
      </c>
      <c r="B1567" s="33" t="s">
        <v>1489</v>
      </c>
      <c r="C1567" s="27">
        <v>1</v>
      </c>
      <c r="D1567" s="28" t="s">
        <v>20</v>
      </c>
      <c r="E1567" s="391"/>
      <c r="F1567" s="294">
        <f t="shared" si="42"/>
        <v>0</v>
      </c>
    </row>
    <row r="1568" spans="1:6" x14ac:dyDescent="0.4">
      <c r="A1568" s="32" t="s">
        <v>1300</v>
      </c>
      <c r="B1568" s="33" t="s">
        <v>1243</v>
      </c>
      <c r="C1568" s="27">
        <v>1</v>
      </c>
      <c r="D1568" s="28" t="s">
        <v>20</v>
      </c>
      <c r="E1568" s="391"/>
      <c r="F1568" s="294">
        <f t="shared" si="42"/>
        <v>0</v>
      </c>
    </row>
    <row r="1569" spans="1:6" x14ac:dyDescent="0.4">
      <c r="A1569" s="32" t="s">
        <v>1301</v>
      </c>
      <c r="B1569" s="33" t="s">
        <v>1247</v>
      </c>
      <c r="C1569" s="27">
        <v>2</v>
      </c>
      <c r="D1569" s="28" t="s">
        <v>20</v>
      </c>
      <c r="E1569" s="391"/>
      <c r="F1569" s="294">
        <f t="shared" si="42"/>
        <v>0</v>
      </c>
    </row>
    <row r="1570" spans="1:6" x14ac:dyDescent="0.4">
      <c r="A1570" s="32"/>
      <c r="B1570" s="33"/>
      <c r="C1570" s="27"/>
      <c r="D1570" s="28"/>
      <c r="E1570" s="391"/>
      <c r="F1570" s="294">
        <f t="shared" si="42"/>
        <v>0</v>
      </c>
    </row>
    <row r="1571" spans="1:6" ht="25.35" x14ac:dyDescent="0.4">
      <c r="A1571" s="31">
        <v>13.5</v>
      </c>
      <c r="B1571" s="26" t="s">
        <v>1302</v>
      </c>
      <c r="C1571" s="27"/>
      <c r="D1571" s="28"/>
      <c r="E1571" s="391"/>
      <c r="F1571" s="294">
        <f t="shared" si="42"/>
        <v>0</v>
      </c>
    </row>
    <row r="1572" spans="1:6" x14ac:dyDescent="0.4">
      <c r="A1572" s="32" t="s">
        <v>1303</v>
      </c>
      <c r="B1572" s="33" t="s">
        <v>1304</v>
      </c>
      <c r="C1572" s="27">
        <v>15</v>
      </c>
      <c r="D1572" s="28" t="s">
        <v>58</v>
      </c>
      <c r="E1572" s="391"/>
      <c r="F1572" s="294">
        <f t="shared" si="42"/>
        <v>0</v>
      </c>
    </row>
    <row r="1573" spans="1:6" x14ac:dyDescent="0.4">
      <c r="A1573" s="32" t="s">
        <v>1305</v>
      </c>
      <c r="B1573" s="33" t="s">
        <v>1284</v>
      </c>
      <c r="C1573" s="27">
        <v>2</v>
      </c>
      <c r="D1573" s="28" t="s">
        <v>20</v>
      </c>
      <c r="E1573" s="391"/>
      <c r="F1573" s="294">
        <f t="shared" si="42"/>
        <v>0</v>
      </c>
    </row>
    <row r="1574" spans="1:6" x14ac:dyDescent="0.4">
      <c r="A1574" s="32"/>
      <c r="B1574" s="33"/>
      <c r="C1574" s="27"/>
      <c r="D1574" s="28"/>
      <c r="E1574" s="391"/>
      <c r="F1574" s="294">
        <f t="shared" si="42"/>
        <v>0</v>
      </c>
    </row>
    <row r="1575" spans="1:6" ht="25.35" x14ac:dyDescent="0.4">
      <c r="A1575" s="31">
        <v>13.6</v>
      </c>
      <c r="B1575" s="307" t="s">
        <v>1306</v>
      </c>
      <c r="C1575" s="27">
        <v>1</v>
      </c>
      <c r="D1575" s="28" t="s">
        <v>19</v>
      </c>
      <c r="E1575" s="391"/>
      <c r="F1575" s="294">
        <f t="shared" si="42"/>
        <v>0</v>
      </c>
    </row>
    <row r="1576" spans="1:6" x14ac:dyDescent="0.4">
      <c r="A1576" s="31"/>
      <c r="B1576" s="308"/>
      <c r="C1576" s="27"/>
      <c r="D1576" s="28"/>
      <c r="E1576" s="391"/>
      <c r="F1576" s="294">
        <f t="shared" si="42"/>
        <v>0</v>
      </c>
    </row>
    <row r="1577" spans="1:6" x14ac:dyDescent="0.4">
      <c r="A1577" s="31">
        <v>14</v>
      </c>
      <c r="B1577" s="26" t="s">
        <v>922</v>
      </c>
      <c r="C1577" s="48"/>
      <c r="D1577" s="49"/>
      <c r="E1577" s="391"/>
      <c r="F1577" s="306">
        <f t="shared" si="42"/>
        <v>0</v>
      </c>
    </row>
    <row r="1578" spans="1:6" x14ac:dyDescent="0.4">
      <c r="A1578" s="31"/>
      <c r="B1578" s="308"/>
      <c r="C1578" s="27"/>
      <c r="D1578" s="28"/>
      <c r="E1578" s="391"/>
      <c r="F1578" s="294">
        <f t="shared" si="42"/>
        <v>0</v>
      </c>
    </row>
    <row r="1579" spans="1:6" x14ac:dyDescent="0.4">
      <c r="A1579" s="31">
        <v>14.1</v>
      </c>
      <c r="B1579" s="26" t="s">
        <v>1307</v>
      </c>
      <c r="C1579" s="27">
        <v>18.600000000000001</v>
      </c>
      <c r="D1579" s="28" t="s">
        <v>58</v>
      </c>
      <c r="E1579" s="391"/>
      <c r="F1579" s="294">
        <f t="shared" si="42"/>
        <v>0</v>
      </c>
    </row>
    <row r="1580" spans="1:6" x14ac:dyDescent="0.4">
      <c r="A1580" s="31"/>
      <c r="B1580" s="308"/>
      <c r="C1580" s="27"/>
      <c r="D1580" s="28"/>
      <c r="E1580" s="391"/>
      <c r="F1580" s="294">
        <f t="shared" si="42"/>
        <v>0</v>
      </c>
    </row>
    <row r="1581" spans="1:6" ht="25.35" x14ac:dyDescent="0.4">
      <c r="A1581" s="31">
        <v>14.2</v>
      </c>
      <c r="B1581" s="26" t="s">
        <v>1308</v>
      </c>
      <c r="C1581" s="27">
        <v>1</v>
      </c>
      <c r="D1581" s="28" t="s">
        <v>19</v>
      </c>
      <c r="E1581" s="391"/>
      <c r="F1581" s="294">
        <f t="shared" si="42"/>
        <v>0</v>
      </c>
    </row>
    <row r="1582" spans="1:6" x14ac:dyDescent="0.4">
      <c r="A1582" s="31"/>
      <c r="B1582" s="308"/>
      <c r="C1582" s="27"/>
      <c r="D1582" s="28"/>
      <c r="E1582" s="391"/>
      <c r="F1582" s="294">
        <f t="shared" si="42"/>
        <v>0</v>
      </c>
    </row>
    <row r="1583" spans="1:6" x14ac:dyDescent="0.4">
      <c r="A1583" s="31">
        <v>14.3</v>
      </c>
      <c r="B1583" s="26" t="s">
        <v>1309</v>
      </c>
      <c r="C1583" s="27"/>
      <c r="D1583" s="28"/>
      <c r="E1583" s="391"/>
      <c r="F1583" s="294">
        <f t="shared" si="42"/>
        <v>0</v>
      </c>
    </row>
    <row r="1584" spans="1:6" x14ac:dyDescent="0.4">
      <c r="A1584" s="32" t="s">
        <v>1310</v>
      </c>
      <c r="B1584" s="33" t="s">
        <v>1311</v>
      </c>
      <c r="C1584" s="27">
        <v>1.45</v>
      </c>
      <c r="D1584" s="28" t="s">
        <v>579</v>
      </c>
      <c r="E1584" s="391"/>
      <c r="F1584" s="294">
        <f t="shared" si="42"/>
        <v>0</v>
      </c>
    </row>
    <row r="1585" spans="1:6" x14ac:dyDescent="0.4">
      <c r="A1585" s="32" t="s">
        <v>1312</v>
      </c>
      <c r="B1585" s="33" t="s">
        <v>1313</v>
      </c>
      <c r="C1585" s="27">
        <v>0.32</v>
      </c>
      <c r="D1585" s="28" t="s">
        <v>579</v>
      </c>
      <c r="E1585" s="391"/>
      <c r="F1585" s="294">
        <f t="shared" si="42"/>
        <v>0</v>
      </c>
    </row>
    <row r="1586" spans="1:6" x14ac:dyDescent="0.4">
      <c r="A1586" s="32" t="s">
        <v>1314</v>
      </c>
      <c r="B1586" s="33" t="s">
        <v>1315</v>
      </c>
      <c r="C1586" s="27">
        <v>0.18</v>
      </c>
      <c r="D1586" s="28" t="s">
        <v>579</v>
      </c>
      <c r="E1586" s="391"/>
      <c r="F1586" s="294">
        <f t="shared" si="42"/>
        <v>0</v>
      </c>
    </row>
    <row r="1587" spans="1:6" x14ac:dyDescent="0.4">
      <c r="A1587" s="32" t="s">
        <v>1316</v>
      </c>
      <c r="B1587" s="33" t="s">
        <v>1317</v>
      </c>
      <c r="C1587" s="27">
        <v>0.11</v>
      </c>
      <c r="D1587" s="28" t="s">
        <v>579</v>
      </c>
      <c r="E1587" s="391"/>
      <c r="F1587" s="294">
        <f t="shared" si="42"/>
        <v>0</v>
      </c>
    </row>
    <row r="1588" spans="1:6" x14ac:dyDescent="0.4">
      <c r="A1588" s="32" t="s">
        <v>1318</v>
      </c>
      <c r="B1588" s="33" t="s">
        <v>1319</v>
      </c>
      <c r="C1588" s="27">
        <v>0.37</v>
      </c>
      <c r="D1588" s="28" t="s">
        <v>579</v>
      </c>
      <c r="E1588" s="391"/>
      <c r="F1588" s="294">
        <f t="shared" si="42"/>
        <v>0</v>
      </c>
    </row>
    <row r="1589" spans="1:6" x14ac:dyDescent="0.4">
      <c r="A1589" s="32" t="s">
        <v>1320</v>
      </c>
      <c r="B1589" s="33" t="s">
        <v>1321</v>
      </c>
      <c r="C1589" s="27">
        <v>0.12</v>
      </c>
      <c r="D1589" s="28" t="s">
        <v>579</v>
      </c>
      <c r="E1589" s="391"/>
      <c r="F1589" s="294">
        <f t="shared" si="42"/>
        <v>0</v>
      </c>
    </row>
    <row r="1590" spans="1:6" x14ac:dyDescent="0.4">
      <c r="A1590" s="32" t="s">
        <v>1322</v>
      </c>
      <c r="B1590" s="33" t="s">
        <v>1323</v>
      </c>
      <c r="C1590" s="27">
        <v>0.81</v>
      </c>
      <c r="D1590" s="28" t="s">
        <v>579</v>
      </c>
      <c r="E1590" s="391"/>
      <c r="F1590" s="294">
        <f t="shared" si="42"/>
        <v>0</v>
      </c>
    </row>
    <row r="1591" spans="1:6" x14ac:dyDescent="0.4">
      <c r="A1591" s="32"/>
      <c r="B1591" s="33"/>
      <c r="C1591" s="27"/>
      <c r="D1591" s="28"/>
      <c r="E1591" s="391"/>
      <c r="F1591" s="294">
        <f t="shared" si="42"/>
        <v>0</v>
      </c>
    </row>
    <row r="1592" spans="1:6" x14ac:dyDescent="0.4">
      <c r="A1592" s="31">
        <v>14.4</v>
      </c>
      <c r="B1592" s="26" t="s">
        <v>1324</v>
      </c>
      <c r="C1592" s="27"/>
      <c r="D1592" s="28"/>
      <c r="E1592" s="391"/>
      <c r="F1592" s="294">
        <f t="shared" si="42"/>
        <v>0</v>
      </c>
    </row>
    <row r="1593" spans="1:6" x14ac:dyDescent="0.4">
      <c r="A1593" s="32" t="s">
        <v>1325</v>
      </c>
      <c r="B1593" s="33" t="s">
        <v>1326</v>
      </c>
      <c r="C1593" s="27">
        <v>4.82</v>
      </c>
      <c r="D1593" s="28" t="s">
        <v>188</v>
      </c>
      <c r="E1593" s="391"/>
      <c r="F1593" s="294">
        <f t="shared" si="42"/>
        <v>0</v>
      </c>
    </row>
    <row r="1594" spans="1:6" x14ac:dyDescent="0.4">
      <c r="A1594" s="32" t="s">
        <v>1327</v>
      </c>
      <c r="B1594" s="33" t="s">
        <v>1328</v>
      </c>
      <c r="C1594" s="27">
        <v>22.69</v>
      </c>
      <c r="D1594" s="28" t="s">
        <v>188</v>
      </c>
      <c r="E1594" s="391"/>
      <c r="F1594" s="294">
        <f t="shared" si="42"/>
        <v>0</v>
      </c>
    </row>
    <row r="1595" spans="1:6" x14ac:dyDescent="0.4">
      <c r="A1595" s="32"/>
      <c r="B1595" s="33"/>
      <c r="C1595" s="27"/>
      <c r="D1595" s="28"/>
      <c r="E1595" s="391"/>
      <c r="F1595" s="294">
        <f t="shared" si="42"/>
        <v>0</v>
      </c>
    </row>
    <row r="1596" spans="1:6" x14ac:dyDescent="0.4">
      <c r="A1596" s="31">
        <v>14.5</v>
      </c>
      <c r="B1596" s="26" t="s">
        <v>169</v>
      </c>
      <c r="C1596" s="27"/>
      <c r="D1596" s="28"/>
      <c r="E1596" s="391"/>
      <c r="F1596" s="294">
        <f t="shared" si="42"/>
        <v>0</v>
      </c>
    </row>
    <row r="1597" spans="1:6" x14ac:dyDescent="0.4">
      <c r="A1597" s="32" t="s">
        <v>1329</v>
      </c>
      <c r="B1597" s="33" t="s">
        <v>235</v>
      </c>
      <c r="C1597" s="27">
        <v>9.77</v>
      </c>
      <c r="D1597" s="28" t="s">
        <v>188</v>
      </c>
      <c r="E1597" s="391"/>
      <c r="F1597" s="294">
        <f t="shared" si="42"/>
        <v>0</v>
      </c>
    </row>
    <row r="1598" spans="1:6" x14ac:dyDescent="0.4">
      <c r="A1598" s="32" t="s">
        <v>1330</v>
      </c>
      <c r="B1598" s="33" t="s">
        <v>937</v>
      </c>
      <c r="C1598" s="27">
        <v>26.04</v>
      </c>
      <c r="D1598" s="28" t="s">
        <v>188</v>
      </c>
      <c r="E1598" s="391"/>
      <c r="F1598" s="294">
        <f t="shared" si="42"/>
        <v>0</v>
      </c>
    </row>
    <row r="1599" spans="1:6" x14ac:dyDescent="0.4">
      <c r="A1599" s="32" t="s">
        <v>1331</v>
      </c>
      <c r="B1599" s="33" t="s">
        <v>237</v>
      </c>
      <c r="C1599" s="27">
        <v>20.94</v>
      </c>
      <c r="D1599" s="28" t="s">
        <v>188</v>
      </c>
      <c r="E1599" s="391"/>
      <c r="F1599" s="294">
        <f t="shared" si="42"/>
        <v>0</v>
      </c>
    </row>
    <row r="1600" spans="1:6" x14ac:dyDescent="0.4">
      <c r="A1600" s="32" t="s">
        <v>1332</v>
      </c>
      <c r="B1600" s="33" t="s">
        <v>938</v>
      </c>
      <c r="C1600" s="27">
        <v>9.6199999999999992</v>
      </c>
      <c r="D1600" s="28" t="s">
        <v>188</v>
      </c>
      <c r="E1600" s="391"/>
      <c r="F1600" s="294">
        <f t="shared" si="42"/>
        <v>0</v>
      </c>
    </row>
    <row r="1601" spans="1:6" x14ac:dyDescent="0.4">
      <c r="A1601" s="32" t="s">
        <v>1333</v>
      </c>
      <c r="B1601" s="33" t="s">
        <v>240</v>
      </c>
      <c r="C1601" s="27">
        <v>35.6</v>
      </c>
      <c r="D1601" s="28" t="s">
        <v>58</v>
      </c>
      <c r="E1601" s="391"/>
      <c r="F1601" s="294">
        <f t="shared" si="42"/>
        <v>0</v>
      </c>
    </row>
    <row r="1602" spans="1:6" x14ac:dyDescent="0.4">
      <c r="A1602" s="32" t="s">
        <v>1334</v>
      </c>
      <c r="B1602" s="33" t="s">
        <v>242</v>
      </c>
      <c r="C1602" s="27">
        <v>2.02</v>
      </c>
      <c r="D1602" s="28" t="s">
        <v>58</v>
      </c>
      <c r="E1602" s="391"/>
      <c r="F1602" s="294">
        <f t="shared" si="42"/>
        <v>0</v>
      </c>
    </row>
    <row r="1603" spans="1:6" x14ac:dyDescent="0.4">
      <c r="A1603" s="32" t="s">
        <v>1335</v>
      </c>
      <c r="B1603" s="33" t="s">
        <v>241</v>
      </c>
      <c r="C1603" s="27">
        <v>10.1</v>
      </c>
      <c r="D1603" s="28" t="s">
        <v>58</v>
      </c>
      <c r="E1603" s="391"/>
      <c r="F1603" s="294">
        <f t="shared" si="42"/>
        <v>0</v>
      </c>
    </row>
    <row r="1604" spans="1:6" x14ac:dyDescent="0.4">
      <c r="A1604" s="32" t="s">
        <v>1336</v>
      </c>
      <c r="B1604" s="33" t="s">
        <v>1337</v>
      </c>
      <c r="C1604" s="27">
        <v>6.02</v>
      </c>
      <c r="D1604" s="28" t="s">
        <v>58</v>
      </c>
      <c r="E1604" s="391"/>
      <c r="F1604" s="294">
        <f t="shared" si="42"/>
        <v>0</v>
      </c>
    </row>
    <row r="1605" spans="1:6" x14ac:dyDescent="0.4">
      <c r="A1605" s="32" t="s">
        <v>1338</v>
      </c>
      <c r="B1605" s="33" t="s">
        <v>940</v>
      </c>
      <c r="C1605" s="27">
        <v>10.58</v>
      </c>
      <c r="D1605" s="28" t="s">
        <v>188</v>
      </c>
      <c r="E1605" s="391"/>
      <c r="F1605" s="294">
        <f t="shared" si="42"/>
        <v>0</v>
      </c>
    </row>
    <row r="1606" spans="1:6" x14ac:dyDescent="0.4">
      <c r="A1606" s="32" t="s">
        <v>1339</v>
      </c>
      <c r="B1606" s="33" t="s">
        <v>1340</v>
      </c>
      <c r="C1606" s="27">
        <v>2.84</v>
      </c>
      <c r="D1606" s="28" t="s">
        <v>188</v>
      </c>
      <c r="E1606" s="391"/>
      <c r="F1606" s="294">
        <f t="shared" si="42"/>
        <v>0</v>
      </c>
    </row>
    <row r="1607" spans="1:6" x14ac:dyDescent="0.4">
      <c r="A1607" s="32" t="s">
        <v>1341</v>
      </c>
      <c r="B1607" s="33" t="s">
        <v>942</v>
      </c>
      <c r="C1607" s="27">
        <v>47.6</v>
      </c>
      <c r="D1607" s="28" t="s">
        <v>188</v>
      </c>
      <c r="E1607" s="391"/>
      <c r="F1607" s="294">
        <f t="shared" si="42"/>
        <v>0</v>
      </c>
    </row>
    <row r="1608" spans="1:6" x14ac:dyDescent="0.4">
      <c r="A1608" s="32"/>
      <c r="B1608" s="33"/>
      <c r="C1608" s="27"/>
      <c r="D1608" s="28"/>
      <c r="E1608" s="391"/>
      <c r="F1608" s="294">
        <f t="shared" si="42"/>
        <v>0</v>
      </c>
    </row>
    <row r="1609" spans="1:6" x14ac:dyDescent="0.4">
      <c r="A1609" s="31">
        <v>14.6</v>
      </c>
      <c r="B1609" s="26" t="s">
        <v>1342</v>
      </c>
      <c r="C1609" s="27">
        <v>5.3</v>
      </c>
      <c r="D1609" s="28" t="s">
        <v>188</v>
      </c>
      <c r="E1609" s="391"/>
      <c r="F1609" s="294">
        <f t="shared" si="42"/>
        <v>0</v>
      </c>
    </row>
    <row r="1610" spans="1:6" x14ac:dyDescent="0.4">
      <c r="A1610" s="32"/>
      <c r="B1610" s="33"/>
      <c r="C1610" s="27"/>
      <c r="D1610" s="28"/>
      <c r="E1610" s="391"/>
      <c r="F1610" s="294">
        <f t="shared" si="42"/>
        <v>0</v>
      </c>
    </row>
    <row r="1611" spans="1:6" x14ac:dyDescent="0.4">
      <c r="A1611" s="31">
        <v>14.7</v>
      </c>
      <c r="B1611" s="26" t="s">
        <v>1343</v>
      </c>
      <c r="C1611" s="27">
        <v>6.06</v>
      </c>
      <c r="D1611" s="28" t="s">
        <v>188</v>
      </c>
      <c r="E1611" s="391"/>
      <c r="F1611" s="294">
        <f t="shared" si="42"/>
        <v>0</v>
      </c>
    </row>
    <row r="1612" spans="1:6" x14ac:dyDescent="0.4">
      <c r="A1612" s="32"/>
      <c r="B1612" s="33"/>
      <c r="C1612" s="27"/>
      <c r="D1612" s="28"/>
      <c r="E1612" s="391"/>
      <c r="F1612" s="294">
        <f t="shared" si="42"/>
        <v>0</v>
      </c>
    </row>
    <row r="1613" spans="1:6" x14ac:dyDescent="0.4">
      <c r="A1613" s="31">
        <v>14.8</v>
      </c>
      <c r="B1613" s="26" t="s">
        <v>1344</v>
      </c>
      <c r="C1613" s="27"/>
      <c r="D1613" s="28"/>
      <c r="E1613" s="391"/>
      <c r="F1613" s="294">
        <f t="shared" si="42"/>
        <v>0</v>
      </c>
    </row>
    <row r="1614" spans="1:6" x14ac:dyDescent="0.4">
      <c r="A1614" s="32" t="s">
        <v>1345</v>
      </c>
      <c r="B1614" s="33" t="s">
        <v>1346</v>
      </c>
      <c r="C1614" s="27">
        <v>15.2</v>
      </c>
      <c r="D1614" s="28" t="s">
        <v>58</v>
      </c>
      <c r="E1614" s="391"/>
      <c r="F1614" s="294">
        <f t="shared" si="42"/>
        <v>0</v>
      </c>
    </row>
    <row r="1615" spans="1:6" x14ac:dyDescent="0.4">
      <c r="A1615" s="32" t="s">
        <v>1347</v>
      </c>
      <c r="B1615" s="33" t="s">
        <v>1348</v>
      </c>
      <c r="C1615" s="27">
        <v>1</v>
      </c>
      <c r="D1615" s="28" t="s">
        <v>20</v>
      </c>
      <c r="E1615" s="391"/>
      <c r="F1615" s="294">
        <f t="shared" si="42"/>
        <v>0</v>
      </c>
    </row>
    <row r="1616" spans="1:6" x14ac:dyDescent="0.4">
      <c r="A1616" s="32" t="s">
        <v>1349</v>
      </c>
      <c r="B1616" s="33" t="s">
        <v>1350</v>
      </c>
      <c r="C1616" s="27">
        <v>1</v>
      </c>
      <c r="D1616" s="28" t="s">
        <v>20</v>
      </c>
      <c r="E1616" s="391"/>
      <c r="F1616" s="294">
        <f t="shared" si="42"/>
        <v>0</v>
      </c>
    </row>
    <row r="1617" spans="1:6" x14ac:dyDescent="0.4">
      <c r="A1617" s="32"/>
      <c r="B1617" s="33"/>
      <c r="C1617" s="27"/>
      <c r="D1617" s="28"/>
      <c r="E1617" s="391"/>
      <c r="F1617" s="294">
        <f t="shared" si="42"/>
        <v>0</v>
      </c>
    </row>
    <row r="1618" spans="1:6" x14ac:dyDescent="0.4">
      <c r="A1618" s="31">
        <v>14.9</v>
      </c>
      <c r="B1618" s="26" t="s">
        <v>949</v>
      </c>
      <c r="C1618" s="27"/>
      <c r="D1618" s="28"/>
      <c r="E1618" s="391"/>
      <c r="F1618" s="294">
        <f t="shared" si="42"/>
        <v>0</v>
      </c>
    </row>
    <row r="1619" spans="1:6" x14ac:dyDescent="0.4">
      <c r="A1619" s="32" t="s">
        <v>1351</v>
      </c>
      <c r="B1619" s="33" t="s">
        <v>950</v>
      </c>
      <c r="C1619" s="27">
        <v>23.25</v>
      </c>
      <c r="D1619" s="28" t="s">
        <v>951</v>
      </c>
      <c r="E1619" s="391"/>
      <c r="F1619" s="294">
        <f t="shared" si="42"/>
        <v>0</v>
      </c>
    </row>
    <row r="1620" spans="1:6" x14ac:dyDescent="0.4">
      <c r="A1620" s="32" t="s">
        <v>1352</v>
      </c>
      <c r="B1620" s="33" t="s">
        <v>952</v>
      </c>
      <c r="C1620" s="27">
        <v>1</v>
      </c>
      <c r="D1620" s="28" t="s">
        <v>20</v>
      </c>
      <c r="E1620" s="391"/>
      <c r="F1620" s="294">
        <f t="shared" si="42"/>
        <v>0</v>
      </c>
    </row>
    <row r="1621" spans="1:6" x14ac:dyDescent="0.4">
      <c r="A1621" s="32"/>
      <c r="B1621" s="33"/>
      <c r="C1621" s="27"/>
      <c r="D1621" s="28"/>
      <c r="E1621" s="391"/>
      <c r="F1621" s="294">
        <f t="shared" si="42"/>
        <v>0</v>
      </c>
    </row>
    <row r="1622" spans="1:6" x14ac:dyDescent="0.4">
      <c r="A1622" s="31">
        <v>14.1</v>
      </c>
      <c r="B1622" s="26" t="s">
        <v>1353</v>
      </c>
      <c r="C1622" s="27"/>
      <c r="D1622" s="28"/>
      <c r="E1622" s="391"/>
      <c r="F1622" s="294">
        <f t="shared" si="42"/>
        <v>0</v>
      </c>
    </row>
    <row r="1623" spans="1:6" x14ac:dyDescent="0.4">
      <c r="A1623" s="32" t="s">
        <v>1354</v>
      </c>
      <c r="B1623" s="33" t="s">
        <v>323</v>
      </c>
      <c r="C1623" s="27">
        <v>1</v>
      </c>
      <c r="D1623" s="28" t="s">
        <v>20</v>
      </c>
      <c r="E1623" s="391"/>
      <c r="F1623" s="294">
        <f t="shared" si="42"/>
        <v>0</v>
      </c>
    </row>
    <row r="1624" spans="1:6" x14ac:dyDescent="0.4">
      <c r="A1624" s="32" t="s">
        <v>1355</v>
      </c>
      <c r="B1624" s="33" t="s">
        <v>954</v>
      </c>
      <c r="C1624" s="27">
        <v>1</v>
      </c>
      <c r="D1624" s="28" t="s">
        <v>20</v>
      </c>
      <c r="E1624" s="391"/>
      <c r="F1624" s="294">
        <f t="shared" si="42"/>
        <v>0</v>
      </c>
    </row>
    <row r="1625" spans="1:6" x14ac:dyDescent="0.4">
      <c r="A1625" s="32" t="s">
        <v>1356</v>
      </c>
      <c r="B1625" s="33" t="s">
        <v>387</v>
      </c>
      <c r="C1625" s="27">
        <v>1</v>
      </c>
      <c r="D1625" s="28" t="s">
        <v>20</v>
      </c>
      <c r="E1625" s="391"/>
      <c r="F1625" s="294">
        <f t="shared" si="42"/>
        <v>0</v>
      </c>
    </row>
    <row r="1626" spans="1:6" x14ac:dyDescent="0.4">
      <c r="A1626" s="32" t="s">
        <v>1357</v>
      </c>
      <c r="B1626" s="33" t="s">
        <v>322</v>
      </c>
      <c r="C1626" s="27">
        <v>1</v>
      </c>
      <c r="D1626" s="28" t="s">
        <v>20</v>
      </c>
      <c r="E1626" s="391"/>
      <c r="F1626" s="294">
        <f t="shared" si="42"/>
        <v>0</v>
      </c>
    </row>
    <row r="1627" spans="1:6" x14ac:dyDescent="0.4">
      <c r="A1627" s="32" t="s">
        <v>1358</v>
      </c>
      <c r="B1627" s="33" t="s">
        <v>955</v>
      </c>
      <c r="C1627" s="27">
        <v>1</v>
      </c>
      <c r="D1627" s="28" t="s">
        <v>20</v>
      </c>
      <c r="E1627" s="391"/>
      <c r="F1627" s="294">
        <f t="shared" si="42"/>
        <v>0</v>
      </c>
    </row>
    <row r="1628" spans="1:6" x14ac:dyDescent="0.4">
      <c r="A1628" s="32" t="s">
        <v>1359</v>
      </c>
      <c r="B1628" s="33" t="s">
        <v>1360</v>
      </c>
      <c r="C1628" s="27">
        <v>1</v>
      </c>
      <c r="D1628" s="28" t="s">
        <v>20</v>
      </c>
      <c r="E1628" s="391"/>
      <c r="F1628" s="294">
        <f t="shared" si="42"/>
        <v>0</v>
      </c>
    </row>
    <row r="1629" spans="1:6" x14ac:dyDescent="0.4">
      <c r="A1629" s="32" t="s">
        <v>1361</v>
      </c>
      <c r="B1629" s="33" t="s">
        <v>957</v>
      </c>
      <c r="C1629" s="27">
        <v>1</v>
      </c>
      <c r="D1629" s="28" t="s">
        <v>20</v>
      </c>
      <c r="E1629" s="391"/>
      <c r="F1629" s="294">
        <f t="shared" si="42"/>
        <v>0</v>
      </c>
    </row>
    <row r="1630" spans="1:6" x14ac:dyDescent="0.4">
      <c r="A1630" s="32" t="s">
        <v>1362</v>
      </c>
      <c r="B1630" s="33" t="s">
        <v>1363</v>
      </c>
      <c r="C1630" s="27">
        <v>1</v>
      </c>
      <c r="D1630" s="28" t="s">
        <v>20</v>
      </c>
      <c r="E1630" s="391"/>
      <c r="F1630" s="294">
        <f t="shared" ref="F1630:F1679" si="43">ROUND(C1630*E1630,2)</f>
        <v>0</v>
      </c>
    </row>
    <row r="1631" spans="1:6" x14ac:dyDescent="0.4">
      <c r="A1631" s="32" t="s">
        <v>1364</v>
      </c>
      <c r="B1631" s="33" t="s">
        <v>1365</v>
      </c>
      <c r="C1631" s="27">
        <v>1</v>
      </c>
      <c r="D1631" s="28" t="s">
        <v>20</v>
      </c>
      <c r="E1631" s="391"/>
      <c r="F1631" s="294">
        <f t="shared" si="43"/>
        <v>0</v>
      </c>
    </row>
    <row r="1632" spans="1:6" x14ac:dyDescent="0.4">
      <c r="A1632" s="32" t="s">
        <v>1366</v>
      </c>
      <c r="B1632" s="33" t="s">
        <v>1367</v>
      </c>
      <c r="C1632" s="27">
        <v>1</v>
      </c>
      <c r="D1632" s="28" t="s">
        <v>20</v>
      </c>
      <c r="E1632" s="391"/>
      <c r="F1632" s="294">
        <f t="shared" si="43"/>
        <v>0</v>
      </c>
    </row>
    <row r="1633" spans="1:6" x14ac:dyDescent="0.4">
      <c r="A1633" s="32" t="s">
        <v>1368</v>
      </c>
      <c r="B1633" s="33" t="s">
        <v>1369</v>
      </c>
      <c r="C1633" s="27">
        <v>1</v>
      </c>
      <c r="D1633" s="28" t="s">
        <v>1370</v>
      </c>
      <c r="E1633" s="391"/>
      <c r="F1633" s="294">
        <f t="shared" si="43"/>
        <v>0</v>
      </c>
    </row>
    <row r="1634" spans="1:6" ht="25.35" x14ac:dyDescent="0.4">
      <c r="A1634" s="32" t="s">
        <v>1371</v>
      </c>
      <c r="B1634" s="33" t="s">
        <v>1372</v>
      </c>
      <c r="C1634" s="27">
        <v>1</v>
      </c>
      <c r="D1634" s="28" t="s">
        <v>19</v>
      </c>
      <c r="E1634" s="391"/>
      <c r="F1634" s="294">
        <f t="shared" si="43"/>
        <v>0</v>
      </c>
    </row>
    <row r="1635" spans="1:6" x14ac:dyDescent="0.4">
      <c r="A1635" s="32" t="s">
        <v>1373</v>
      </c>
      <c r="B1635" s="33" t="s">
        <v>1374</v>
      </c>
      <c r="C1635" s="27">
        <v>1</v>
      </c>
      <c r="D1635" s="28" t="s">
        <v>19</v>
      </c>
      <c r="E1635" s="391"/>
      <c r="F1635" s="294">
        <f t="shared" si="43"/>
        <v>0</v>
      </c>
    </row>
    <row r="1636" spans="1:6" x14ac:dyDescent="0.4">
      <c r="A1636" s="32"/>
      <c r="B1636" s="33"/>
      <c r="C1636" s="27"/>
      <c r="D1636" s="28"/>
      <c r="E1636" s="391"/>
      <c r="F1636" s="294">
        <f t="shared" si="43"/>
        <v>0</v>
      </c>
    </row>
    <row r="1637" spans="1:6" x14ac:dyDescent="0.4">
      <c r="A1637" s="31">
        <v>14.11</v>
      </c>
      <c r="B1637" s="26" t="s">
        <v>1375</v>
      </c>
      <c r="C1637" s="27"/>
      <c r="D1637" s="28"/>
      <c r="E1637" s="391"/>
      <c r="F1637" s="294">
        <f t="shared" si="43"/>
        <v>0</v>
      </c>
    </row>
    <row r="1638" spans="1:6" x14ac:dyDescent="0.4">
      <c r="A1638" s="32" t="s">
        <v>1376</v>
      </c>
      <c r="B1638" s="33" t="s">
        <v>1377</v>
      </c>
      <c r="C1638" s="27">
        <v>1</v>
      </c>
      <c r="D1638" s="28" t="s">
        <v>20</v>
      </c>
      <c r="E1638" s="391"/>
      <c r="F1638" s="294">
        <f t="shared" si="43"/>
        <v>0</v>
      </c>
    </row>
    <row r="1639" spans="1:6" x14ac:dyDescent="0.4">
      <c r="A1639" s="32" t="s">
        <v>1378</v>
      </c>
      <c r="B1639" s="33" t="s">
        <v>963</v>
      </c>
      <c r="C1639" s="27">
        <v>6</v>
      </c>
      <c r="D1639" s="28" t="s">
        <v>20</v>
      </c>
      <c r="E1639" s="391"/>
      <c r="F1639" s="294">
        <f t="shared" si="43"/>
        <v>0</v>
      </c>
    </row>
    <row r="1640" spans="1:6" x14ac:dyDescent="0.4">
      <c r="A1640" s="32" t="s">
        <v>1379</v>
      </c>
      <c r="B1640" s="33" t="s">
        <v>1380</v>
      </c>
      <c r="C1640" s="27">
        <v>3</v>
      </c>
      <c r="D1640" s="28" t="s">
        <v>20</v>
      </c>
      <c r="E1640" s="391"/>
      <c r="F1640" s="294">
        <f t="shared" si="43"/>
        <v>0</v>
      </c>
    </row>
    <row r="1641" spans="1:6" x14ac:dyDescent="0.4">
      <c r="A1641" s="32" t="s">
        <v>1381</v>
      </c>
      <c r="B1641" s="33" t="s">
        <v>965</v>
      </c>
      <c r="C1641" s="27">
        <v>3</v>
      </c>
      <c r="D1641" s="28" t="s">
        <v>20</v>
      </c>
      <c r="E1641" s="391"/>
      <c r="F1641" s="294">
        <f t="shared" si="43"/>
        <v>0</v>
      </c>
    </row>
    <row r="1642" spans="1:6" x14ac:dyDescent="0.4">
      <c r="A1642" s="32"/>
      <c r="B1642" s="33"/>
      <c r="C1642" s="27"/>
      <c r="D1642" s="28"/>
      <c r="E1642" s="391"/>
      <c r="F1642" s="294">
        <f t="shared" si="43"/>
        <v>0</v>
      </c>
    </row>
    <row r="1643" spans="1:6" x14ac:dyDescent="0.4">
      <c r="A1643" s="31">
        <v>14.12</v>
      </c>
      <c r="B1643" s="26" t="s">
        <v>1382</v>
      </c>
      <c r="C1643" s="27">
        <v>1</v>
      </c>
      <c r="D1643" s="28" t="s">
        <v>19</v>
      </c>
      <c r="E1643" s="391"/>
      <c r="F1643" s="294">
        <f t="shared" si="43"/>
        <v>0</v>
      </c>
    </row>
    <row r="1644" spans="1:6" x14ac:dyDescent="0.4">
      <c r="A1644" s="31"/>
      <c r="B1644" s="26"/>
      <c r="C1644" s="27"/>
      <c r="D1644" s="28"/>
      <c r="E1644" s="391"/>
      <c r="F1644" s="294">
        <f t="shared" si="43"/>
        <v>0</v>
      </c>
    </row>
    <row r="1645" spans="1:6" x14ac:dyDescent="0.4">
      <c r="A1645" s="31">
        <v>15</v>
      </c>
      <c r="B1645" s="26" t="s">
        <v>1383</v>
      </c>
      <c r="C1645" s="27"/>
      <c r="D1645" s="28"/>
      <c r="E1645" s="391"/>
      <c r="F1645" s="294">
        <f t="shared" si="43"/>
        <v>0</v>
      </c>
    </row>
    <row r="1646" spans="1:6" x14ac:dyDescent="0.4">
      <c r="A1646" s="31"/>
      <c r="B1646" s="26"/>
      <c r="C1646" s="27"/>
      <c r="D1646" s="28"/>
      <c r="E1646" s="391"/>
      <c r="F1646" s="294">
        <f t="shared" si="43"/>
        <v>0</v>
      </c>
    </row>
    <row r="1647" spans="1:6" x14ac:dyDescent="0.4">
      <c r="A1647" s="31">
        <v>15.1</v>
      </c>
      <c r="B1647" s="26" t="s">
        <v>458</v>
      </c>
      <c r="C1647" s="27"/>
      <c r="D1647" s="28"/>
      <c r="E1647" s="391"/>
      <c r="F1647" s="294">
        <f t="shared" si="43"/>
        <v>0</v>
      </c>
    </row>
    <row r="1648" spans="1:6" x14ac:dyDescent="0.4">
      <c r="A1648" s="32" t="s">
        <v>1384</v>
      </c>
      <c r="B1648" s="33" t="s">
        <v>1385</v>
      </c>
      <c r="C1648" s="27">
        <v>474</v>
      </c>
      <c r="D1648" s="28" t="s">
        <v>58</v>
      </c>
      <c r="E1648" s="391"/>
      <c r="F1648" s="294">
        <f t="shared" si="43"/>
        <v>0</v>
      </c>
    </row>
    <row r="1649" spans="1:6" x14ac:dyDescent="0.4">
      <c r="A1649" s="32"/>
      <c r="B1649" s="33"/>
      <c r="C1649" s="27"/>
      <c r="D1649" s="28"/>
      <c r="E1649" s="391"/>
      <c r="F1649" s="294">
        <f t="shared" si="43"/>
        <v>0</v>
      </c>
    </row>
    <row r="1650" spans="1:6" x14ac:dyDescent="0.4">
      <c r="A1650" s="31">
        <v>15.2</v>
      </c>
      <c r="B1650" s="26" t="s">
        <v>460</v>
      </c>
      <c r="C1650" s="48"/>
      <c r="D1650" s="49"/>
      <c r="E1650" s="391"/>
      <c r="F1650" s="306">
        <f t="shared" si="43"/>
        <v>0</v>
      </c>
    </row>
    <row r="1651" spans="1:6" x14ac:dyDescent="0.4">
      <c r="A1651" s="32" t="s">
        <v>1386</v>
      </c>
      <c r="B1651" s="33" t="s">
        <v>215</v>
      </c>
      <c r="C1651" s="27">
        <v>191.89</v>
      </c>
      <c r="D1651" s="28" t="s">
        <v>216</v>
      </c>
      <c r="E1651" s="391"/>
      <c r="F1651" s="294">
        <f t="shared" si="43"/>
        <v>0</v>
      </c>
    </row>
    <row r="1652" spans="1:6" x14ac:dyDescent="0.4">
      <c r="A1652" s="32" t="s">
        <v>1387</v>
      </c>
      <c r="B1652" s="33" t="s">
        <v>1388</v>
      </c>
      <c r="C1652" s="27">
        <v>78.17</v>
      </c>
      <c r="D1652" s="28" t="s">
        <v>220</v>
      </c>
      <c r="E1652" s="391"/>
      <c r="F1652" s="294">
        <f t="shared" si="43"/>
        <v>0</v>
      </c>
    </row>
    <row r="1653" spans="1:6" x14ac:dyDescent="0.4">
      <c r="A1653" s="32" t="s">
        <v>1389</v>
      </c>
      <c r="B1653" s="33" t="s">
        <v>1390</v>
      </c>
      <c r="C1653" s="27">
        <v>136.46</v>
      </c>
      <c r="D1653" s="28" t="s">
        <v>218</v>
      </c>
      <c r="E1653" s="391"/>
      <c r="F1653" s="294">
        <f t="shared" si="43"/>
        <v>0</v>
      </c>
    </row>
    <row r="1654" spans="1:6" x14ac:dyDescent="0.4">
      <c r="A1654" s="32"/>
      <c r="B1654" s="33"/>
      <c r="C1654" s="27"/>
      <c r="D1654" s="28"/>
      <c r="E1654" s="391"/>
      <c r="F1654" s="294">
        <f t="shared" si="43"/>
        <v>0</v>
      </c>
    </row>
    <row r="1655" spans="1:6" x14ac:dyDescent="0.4">
      <c r="A1655" s="31">
        <v>15.3</v>
      </c>
      <c r="B1655" s="26" t="s">
        <v>1391</v>
      </c>
      <c r="C1655" s="48"/>
      <c r="D1655" s="49"/>
      <c r="E1655" s="391"/>
      <c r="F1655" s="306">
        <f t="shared" si="43"/>
        <v>0</v>
      </c>
    </row>
    <row r="1656" spans="1:6" x14ac:dyDescent="0.4">
      <c r="A1656" s="32" t="s">
        <v>1392</v>
      </c>
      <c r="B1656" s="33" t="s">
        <v>1393</v>
      </c>
      <c r="C1656" s="27">
        <v>43.29</v>
      </c>
      <c r="D1656" s="28" t="s">
        <v>53</v>
      </c>
      <c r="E1656" s="391"/>
      <c r="F1656" s="294">
        <f t="shared" si="43"/>
        <v>0</v>
      </c>
    </row>
    <row r="1657" spans="1:6" ht="25.35" x14ac:dyDescent="0.4">
      <c r="A1657" s="32" t="s">
        <v>1394</v>
      </c>
      <c r="B1657" s="33" t="s">
        <v>1395</v>
      </c>
      <c r="C1657" s="27">
        <v>12.77</v>
      </c>
      <c r="D1657" s="28" t="s">
        <v>53</v>
      </c>
      <c r="E1657" s="391"/>
      <c r="F1657" s="294">
        <f t="shared" si="43"/>
        <v>0</v>
      </c>
    </row>
    <row r="1658" spans="1:6" x14ac:dyDescent="0.4">
      <c r="A1658" s="32" t="s">
        <v>1396</v>
      </c>
      <c r="B1658" s="33" t="s">
        <v>1397</v>
      </c>
      <c r="C1658" s="27">
        <v>9.7200000000000006</v>
      </c>
      <c r="D1658" s="28" t="s">
        <v>53</v>
      </c>
      <c r="E1658" s="391"/>
      <c r="F1658" s="294">
        <f t="shared" si="43"/>
        <v>0</v>
      </c>
    </row>
    <row r="1659" spans="1:6" x14ac:dyDescent="0.4">
      <c r="A1659" s="32" t="s">
        <v>1398</v>
      </c>
      <c r="B1659" s="33" t="s">
        <v>1399</v>
      </c>
      <c r="C1659" s="27">
        <v>17.72</v>
      </c>
      <c r="D1659" s="28" t="s">
        <v>53</v>
      </c>
      <c r="E1659" s="391"/>
      <c r="F1659" s="294">
        <f t="shared" si="43"/>
        <v>0</v>
      </c>
    </row>
    <row r="1660" spans="1:6" x14ac:dyDescent="0.4">
      <c r="A1660" s="32" t="s">
        <v>1400</v>
      </c>
      <c r="B1660" s="33" t="s">
        <v>1401</v>
      </c>
      <c r="C1660" s="27">
        <v>1.51</v>
      </c>
      <c r="D1660" s="28" t="s">
        <v>53</v>
      </c>
      <c r="E1660" s="391"/>
      <c r="F1660" s="294">
        <f t="shared" si="43"/>
        <v>0</v>
      </c>
    </row>
    <row r="1661" spans="1:6" x14ac:dyDescent="0.4">
      <c r="A1661" s="31"/>
      <c r="B1661" s="308"/>
      <c r="C1661" s="27"/>
      <c r="D1661" s="28"/>
      <c r="E1661" s="391"/>
      <c r="F1661" s="294">
        <f t="shared" si="43"/>
        <v>0</v>
      </c>
    </row>
    <row r="1662" spans="1:6" x14ac:dyDescent="0.4">
      <c r="A1662" s="31">
        <v>15.4</v>
      </c>
      <c r="B1662" s="26" t="s">
        <v>470</v>
      </c>
      <c r="C1662" s="48"/>
      <c r="D1662" s="49"/>
      <c r="E1662" s="391"/>
      <c r="F1662" s="306">
        <f t="shared" si="43"/>
        <v>0</v>
      </c>
    </row>
    <row r="1663" spans="1:6" x14ac:dyDescent="0.4">
      <c r="A1663" s="32" t="s">
        <v>1402</v>
      </c>
      <c r="B1663" s="33" t="s">
        <v>1175</v>
      </c>
      <c r="C1663" s="27">
        <v>708.8</v>
      </c>
      <c r="D1663" s="28" t="s">
        <v>28</v>
      </c>
      <c r="E1663" s="391"/>
      <c r="F1663" s="294">
        <f t="shared" si="43"/>
        <v>0</v>
      </c>
    </row>
    <row r="1664" spans="1:6" x14ac:dyDescent="0.4">
      <c r="A1664" s="32" t="s">
        <v>1403</v>
      </c>
      <c r="B1664" s="33" t="s">
        <v>1404</v>
      </c>
      <c r="C1664" s="27">
        <v>265.8</v>
      </c>
      <c r="D1664" s="28" t="s">
        <v>28</v>
      </c>
      <c r="E1664" s="391"/>
      <c r="F1664" s="294">
        <f t="shared" si="43"/>
        <v>0</v>
      </c>
    </row>
    <row r="1665" spans="1:6" x14ac:dyDescent="0.4">
      <c r="A1665" s="32"/>
      <c r="B1665" s="33"/>
      <c r="C1665" s="27"/>
      <c r="D1665" s="28"/>
      <c r="E1665" s="391"/>
      <c r="F1665" s="294">
        <f t="shared" si="43"/>
        <v>0</v>
      </c>
    </row>
    <row r="1666" spans="1:6" x14ac:dyDescent="0.4">
      <c r="A1666" s="31">
        <v>15.5</v>
      </c>
      <c r="B1666" s="26" t="s">
        <v>169</v>
      </c>
      <c r="C1666" s="48"/>
      <c r="D1666" s="49"/>
      <c r="E1666" s="391"/>
      <c r="F1666" s="306">
        <f t="shared" si="43"/>
        <v>0</v>
      </c>
    </row>
    <row r="1667" spans="1:6" x14ac:dyDescent="0.4">
      <c r="A1667" s="32" t="s">
        <v>1405</v>
      </c>
      <c r="B1667" s="33" t="s">
        <v>235</v>
      </c>
      <c r="C1667" s="27">
        <v>458.6</v>
      </c>
      <c r="D1667" s="28" t="s">
        <v>28</v>
      </c>
      <c r="E1667" s="391"/>
      <c r="F1667" s="294">
        <f t="shared" si="43"/>
        <v>0</v>
      </c>
    </row>
    <row r="1668" spans="1:6" x14ac:dyDescent="0.4">
      <c r="A1668" s="32" t="s">
        <v>1406</v>
      </c>
      <c r="B1668" s="33" t="s">
        <v>473</v>
      </c>
      <c r="C1668" s="27">
        <v>458.6</v>
      </c>
      <c r="D1668" s="28" t="s">
        <v>28</v>
      </c>
      <c r="E1668" s="391"/>
      <c r="F1668" s="294">
        <f t="shared" si="43"/>
        <v>0</v>
      </c>
    </row>
    <row r="1669" spans="1:6" x14ac:dyDescent="0.4">
      <c r="A1669" s="32" t="s">
        <v>1407</v>
      </c>
      <c r="B1669" s="33" t="s">
        <v>240</v>
      </c>
      <c r="C1669" s="27">
        <v>2744</v>
      </c>
      <c r="D1669" s="28" t="s">
        <v>58</v>
      </c>
      <c r="E1669" s="391"/>
      <c r="F1669" s="294">
        <f t="shared" si="43"/>
        <v>0</v>
      </c>
    </row>
    <row r="1670" spans="1:6" x14ac:dyDescent="0.4">
      <c r="A1670" s="32"/>
      <c r="B1670" s="33"/>
      <c r="C1670" s="27"/>
      <c r="D1670" s="28"/>
      <c r="E1670" s="391"/>
      <c r="F1670" s="294">
        <f t="shared" si="43"/>
        <v>0</v>
      </c>
    </row>
    <row r="1671" spans="1:6" x14ac:dyDescent="0.4">
      <c r="A1671" s="31">
        <v>15.6</v>
      </c>
      <c r="B1671" s="26" t="s">
        <v>474</v>
      </c>
      <c r="C1671" s="48"/>
      <c r="D1671" s="49"/>
      <c r="E1671" s="391"/>
      <c r="F1671" s="306">
        <f t="shared" si="43"/>
        <v>0</v>
      </c>
    </row>
    <row r="1672" spans="1:6" x14ac:dyDescent="0.4">
      <c r="A1672" s="32" t="s">
        <v>1408</v>
      </c>
      <c r="B1672" s="33" t="s">
        <v>1409</v>
      </c>
      <c r="C1672" s="27">
        <v>458.6</v>
      </c>
      <c r="D1672" s="28" t="s">
        <v>28</v>
      </c>
      <c r="E1672" s="391"/>
      <c r="F1672" s="294">
        <f t="shared" si="43"/>
        <v>0</v>
      </c>
    </row>
    <row r="1673" spans="1:6" x14ac:dyDescent="0.4">
      <c r="A1673" s="32" t="s">
        <v>1410</v>
      </c>
      <c r="B1673" s="33" t="s">
        <v>1411</v>
      </c>
      <c r="C1673" s="27">
        <v>458.6</v>
      </c>
      <c r="D1673" s="28" t="s">
        <v>28</v>
      </c>
      <c r="E1673" s="391"/>
      <c r="F1673" s="294">
        <f t="shared" si="43"/>
        <v>0</v>
      </c>
    </row>
    <row r="1674" spans="1:6" x14ac:dyDescent="0.4">
      <c r="A1674" s="32"/>
      <c r="B1674" s="33"/>
      <c r="C1674" s="27"/>
      <c r="D1674" s="28"/>
      <c r="E1674" s="391"/>
      <c r="F1674" s="294">
        <f t="shared" si="43"/>
        <v>0</v>
      </c>
    </row>
    <row r="1675" spans="1:6" ht="25.35" x14ac:dyDescent="0.4">
      <c r="A1675" s="31">
        <v>15.7</v>
      </c>
      <c r="B1675" s="26" t="s">
        <v>1412</v>
      </c>
      <c r="C1675" s="27">
        <v>470</v>
      </c>
      <c r="D1675" s="28" t="s">
        <v>58</v>
      </c>
      <c r="E1675" s="391"/>
      <c r="F1675" s="294">
        <f t="shared" si="43"/>
        <v>0</v>
      </c>
    </row>
    <row r="1676" spans="1:6" x14ac:dyDescent="0.4">
      <c r="A1676" s="31"/>
      <c r="B1676" s="308"/>
      <c r="C1676" s="27"/>
      <c r="D1676" s="28"/>
      <c r="E1676" s="391"/>
      <c r="F1676" s="294">
        <f t="shared" si="43"/>
        <v>0</v>
      </c>
    </row>
    <row r="1677" spans="1:6" ht="25.35" x14ac:dyDescent="0.4">
      <c r="A1677" s="31">
        <v>15.8</v>
      </c>
      <c r="B1677" s="26" t="s">
        <v>1483</v>
      </c>
      <c r="C1677" s="27">
        <v>38.4</v>
      </c>
      <c r="D1677" s="28" t="s">
        <v>58</v>
      </c>
      <c r="E1677" s="391"/>
      <c r="F1677" s="294">
        <f t="shared" si="43"/>
        <v>0</v>
      </c>
    </row>
    <row r="1678" spans="1:6" x14ac:dyDescent="0.4">
      <c r="A1678" s="31"/>
      <c r="B1678" s="26"/>
      <c r="C1678" s="48"/>
      <c r="D1678" s="49"/>
      <c r="E1678" s="391"/>
      <c r="F1678" s="306">
        <f t="shared" si="43"/>
        <v>0</v>
      </c>
    </row>
    <row r="1679" spans="1:6" ht="25.35" x14ac:dyDescent="0.4">
      <c r="A1679" s="31">
        <v>15.9</v>
      </c>
      <c r="B1679" s="33" t="s">
        <v>1473</v>
      </c>
      <c r="C1679" s="27">
        <v>1</v>
      </c>
      <c r="D1679" s="28" t="s">
        <v>20</v>
      </c>
      <c r="E1679" s="391"/>
      <c r="F1679" s="294">
        <f t="shared" si="43"/>
        <v>0</v>
      </c>
    </row>
    <row r="1680" spans="1:6" x14ac:dyDescent="0.4">
      <c r="A1680" s="147"/>
      <c r="B1680" s="223" t="s">
        <v>1413</v>
      </c>
      <c r="C1680" s="149"/>
      <c r="D1680" s="150"/>
      <c r="E1680" s="432"/>
      <c r="F1680" s="151">
        <f>SUM(F1438:F1679)</f>
        <v>0</v>
      </c>
    </row>
    <row r="1681" spans="1:6" x14ac:dyDescent="0.4">
      <c r="A1681" s="19"/>
      <c r="B1681" s="311"/>
      <c r="C1681" s="21"/>
      <c r="D1681" s="22"/>
      <c r="E1681" s="448"/>
      <c r="F1681" s="312"/>
    </row>
    <row r="1682" spans="1:6" x14ac:dyDescent="0.4">
      <c r="A1682" s="291" t="s">
        <v>1414</v>
      </c>
      <c r="B1682" s="313" t="s">
        <v>1415</v>
      </c>
      <c r="C1682" s="293"/>
      <c r="D1682" s="235"/>
      <c r="E1682" s="391"/>
      <c r="F1682" s="294">
        <f t="shared" ref="F1682:F1689" si="44">ROUND(C1682*E1682,2)</f>
        <v>0</v>
      </c>
    </row>
    <row r="1683" spans="1:6" x14ac:dyDescent="0.4">
      <c r="A1683" s="31"/>
      <c r="B1683" s="295"/>
      <c r="C1683" s="27"/>
      <c r="D1683" s="28"/>
      <c r="E1683" s="382"/>
      <c r="F1683" s="157">
        <f t="shared" si="44"/>
        <v>0</v>
      </c>
    </row>
    <row r="1684" spans="1:6" x14ac:dyDescent="0.4">
      <c r="A1684" s="238">
        <v>1</v>
      </c>
      <c r="B1684" s="243" t="s">
        <v>1078</v>
      </c>
      <c r="C1684" s="296"/>
      <c r="D1684" s="297"/>
      <c r="E1684" s="391"/>
      <c r="F1684" s="294">
        <f t="shared" si="44"/>
        <v>0</v>
      </c>
    </row>
    <row r="1685" spans="1:6" x14ac:dyDescent="0.4">
      <c r="A1685" s="245">
        <v>1.1000000000000001</v>
      </c>
      <c r="B1685" s="246" t="s">
        <v>347</v>
      </c>
      <c r="C1685" s="293">
        <v>5783</v>
      </c>
      <c r="D1685" s="297" t="s">
        <v>58</v>
      </c>
      <c r="E1685" s="391"/>
      <c r="F1685" s="294">
        <f t="shared" si="44"/>
        <v>0</v>
      </c>
    </row>
    <row r="1686" spans="1:6" x14ac:dyDescent="0.4">
      <c r="A1686" s="245"/>
      <c r="B1686" s="246"/>
      <c r="C1686" s="293"/>
      <c r="D1686" s="298"/>
      <c r="E1686" s="391"/>
      <c r="F1686" s="294">
        <f t="shared" si="44"/>
        <v>0</v>
      </c>
    </row>
    <row r="1687" spans="1:6" x14ac:dyDescent="0.4">
      <c r="A1687" s="250">
        <v>2</v>
      </c>
      <c r="B1687" s="251" t="s">
        <v>1416</v>
      </c>
      <c r="C1687" s="296"/>
      <c r="D1687" s="297"/>
      <c r="E1687" s="391"/>
      <c r="F1687" s="294">
        <f t="shared" si="44"/>
        <v>0</v>
      </c>
    </row>
    <row r="1688" spans="1:6" x14ac:dyDescent="0.4">
      <c r="A1688" s="190">
        <v>2.1</v>
      </c>
      <c r="B1688" s="253" t="s">
        <v>1080</v>
      </c>
      <c r="C1688" s="293">
        <v>11566</v>
      </c>
      <c r="D1688" s="300" t="s">
        <v>58</v>
      </c>
      <c r="E1688" s="391"/>
      <c r="F1688" s="294">
        <f t="shared" si="44"/>
        <v>0</v>
      </c>
    </row>
    <row r="1689" spans="1:6" x14ac:dyDescent="0.4">
      <c r="A1689" s="190">
        <v>2.2000000000000002</v>
      </c>
      <c r="B1689" s="253" t="s">
        <v>1081</v>
      </c>
      <c r="C1689" s="293">
        <v>6361.3</v>
      </c>
      <c r="D1689" s="28" t="s">
        <v>28</v>
      </c>
      <c r="E1689" s="391"/>
      <c r="F1689" s="294">
        <f t="shared" si="44"/>
        <v>0</v>
      </c>
    </row>
    <row r="1690" spans="1:6" ht="25.35" x14ac:dyDescent="0.4">
      <c r="A1690" s="190">
        <v>2.2999999999999998</v>
      </c>
      <c r="B1690" s="253" t="s">
        <v>1082</v>
      </c>
      <c r="C1690" s="293">
        <v>413.48</v>
      </c>
      <c r="D1690" s="300" t="s">
        <v>579</v>
      </c>
      <c r="E1690" s="391"/>
      <c r="F1690" s="294">
        <f>ROUND((C1690*E1690),2)</f>
        <v>0</v>
      </c>
    </row>
    <row r="1691" spans="1:6" x14ac:dyDescent="0.4">
      <c r="A1691" s="245"/>
      <c r="B1691" s="246"/>
      <c r="C1691" s="301"/>
      <c r="D1691" s="302"/>
      <c r="E1691" s="391"/>
      <c r="F1691" s="294">
        <f>ROUND(C1691*E1691,2)</f>
        <v>0</v>
      </c>
    </row>
    <row r="1692" spans="1:6" x14ac:dyDescent="0.4">
      <c r="A1692" s="255">
        <v>3</v>
      </c>
      <c r="B1692" s="243" t="s">
        <v>299</v>
      </c>
      <c r="C1692" s="296"/>
      <c r="D1692" s="297"/>
      <c r="E1692" s="391"/>
      <c r="F1692" s="294">
        <f>ROUND((C1692*E1692),2)</f>
        <v>0</v>
      </c>
    </row>
    <row r="1693" spans="1:6" x14ac:dyDescent="0.4">
      <c r="A1693" s="258">
        <f>A1692+0.1</f>
        <v>3.1</v>
      </c>
      <c r="B1693" s="259" t="s">
        <v>1083</v>
      </c>
      <c r="C1693" s="299">
        <v>9599.7800000000007</v>
      </c>
      <c r="D1693" s="300" t="s">
        <v>579</v>
      </c>
      <c r="E1693" s="391"/>
      <c r="F1693" s="294">
        <f t="shared" ref="F1693:F1703" si="45">ROUND(C1693*E1693,2)</f>
        <v>0</v>
      </c>
    </row>
    <row r="1694" spans="1:6" ht="25.35" x14ac:dyDescent="0.4">
      <c r="A1694" s="260">
        <v>3.2</v>
      </c>
      <c r="B1694" s="259" t="s">
        <v>1084</v>
      </c>
      <c r="C1694" s="234">
        <v>1776.45</v>
      </c>
      <c r="D1694" s="235" t="s">
        <v>579</v>
      </c>
      <c r="E1694" s="391"/>
      <c r="F1694" s="294">
        <f t="shared" si="45"/>
        <v>0</v>
      </c>
    </row>
    <row r="1695" spans="1:6" ht="25.35" x14ac:dyDescent="0.4">
      <c r="A1695" s="260">
        <f>A1694+0.1</f>
        <v>3.3000000000000003</v>
      </c>
      <c r="B1695" s="259" t="s">
        <v>1085</v>
      </c>
      <c r="C1695" s="234">
        <v>7401.87</v>
      </c>
      <c r="D1695" s="235" t="s">
        <v>220</v>
      </c>
      <c r="E1695" s="391"/>
      <c r="F1695" s="294">
        <f t="shared" si="45"/>
        <v>0</v>
      </c>
    </row>
    <row r="1696" spans="1:6" x14ac:dyDescent="0.4">
      <c r="A1696" s="260">
        <f>A1695+0.1</f>
        <v>3.4000000000000004</v>
      </c>
      <c r="B1696" s="259" t="s">
        <v>1086</v>
      </c>
      <c r="C1696" s="27">
        <v>4523.84</v>
      </c>
      <c r="D1696" s="28" t="s">
        <v>218</v>
      </c>
      <c r="E1696" s="382"/>
      <c r="F1696" s="157">
        <f t="shared" si="45"/>
        <v>0</v>
      </c>
    </row>
    <row r="1697" spans="1:6" x14ac:dyDescent="0.4">
      <c r="A1697" s="261"/>
      <c r="B1697" s="262"/>
      <c r="C1697" s="301"/>
      <c r="D1697" s="235"/>
      <c r="E1697" s="391"/>
      <c r="F1697" s="294">
        <f t="shared" si="45"/>
        <v>0</v>
      </c>
    </row>
    <row r="1698" spans="1:6" x14ac:dyDescent="0.4">
      <c r="A1698" s="265">
        <f>+A1692+1</f>
        <v>4</v>
      </c>
      <c r="B1698" s="266" t="s">
        <v>1087</v>
      </c>
      <c r="C1698" s="234"/>
      <c r="D1698" s="235"/>
      <c r="E1698" s="391"/>
      <c r="F1698" s="294">
        <f t="shared" si="45"/>
        <v>0</v>
      </c>
    </row>
    <row r="1699" spans="1:6" x14ac:dyDescent="0.4">
      <c r="A1699" s="258">
        <f>A1698+0.1</f>
        <v>4.0999999999999996</v>
      </c>
      <c r="B1699" s="259" t="s">
        <v>1417</v>
      </c>
      <c r="C1699" s="299">
        <v>5783</v>
      </c>
      <c r="D1699" s="300" t="s">
        <v>58</v>
      </c>
      <c r="E1699" s="391"/>
      <c r="F1699" s="294">
        <f t="shared" si="45"/>
        <v>0</v>
      </c>
    </row>
    <row r="1700" spans="1:6" x14ac:dyDescent="0.4">
      <c r="A1700" s="269"/>
      <c r="B1700" s="262"/>
      <c r="C1700" s="301"/>
      <c r="D1700" s="235"/>
      <c r="E1700" s="391"/>
      <c r="F1700" s="294">
        <f t="shared" si="45"/>
        <v>0</v>
      </c>
    </row>
    <row r="1701" spans="1:6" x14ac:dyDescent="0.4">
      <c r="A1701" s="265">
        <f>+A1698+1</f>
        <v>5</v>
      </c>
      <c r="B1701" s="266" t="s">
        <v>1089</v>
      </c>
      <c r="C1701" s="301"/>
      <c r="D1701" s="235"/>
      <c r="E1701" s="391"/>
      <c r="F1701" s="294">
        <f t="shared" si="45"/>
        <v>0</v>
      </c>
    </row>
    <row r="1702" spans="1:6" x14ac:dyDescent="0.4">
      <c r="A1702" s="258">
        <f>A1701+0.1</f>
        <v>5.0999999999999996</v>
      </c>
      <c r="B1702" s="259" t="s">
        <v>1417</v>
      </c>
      <c r="C1702" s="299">
        <v>5783</v>
      </c>
      <c r="D1702" s="300" t="s">
        <v>58</v>
      </c>
      <c r="E1702" s="391"/>
      <c r="F1702" s="294">
        <f t="shared" si="45"/>
        <v>0</v>
      </c>
    </row>
    <row r="1703" spans="1:6" x14ac:dyDescent="0.4">
      <c r="A1703" s="258"/>
      <c r="B1703" s="259"/>
      <c r="C1703" s="299"/>
      <c r="D1703" s="300"/>
      <c r="E1703" s="391"/>
      <c r="F1703" s="294">
        <f t="shared" si="45"/>
        <v>0</v>
      </c>
    </row>
    <row r="1704" spans="1:6" ht="25.35" x14ac:dyDescent="0.4">
      <c r="A1704" s="265">
        <f>A1701+1</f>
        <v>6</v>
      </c>
      <c r="B1704" s="271" t="s">
        <v>1103</v>
      </c>
      <c r="C1704" s="301">
        <v>15</v>
      </c>
      <c r="D1704" s="303" t="s">
        <v>1091</v>
      </c>
      <c r="E1704" s="414"/>
      <c r="F1704" s="294">
        <f>ROUND(C1704*E1704,2)/100</f>
        <v>0</v>
      </c>
    </row>
    <row r="1705" spans="1:6" x14ac:dyDescent="0.4">
      <c r="A1705" s="269"/>
      <c r="B1705" s="246"/>
      <c r="C1705" s="27"/>
      <c r="D1705" s="28"/>
      <c r="E1705" s="391"/>
      <c r="F1705" s="157">
        <f t="shared" ref="F1705:F1713" si="46">ROUND(C1705*E1705,2)</f>
        <v>0</v>
      </c>
    </row>
    <row r="1706" spans="1:6" x14ac:dyDescent="0.4">
      <c r="A1706" s="250">
        <f>A1704+1</f>
        <v>7</v>
      </c>
      <c r="B1706" s="275" t="s">
        <v>1092</v>
      </c>
      <c r="C1706" s="293"/>
      <c r="D1706" s="302"/>
      <c r="E1706" s="391"/>
      <c r="F1706" s="294">
        <f t="shared" si="46"/>
        <v>0</v>
      </c>
    </row>
    <row r="1707" spans="1:6" x14ac:dyDescent="0.4">
      <c r="A1707" s="277">
        <v>7.1</v>
      </c>
      <c r="B1707" s="253" t="s">
        <v>444</v>
      </c>
      <c r="C1707" s="301">
        <v>6361.3</v>
      </c>
      <c r="D1707" s="298" t="s">
        <v>28</v>
      </c>
      <c r="E1707" s="391"/>
      <c r="F1707" s="294">
        <f t="shared" si="46"/>
        <v>0</v>
      </c>
    </row>
    <row r="1708" spans="1:6" x14ac:dyDescent="0.4">
      <c r="A1708" s="277">
        <f>A1707+0.1</f>
        <v>7.1999999999999993</v>
      </c>
      <c r="B1708" s="259" t="s">
        <v>1093</v>
      </c>
      <c r="C1708" s="301">
        <v>7951.63</v>
      </c>
      <c r="D1708" s="298" t="s">
        <v>28</v>
      </c>
      <c r="E1708" s="391"/>
      <c r="F1708" s="294">
        <f t="shared" si="46"/>
        <v>0</v>
      </c>
    </row>
    <row r="1709" spans="1:6" x14ac:dyDescent="0.4">
      <c r="A1709" s="277">
        <f>+A1708+0.1</f>
        <v>7.2999999999999989</v>
      </c>
      <c r="B1709" s="259" t="s">
        <v>1094</v>
      </c>
      <c r="C1709" s="293">
        <v>8886.74</v>
      </c>
      <c r="D1709" s="302" t="s">
        <v>1095</v>
      </c>
      <c r="E1709" s="391"/>
      <c r="F1709" s="294">
        <f t="shared" si="46"/>
        <v>0</v>
      </c>
    </row>
    <row r="1710" spans="1:6" x14ac:dyDescent="0.4">
      <c r="A1710" s="166"/>
      <c r="B1710" s="280"/>
      <c r="C1710" s="27"/>
      <c r="D1710" s="28"/>
      <c r="E1710" s="391"/>
      <c r="F1710" s="157">
        <f t="shared" si="46"/>
        <v>0</v>
      </c>
    </row>
    <row r="1711" spans="1:6" ht="63.35" x14ac:dyDescent="0.4">
      <c r="A1711" s="166">
        <v>8</v>
      </c>
      <c r="B1711" s="283" t="s">
        <v>1096</v>
      </c>
      <c r="C1711" s="293">
        <v>5783</v>
      </c>
      <c r="D1711" s="303" t="s">
        <v>58</v>
      </c>
      <c r="E1711" s="391"/>
      <c r="F1711" s="294">
        <f t="shared" si="46"/>
        <v>0</v>
      </c>
    </row>
    <row r="1712" spans="1:6" x14ac:dyDescent="0.4">
      <c r="A1712" s="166"/>
      <c r="B1712" s="286"/>
      <c r="C1712" s="27"/>
      <c r="D1712" s="28"/>
      <c r="E1712" s="391"/>
      <c r="F1712" s="157">
        <f t="shared" si="46"/>
        <v>0</v>
      </c>
    </row>
    <row r="1713" spans="1:6" ht="25.35" x14ac:dyDescent="0.4">
      <c r="A1713" s="158">
        <f>A1711+1</f>
        <v>9</v>
      </c>
      <c r="B1713" s="288" t="s">
        <v>1097</v>
      </c>
      <c r="C1713" s="301">
        <v>5783</v>
      </c>
      <c r="D1713" s="303" t="s">
        <v>58</v>
      </c>
      <c r="E1713" s="391"/>
      <c r="F1713" s="294">
        <f t="shared" si="46"/>
        <v>0</v>
      </c>
    </row>
    <row r="1714" spans="1:6" x14ac:dyDescent="0.4">
      <c r="A1714" s="147"/>
      <c r="B1714" s="223" t="s">
        <v>1418</v>
      </c>
      <c r="C1714" s="149"/>
      <c r="D1714" s="150"/>
      <c r="E1714" s="432"/>
      <c r="F1714" s="151">
        <f>SUM(F1682:F1713)</f>
        <v>0</v>
      </c>
    </row>
    <row r="1715" spans="1:6" x14ac:dyDescent="0.4">
      <c r="A1715" s="19"/>
      <c r="B1715" s="311"/>
      <c r="C1715" s="21"/>
      <c r="D1715" s="22"/>
      <c r="E1715" s="448"/>
      <c r="F1715" s="312"/>
    </row>
    <row r="1716" spans="1:6" x14ac:dyDescent="0.4">
      <c r="A1716" s="291" t="s">
        <v>344</v>
      </c>
      <c r="B1716" s="313" t="s">
        <v>1419</v>
      </c>
      <c r="C1716" s="293"/>
      <c r="D1716" s="235"/>
      <c r="E1716" s="391"/>
      <c r="F1716" s="294">
        <f t="shared" ref="F1716:F1723" si="47">ROUND(C1716*E1716,2)</f>
        <v>0</v>
      </c>
    </row>
    <row r="1717" spans="1:6" x14ac:dyDescent="0.4">
      <c r="A1717" s="31"/>
      <c r="B1717" s="295"/>
      <c r="C1717" s="27"/>
      <c r="D1717" s="28"/>
      <c r="E1717" s="382"/>
      <c r="F1717" s="157">
        <f t="shared" si="47"/>
        <v>0</v>
      </c>
    </row>
    <row r="1718" spans="1:6" x14ac:dyDescent="0.4">
      <c r="A1718" s="238">
        <v>1</v>
      </c>
      <c r="B1718" s="243" t="s">
        <v>1078</v>
      </c>
      <c r="C1718" s="296"/>
      <c r="D1718" s="297"/>
      <c r="E1718" s="391"/>
      <c r="F1718" s="294">
        <f t="shared" si="47"/>
        <v>0</v>
      </c>
    </row>
    <row r="1719" spans="1:6" x14ac:dyDescent="0.4">
      <c r="A1719" s="245">
        <v>1.1000000000000001</v>
      </c>
      <c r="B1719" s="246" t="s">
        <v>347</v>
      </c>
      <c r="C1719" s="293">
        <v>3208</v>
      </c>
      <c r="D1719" s="297" t="s">
        <v>58</v>
      </c>
      <c r="E1719" s="391"/>
      <c r="F1719" s="294">
        <f t="shared" si="47"/>
        <v>0</v>
      </c>
    </row>
    <row r="1720" spans="1:6" x14ac:dyDescent="0.4">
      <c r="A1720" s="245"/>
      <c r="B1720" s="246"/>
      <c r="C1720" s="293"/>
      <c r="D1720" s="298"/>
      <c r="E1720" s="391"/>
      <c r="F1720" s="294">
        <f t="shared" si="47"/>
        <v>0</v>
      </c>
    </row>
    <row r="1721" spans="1:6" x14ac:dyDescent="0.4">
      <c r="A1721" s="250">
        <v>2</v>
      </c>
      <c r="B1721" s="251" t="s">
        <v>1420</v>
      </c>
      <c r="C1721" s="296"/>
      <c r="D1721" s="297"/>
      <c r="E1721" s="391"/>
      <c r="F1721" s="294">
        <f t="shared" si="47"/>
        <v>0</v>
      </c>
    </row>
    <row r="1722" spans="1:6" x14ac:dyDescent="0.4">
      <c r="A1722" s="190">
        <v>2.1</v>
      </c>
      <c r="B1722" s="253" t="s">
        <v>1080</v>
      </c>
      <c r="C1722" s="293">
        <v>6416</v>
      </c>
      <c r="D1722" s="300" t="s">
        <v>58</v>
      </c>
      <c r="E1722" s="391"/>
      <c r="F1722" s="294">
        <f t="shared" si="47"/>
        <v>0</v>
      </c>
    </row>
    <row r="1723" spans="1:6" x14ac:dyDescent="0.4">
      <c r="A1723" s="190">
        <v>2.2000000000000002</v>
      </c>
      <c r="B1723" s="253" t="s">
        <v>1081</v>
      </c>
      <c r="C1723" s="293">
        <v>3208</v>
      </c>
      <c r="D1723" s="300" t="s">
        <v>188</v>
      </c>
      <c r="E1723" s="391"/>
      <c r="F1723" s="294">
        <f t="shared" si="47"/>
        <v>0</v>
      </c>
    </row>
    <row r="1724" spans="1:6" ht="25.35" x14ac:dyDescent="0.4">
      <c r="A1724" s="190">
        <v>2.2999999999999998</v>
      </c>
      <c r="B1724" s="253" t="s">
        <v>1082</v>
      </c>
      <c r="C1724" s="293">
        <v>208.52</v>
      </c>
      <c r="D1724" s="300" t="s">
        <v>579</v>
      </c>
      <c r="E1724" s="391"/>
      <c r="F1724" s="294">
        <f>ROUND((C1724*E1724),2)</f>
        <v>0</v>
      </c>
    </row>
    <row r="1725" spans="1:6" x14ac:dyDescent="0.4">
      <c r="A1725" s="245"/>
      <c r="B1725" s="246"/>
      <c r="C1725" s="301"/>
      <c r="D1725" s="302"/>
      <c r="E1725" s="391"/>
      <c r="F1725" s="294">
        <f>ROUND(C1725*E1725,2)</f>
        <v>0</v>
      </c>
    </row>
    <row r="1726" spans="1:6" x14ac:dyDescent="0.4">
      <c r="A1726" s="255">
        <v>3</v>
      </c>
      <c r="B1726" s="243" t="s">
        <v>299</v>
      </c>
      <c r="C1726" s="296"/>
      <c r="D1726" s="297"/>
      <c r="E1726" s="391"/>
      <c r="F1726" s="294">
        <f>ROUND((C1726*E1726),2)</f>
        <v>0</v>
      </c>
    </row>
    <row r="1727" spans="1:6" x14ac:dyDescent="0.4">
      <c r="A1727" s="258">
        <f>A1726+0.1</f>
        <v>3.1</v>
      </c>
      <c r="B1727" s="259" t="s">
        <v>1083</v>
      </c>
      <c r="C1727" s="299">
        <v>4523.28</v>
      </c>
      <c r="D1727" s="300" t="s">
        <v>579</v>
      </c>
      <c r="E1727" s="391"/>
      <c r="F1727" s="294">
        <f t="shared" ref="F1727:F1737" si="48">ROUND(C1727*E1727,2)</f>
        <v>0</v>
      </c>
    </row>
    <row r="1728" spans="1:6" ht="25.35" x14ac:dyDescent="0.4">
      <c r="A1728" s="260">
        <v>3.2</v>
      </c>
      <c r="B1728" s="259" t="s">
        <v>1084</v>
      </c>
      <c r="C1728" s="234">
        <v>936.44</v>
      </c>
      <c r="D1728" s="235" t="s">
        <v>579</v>
      </c>
      <c r="E1728" s="391"/>
      <c r="F1728" s="294">
        <f t="shared" si="48"/>
        <v>0</v>
      </c>
    </row>
    <row r="1729" spans="1:6" ht="25.35" x14ac:dyDescent="0.4">
      <c r="A1729" s="260">
        <f>A1728+0.1</f>
        <v>3.3000000000000003</v>
      </c>
      <c r="B1729" s="259" t="s">
        <v>1085</v>
      </c>
      <c r="C1729" s="234">
        <v>3901.84</v>
      </c>
      <c r="D1729" s="235" t="s">
        <v>220</v>
      </c>
      <c r="E1729" s="391"/>
      <c r="F1729" s="294">
        <f t="shared" si="48"/>
        <v>0</v>
      </c>
    </row>
    <row r="1730" spans="1:6" x14ac:dyDescent="0.4">
      <c r="A1730" s="260">
        <f>A1729+0.1</f>
        <v>3.4000000000000004</v>
      </c>
      <c r="B1730" s="259" t="s">
        <v>1086</v>
      </c>
      <c r="C1730" s="27">
        <v>1713.24</v>
      </c>
      <c r="D1730" s="28" t="s">
        <v>218</v>
      </c>
      <c r="E1730" s="382"/>
      <c r="F1730" s="157">
        <f t="shared" si="48"/>
        <v>0</v>
      </c>
    </row>
    <row r="1731" spans="1:6" x14ac:dyDescent="0.4">
      <c r="A1731" s="261"/>
      <c r="B1731" s="262"/>
      <c r="C1731" s="301"/>
      <c r="D1731" s="235"/>
      <c r="E1731" s="391"/>
      <c r="F1731" s="294">
        <f t="shared" si="48"/>
        <v>0</v>
      </c>
    </row>
    <row r="1732" spans="1:6" x14ac:dyDescent="0.4">
      <c r="A1732" s="265">
        <f>+A1726+1</f>
        <v>4</v>
      </c>
      <c r="B1732" s="266" t="s">
        <v>1087</v>
      </c>
      <c r="C1732" s="234"/>
      <c r="D1732" s="235"/>
      <c r="E1732" s="391"/>
      <c r="F1732" s="294">
        <f t="shared" si="48"/>
        <v>0</v>
      </c>
    </row>
    <row r="1733" spans="1:6" x14ac:dyDescent="0.4">
      <c r="A1733" s="258">
        <f>A1732+0.1</f>
        <v>4.0999999999999996</v>
      </c>
      <c r="B1733" s="259" t="s">
        <v>1102</v>
      </c>
      <c r="C1733" s="299">
        <v>3208</v>
      </c>
      <c r="D1733" s="300" t="s">
        <v>58</v>
      </c>
      <c r="E1733" s="391"/>
      <c r="F1733" s="294">
        <f t="shared" si="48"/>
        <v>0</v>
      </c>
    </row>
    <row r="1734" spans="1:6" x14ac:dyDescent="0.4">
      <c r="A1734" s="269"/>
      <c r="B1734" s="262"/>
      <c r="C1734" s="301"/>
      <c r="D1734" s="235"/>
      <c r="E1734" s="391"/>
      <c r="F1734" s="294">
        <f t="shared" si="48"/>
        <v>0</v>
      </c>
    </row>
    <row r="1735" spans="1:6" x14ac:dyDescent="0.4">
      <c r="A1735" s="265">
        <f>+A1732+1</f>
        <v>5</v>
      </c>
      <c r="B1735" s="266" t="s">
        <v>1089</v>
      </c>
      <c r="C1735" s="301"/>
      <c r="D1735" s="235"/>
      <c r="E1735" s="391"/>
      <c r="F1735" s="294">
        <f t="shared" si="48"/>
        <v>0</v>
      </c>
    </row>
    <row r="1736" spans="1:6" x14ac:dyDescent="0.4">
      <c r="A1736" s="258">
        <f>A1735+0.1</f>
        <v>5.0999999999999996</v>
      </c>
      <c r="B1736" s="259" t="s">
        <v>1102</v>
      </c>
      <c r="C1736" s="299">
        <v>3208</v>
      </c>
      <c r="D1736" s="300" t="s">
        <v>58</v>
      </c>
      <c r="E1736" s="391"/>
      <c r="F1736" s="294">
        <f t="shared" si="48"/>
        <v>0</v>
      </c>
    </row>
    <row r="1737" spans="1:6" x14ac:dyDescent="0.4">
      <c r="A1737" s="258"/>
      <c r="B1737" s="259"/>
      <c r="C1737" s="299"/>
      <c r="D1737" s="300"/>
      <c r="E1737" s="391"/>
      <c r="F1737" s="294">
        <f t="shared" si="48"/>
        <v>0</v>
      </c>
    </row>
    <row r="1738" spans="1:6" ht="25.35" x14ac:dyDescent="0.4">
      <c r="A1738" s="265">
        <f>A1735+1</f>
        <v>6</v>
      </c>
      <c r="B1738" s="271" t="s">
        <v>1103</v>
      </c>
      <c r="C1738" s="301">
        <v>15</v>
      </c>
      <c r="D1738" s="303" t="s">
        <v>1091</v>
      </c>
      <c r="E1738" s="414"/>
      <c r="F1738" s="294">
        <f>ROUND(C1738*E1738,2)/100</f>
        <v>0</v>
      </c>
    </row>
    <row r="1739" spans="1:6" x14ac:dyDescent="0.4">
      <c r="A1739" s="269"/>
      <c r="B1739" s="246"/>
      <c r="C1739" s="27"/>
      <c r="D1739" s="28"/>
      <c r="E1739" s="391"/>
      <c r="F1739" s="157">
        <f t="shared" ref="F1739:F1747" si="49">ROUND(C1739*E1739,2)</f>
        <v>0</v>
      </c>
    </row>
    <row r="1740" spans="1:6" x14ac:dyDescent="0.4">
      <c r="A1740" s="250">
        <f>A1738+1</f>
        <v>7</v>
      </c>
      <c r="B1740" s="275" t="s">
        <v>1092</v>
      </c>
      <c r="C1740" s="293"/>
      <c r="D1740" s="302"/>
      <c r="E1740" s="391"/>
      <c r="F1740" s="294">
        <f t="shared" si="49"/>
        <v>0</v>
      </c>
    </row>
    <row r="1741" spans="1:6" x14ac:dyDescent="0.4">
      <c r="A1741" s="277">
        <v>7.1</v>
      </c>
      <c r="B1741" s="253" t="s">
        <v>444</v>
      </c>
      <c r="C1741" s="301">
        <v>3208</v>
      </c>
      <c r="D1741" s="298" t="s">
        <v>28</v>
      </c>
      <c r="E1741" s="391"/>
      <c r="F1741" s="294">
        <f t="shared" si="49"/>
        <v>0</v>
      </c>
    </row>
    <row r="1742" spans="1:6" x14ac:dyDescent="0.4">
      <c r="A1742" s="277">
        <f>A1741+0.1</f>
        <v>7.1999999999999993</v>
      </c>
      <c r="B1742" s="259" t="s">
        <v>1093</v>
      </c>
      <c r="C1742" s="301">
        <v>4010</v>
      </c>
      <c r="D1742" s="298" t="s">
        <v>28</v>
      </c>
      <c r="E1742" s="391"/>
      <c r="F1742" s="294">
        <f t="shared" si="49"/>
        <v>0</v>
      </c>
    </row>
    <row r="1743" spans="1:6" x14ac:dyDescent="0.4">
      <c r="A1743" s="277">
        <f>+A1742+0.1</f>
        <v>7.2999999999999989</v>
      </c>
      <c r="B1743" s="259" t="s">
        <v>1094</v>
      </c>
      <c r="C1743" s="293">
        <v>4481.58</v>
      </c>
      <c r="D1743" s="302" t="s">
        <v>1095</v>
      </c>
      <c r="E1743" s="391"/>
      <c r="F1743" s="294">
        <f t="shared" si="49"/>
        <v>0</v>
      </c>
    </row>
    <row r="1744" spans="1:6" x14ac:dyDescent="0.4">
      <c r="A1744" s="166"/>
      <c r="B1744" s="280"/>
      <c r="C1744" s="27"/>
      <c r="D1744" s="28"/>
      <c r="E1744" s="391"/>
      <c r="F1744" s="157">
        <f t="shared" si="49"/>
        <v>0</v>
      </c>
    </row>
    <row r="1745" spans="1:6" ht="63.35" x14ac:dyDescent="0.4">
      <c r="A1745" s="166">
        <v>8</v>
      </c>
      <c r="B1745" s="283" t="s">
        <v>1096</v>
      </c>
      <c r="C1745" s="293">
        <v>3208</v>
      </c>
      <c r="D1745" s="303" t="s">
        <v>58</v>
      </c>
      <c r="E1745" s="391"/>
      <c r="F1745" s="294">
        <f t="shared" si="49"/>
        <v>0</v>
      </c>
    </row>
    <row r="1746" spans="1:6" x14ac:dyDescent="0.4">
      <c r="A1746" s="166"/>
      <c r="B1746" s="286"/>
      <c r="C1746" s="27"/>
      <c r="D1746" s="28"/>
      <c r="E1746" s="391"/>
      <c r="F1746" s="157">
        <f t="shared" si="49"/>
        <v>0</v>
      </c>
    </row>
    <row r="1747" spans="1:6" ht="25.35" x14ac:dyDescent="0.4">
      <c r="A1747" s="158">
        <f>A1745+1</f>
        <v>9</v>
      </c>
      <c r="B1747" s="288" t="s">
        <v>1097</v>
      </c>
      <c r="C1747" s="301">
        <v>3208</v>
      </c>
      <c r="D1747" s="303" t="s">
        <v>58</v>
      </c>
      <c r="E1747" s="391"/>
      <c r="F1747" s="294">
        <f t="shared" si="49"/>
        <v>0</v>
      </c>
    </row>
    <row r="1748" spans="1:6" x14ac:dyDescent="0.4">
      <c r="A1748" s="147"/>
      <c r="B1748" s="223" t="s">
        <v>1421</v>
      </c>
      <c r="C1748" s="149"/>
      <c r="D1748" s="150"/>
      <c r="E1748" s="432"/>
      <c r="F1748" s="151">
        <f>SUM(F1716:F1747)</f>
        <v>0</v>
      </c>
    </row>
    <row r="1749" spans="1:6" x14ac:dyDescent="0.4">
      <c r="A1749" s="19"/>
      <c r="B1749" s="311"/>
      <c r="C1749" s="21"/>
      <c r="D1749" s="22"/>
      <c r="E1749" s="448"/>
      <c r="F1749" s="312"/>
    </row>
    <row r="1750" spans="1:6" ht="38" x14ac:dyDescent="0.4">
      <c r="A1750" s="291" t="s">
        <v>1422</v>
      </c>
      <c r="B1750" s="313" t="s">
        <v>1423</v>
      </c>
      <c r="C1750" s="293"/>
      <c r="D1750" s="235"/>
      <c r="E1750" s="391"/>
      <c r="F1750" s="294">
        <f t="shared" ref="F1750:F1757" si="50">ROUND(C1750*E1750,2)</f>
        <v>0</v>
      </c>
    </row>
    <row r="1751" spans="1:6" x14ac:dyDescent="0.4">
      <c r="A1751" s="31"/>
      <c r="B1751" s="295"/>
      <c r="C1751" s="27"/>
      <c r="D1751" s="28"/>
      <c r="E1751" s="382"/>
      <c r="F1751" s="157">
        <f t="shared" si="50"/>
        <v>0</v>
      </c>
    </row>
    <row r="1752" spans="1:6" x14ac:dyDescent="0.4">
      <c r="A1752" s="238">
        <v>1</v>
      </c>
      <c r="B1752" s="243" t="s">
        <v>1078</v>
      </c>
      <c r="C1752" s="296"/>
      <c r="D1752" s="297"/>
      <c r="E1752" s="391"/>
      <c r="F1752" s="294">
        <f t="shared" si="50"/>
        <v>0</v>
      </c>
    </row>
    <row r="1753" spans="1:6" x14ac:dyDescent="0.4">
      <c r="A1753" s="245">
        <v>1.1000000000000001</v>
      </c>
      <c r="B1753" s="246" t="s">
        <v>347</v>
      </c>
      <c r="C1753" s="293">
        <v>719.4</v>
      </c>
      <c r="D1753" s="297" t="s">
        <v>58</v>
      </c>
      <c r="E1753" s="391"/>
      <c r="F1753" s="294">
        <f t="shared" si="50"/>
        <v>0</v>
      </c>
    </row>
    <row r="1754" spans="1:6" x14ac:dyDescent="0.4">
      <c r="A1754" s="245"/>
      <c r="B1754" s="246"/>
      <c r="C1754" s="293"/>
      <c r="D1754" s="298"/>
      <c r="E1754" s="391"/>
      <c r="F1754" s="294">
        <f t="shared" si="50"/>
        <v>0</v>
      </c>
    </row>
    <row r="1755" spans="1:6" x14ac:dyDescent="0.4">
      <c r="A1755" s="250">
        <v>2</v>
      </c>
      <c r="B1755" s="251" t="s">
        <v>1416</v>
      </c>
      <c r="C1755" s="296"/>
      <c r="D1755" s="297"/>
      <c r="E1755" s="391"/>
      <c r="F1755" s="294">
        <f t="shared" si="50"/>
        <v>0</v>
      </c>
    </row>
    <row r="1756" spans="1:6" x14ac:dyDescent="0.4">
      <c r="A1756" s="190">
        <v>2.1</v>
      </c>
      <c r="B1756" s="253" t="s">
        <v>1080</v>
      </c>
      <c r="C1756" s="293">
        <v>1438.8</v>
      </c>
      <c r="D1756" s="300" t="s">
        <v>58</v>
      </c>
      <c r="E1756" s="391"/>
      <c r="F1756" s="294">
        <f t="shared" si="50"/>
        <v>0</v>
      </c>
    </row>
    <row r="1757" spans="1:6" x14ac:dyDescent="0.4">
      <c r="A1757" s="190">
        <v>2.2000000000000002</v>
      </c>
      <c r="B1757" s="253" t="s">
        <v>1081</v>
      </c>
      <c r="C1757" s="293">
        <v>575.52</v>
      </c>
      <c r="D1757" s="28" t="s">
        <v>28</v>
      </c>
      <c r="E1757" s="391"/>
      <c r="F1757" s="294">
        <f t="shared" si="50"/>
        <v>0</v>
      </c>
    </row>
    <row r="1758" spans="1:6" ht="25.35" x14ac:dyDescent="0.4">
      <c r="A1758" s="190">
        <v>2.2999999999999998</v>
      </c>
      <c r="B1758" s="253" t="s">
        <v>1082</v>
      </c>
      <c r="C1758" s="293">
        <v>37.409999999999997</v>
      </c>
      <c r="D1758" s="300" t="s">
        <v>579</v>
      </c>
      <c r="E1758" s="391"/>
      <c r="F1758" s="294">
        <f>ROUND((C1758*E1758),2)</f>
        <v>0</v>
      </c>
    </row>
    <row r="1759" spans="1:6" x14ac:dyDescent="0.4">
      <c r="A1759" s="245"/>
      <c r="B1759" s="246"/>
      <c r="C1759" s="301"/>
      <c r="D1759" s="302"/>
      <c r="E1759" s="391"/>
      <c r="F1759" s="294">
        <f>ROUND(C1759*E1759,2)</f>
        <v>0</v>
      </c>
    </row>
    <row r="1760" spans="1:6" x14ac:dyDescent="0.4">
      <c r="A1760" s="255">
        <v>3</v>
      </c>
      <c r="B1760" s="243" t="s">
        <v>299</v>
      </c>
      <c r="C1760" s="296"/>
      <c r="D1760" s="297"/>
      <c r="E1760" s="391"/>
      <c r="F1760" s="294">
        <f>ROUND((C1760*E1760),2)</f>
        <v>0</v>
      </c>
    </row>
    <row r="1761" spans="1:6" x14ac:dyDescent="0.4">
      <c r="A1761" s="258">
        <f>A1760+0.1</f>
        <v>3.1</v>
      </c>
      <c r="B1761" s="259" t="s">
        <v>1083</v>
      </c>
      <c r="C1761" s="299">
        <v>705.01</v>
      </c>
      <c r="D1761" s="300" t="s">
        <v>579</v>
      </c>
      <c r="E1761" s="391"/>
      <c r="F1761" s="294">
        <f t="shared" ref="F1761:F1771" si="51">ROUND(C1761*E1761,2)</f>
        <v>0</v>
      </c>
    </row>
    <row r="1762" spans="1:6" ht="25.35" x14ac:dyDescent="0.4">
      <c r="A1762" s="260">
        <v>3.2</v>
      </c>
      <c r="B1762" s="259" t="s">
        <v>1084</v>
      </c>
      <c r="C1762" s="234">
        <v>142.31</v>
      </c>
      <c r="D1762" s="235" t="s">
        <v>579</v>
      </c>
      <c r="E1762" s="391"/>
      <c r="F1762" s="294">
        <f t="shared" si="51"/>
        <v>0</v>
      </c>
    </row>
    <row r="1763" spans="1:6" ht="25.35" x14ac:dyDescent="0.4">
      <c r="A1763" s="260">
        <f>A1762+0.1</f>
        <v>3.3000000000000003</v>
      </c>
      <c r="B1763" s="259" t="s">
        <v>1085</v>
      </c>
      <c r="C1763" s="234">
        <v>592.94000000000005</v>
      </c>
      <c r="D1763" s="235" t="s">
        <v>220</v>
      </c>
      <c r="E1763" s="391"/>
      <c r="F1763" s="294">
        <f t="shared" si="51"/>
        <v>0</v>
      </c>
    </row>
    <row r="1764" spans="1:6" x14ac:dyDescent="0.4">
      <c r="A1764" s="260">
        <f>A1763+0.1</f>
        <v>3.4000000000000004</v>
      </c>
      <c r="B1764" s="259" t="s">
        <v>1086</v>
      </c>
      <c r="C1764" s="27">
        <v>282.39999999999998</v>
      </c>
      <c r="D1764" s="28" t="s">
        <v>218</v>
      </c>
      <c r="E1764" s="382"/>
      <c r="F1764" s="157">
        <f t="shared" si="51"/>
        <v>0</v>
      </c>
    </row>
    <row r="1765" spans="1:6" x14ac:dyDescent="0.4">
      <c r="A1765" s="261"/>
      <c r="B1765" s="262"/>
      <c r="C1765" s="301"/>
      <c r="D1765" s="235"/>
      <c r="E1765" s="391"/>
      <c r="F1765" s="294">
        <f t="shared" si="51"/>
        <v>0</v>
      </c>
    </row>
    <row r="1766" spans="1:6" x14ac:dyDescent="0.4">
      <c r="A1766" s="265">
        <f>+A1760+1</f>
        <v>4</v>
      </c>
      <c r="B1766" s="266" t="s">
        <v>1087</v>
      </c>
      <c r="C1766" s="234"/>
      <c r="D1766" s="235"/>
      <c r="E1766" s="391"/>
      <c r="F1766" s="294">
        <f t="shared" si="51"/>
        <v>0</v>
      </c>
    </row>
    <row r="1767" spans="1:6" x14ac:dyDescent="0.4">
      <c r="A1767" s="258">
        <f>A1766+0.1</f>
        <v>4.0999999999999996</v>
      </c>
      <c r="B1767" s="259" t="s">
        <v>1424</v>
      </c>
      <c r="C1767" s="299">
        <v>719.4</v>
      </c>
      <c r="D1767" s="300" t="s">
        <v>58</v>
      </c>
      <c r="E1767" s="391"/>
      <c r="F1767" s="294">
        <f t="shared" si="51"/>
        <v>0</v>
      </c>
    </row>
    <row r="1768" spans="1:6" x14ac:dyDescent="0.4">
      <c r="A1768" s="269"/>
      <c r="B1768" s="262"/>
      <c r="C1768" s="301"/>
      <c r="D1768" s="235"/>
      <c r="E1768" s="391"/>
      <c r="F1768" s="294">
        <f t="shared" si="51"/>
        <v>0</v>
      </c>
    </row>
    <row r="1769" spans="1:6" x14ac:dyDescent="0.4">
      <c r="A1769" s="265">
        <f>+A1766+1</f>
        <v>5</v>
      </c>
      <c r="B1769" s="266" t="s">
        <v>1089</v>
      </c>
      <c r="C1769" s="301"/>
      <c r="D1769" s="235"/>
      <c r="E1769" s="391"/>
      <c r="F1769" s="294">
        <f t="shared" si="51"/>
        <v>0</v>
      </c>
    </row>
    <row r="1770" spans="1:6" x14ac:dyDescent="0.4">
      <c r="A1770" s="258">
        <f>A1769+0.1</f>
        <v>5.0999999999999996</v>
      </c>
      <c r="B1770" s="259" t="s">
        <v>1424</v>
      </c>
      <c r="C1770" s="299">
        <v>719.4</v>
      </c>
      <c r="D1770" s="300" t="s">
        <v>58</v>
      </c>
      <c r="E1770" s="391"/>
      <c r="F1770" s="294">
        <f t="shared" si="51"/>
        <v>0</v>
      </c>
    </row>
    <row r="1771" spans="1:6" x14ac:dyDescent="0.4">
      <c r="A1771" s="258"/>
      <c r="B1771" s="259"/>
      <c r="C1771" s="299"/>
      <c r="D1771" s="300"/>
      <c r="E1771" s="391"/>
      <c r="F1771" s="294">
        <f t="shared" si="51"/>
        <v>0</v>
      </c>
    </row>
    <row r="1772" spans="1:6" ht="25.35" x14ac:dyDescent="0.4">
      <c r="A1772" s="265">
        <f>A1769+1</f>
        <v>6</v>
      </c>
      <c r="B1772" s="271" t="s">
        <v>1103</v>
      </c>
      <c r="C1772" s="301">
        <v>15</v>
      </c>
      <c r="D1772" s="303" t="s">
        <v>1091</v>
      </c>
      <c r="E1772" s="414"/>
      <c r="F1772" s="294">
        <f>ROUND(C1772*E1772,2)/100</f>
        <v>0</v>
      </c>
    </row>
    <row r="1773" spans="1:6" x14ac:dyDescent="0.4">
      <c r="A1773" s="269"/>
      <c r="B1773" s="246"/>
      <c r="C1773" s="27"/>
      <c r="D1773" s="28"/>
      <c r="E1773" s="391"/>
      <c r="F1773" s="157">
        <f t="shared" ref="F1773:F1781" si="52">ROUND(C1773*E1773,2)</f>
        <v>0</v>
      </c>
    </row>
    <row r="1774" spans="1:6" x14ac:dyDescent="0.4">
      <c r="A1774" s="250">
        <f>A1772+1</f>
        <v>7</v>
      </c>
      <c r="B1774" s="275" t="s">
        <v>1092</v>
      </c>
      <c r="C1774" s="293"/>
      <c r="D1774" s="302"/>
      <c r="E1774" s="391"/>
      <c r="F1774" s="294">
        <f t="shared" si="52"/>
        <v>0</v>
      </c>
    </row>
    <row r="1775" spans="1:6" x14ac:dyDescent="0.4">
      <c r="A1775" s="277">
        <v>7.1</v>
      </c>
      <c r="B1775" s="253" t="s">
        <v>444</v>
      </c>
      <c r="C1775" s="301">
        <v>575.52</v>
      </c>
      <c r="D1775" s="298" t="s">
        <v>28</v>
      </c>
      <c r="E1775" s="391"/>
      <c r="F1775" s="294">
        <f t="shared" si="52"/>
        <v>0</v>
      </c>
    </row>
    <row r="1776" spans="1:6" x14ac:dyDescent="0.4">
      <c r="A1776" s="277">
        <f>A1775+0.1</f>
        <v>7.1999999999999993</v>
      </c>
      <c r="B1776" s="259" t="s">
        <v>1093</v>
      </c>
      <c r="C1776" s="301">
        <v>719.4</v>
      </c>
      <c r="D1776" s="298" t="s">
        <v>28</v>
      </c>
      <c r="E1776" s="391"/>
      <c r="F1776" s="294">
        <f t="shared" si="52"/>
        <v>0</v>
      </c>
    </row>
    <row r="1777" spans="1:6" x14ac:dyDescent="0.4">
      <c r="A1777" s="277">
        <f>+A1776+0.1</f>
        <v>7.2999999999999989</v>
      </c>
      <c r="B1777" s="259" t="s">
        <v>1094</v>
      </c>
      <c r="C1777" s="293">
        <v>804</v>
      </c>
      <c r="D1777" s="302" t="s">
        <v>1095</v>
      </c>
      <c r="E1777" s="391"/>
      <c r="F1777" s="294">
        <f t="shared" si="52"/>
        <v>0</v>
      </c>
    </row>
    <row r="1778" spans="1:6" x14ac:dyDescent="0.4">
      <c r="A1778" s="166"/>
      <c r="B1778" s="280"/>
      <c r="C1778" s="27"/>
      <c r="D1778" s="28"/>
      <c r="E1778" s="391"/>
      <c r="F1778" s="157">
        <f t="shared" si="52"/>
        <v>0</v>
      </c>
    </row>
    <row r="1779" spans="1:6" ht="63.35" x14ac:dyDescent="0.4">
      <c r="A1779" s="166">
        <v>8</v>
      </c>
      <c r="B1779" s="283" t="s">
        <v>1096</v>
      </c>
      <c r="C1779" s="293">
        <v>719.4</v>
      </c>
      <c r="D1779" s="303" t="s">
        <v>58</v>
      </c>
      <c r="E1779" s="391"/>
      <c r="F1779" s="294">
        <f t="shared" si="52"/>
        <v>0</v>
      </c>
    </row>
    <row r="1780" spans="1:6" x14ac:dyDescent="0.4">
      <c r="A1780" s="166"/>
      <c r="B1780" s="286"/>
      <c r="C1780" s="27"/>
      <c r="D1780" s="28"/>
      <c r="E1780" s="391"/>
      <c r="F1780" s="157">
        <f t="shared" si="52"/>
        <v>0</v>
      </c>
    </row>
    <row r="1781" spans="1:6" ht="25.35" x14ac:dyDescent="0.4">
      <c r="A1781" s="158">
        <f>A1779+1</f>
        <v>9</v>
      </c>
      <c r="B1781" s="288" t="s">
        <v>1097</v>
      </c>
      <c r="C1781" s="301">
        <v>719.4</v>
      </c>
      <c r="D1781" s="303" t="s">
        <v>58</v>
      </c>
      <c r="E1781" s="391"/>
      <c r="F1781" s="294">
        <f t="shared" si="52"/>
        <v>0</v>
      </c>
    </row>
    <row r="1782" spans="1:6" x14ac:dyDescent="0.4">
      <c r="A1782" s="147"/>
      <c r="B1782" s="223" t="s">
        <v>1425</v>
      </c>
      <c r="C1782" s="149"/>
      <c r="D1782" s="150"/>
      <c r="E1782" s="432"/>
      <c r="F1782" s="151">
        <f>SUM(F1750:F1781)</f>
        <v>0</v>
      </c>
    </row>
    <row r="1783" spans="1:6" x14ac:dyDescent="0.4">
      <c r="A1783" s="31"/>
      <c r="B1783" s="233"/>
      <c r="C1783" s="234"/>
      <c r="D1783" s="235"/>
      <c r="E1783" s="382"/>
      <c r="F1783" s="236"/>
    </row>
    <row r="1784" spans="1:6" ht="38" x14ac:dyDescent="0.4">
      <c r="A1784" s="25" t="s">
        <v>1426</v>
      </c>
      <c r="B1784" s="304" t="s">
        <v>1427</v>
      </c>
      <c r="C1784" s="27"/>
      <c r="D1784" s="28"/>
      <c r="E1784" s="382"/>
      <c r="F1784" s="157">
        <f>+E1784*C1784</f>
        <v>0</v>
      </c>
    </row>
    <row r="1785" spans="1:6" ht="25.35" x14ac:dyDescent="0.4">
      <c r="A1785" s="32">
        <v>1</v>
      </c>
      <c r="B1785" s="33" t="s">
        <v>1428</v>
      </c>
      <c r="C1785" s="27">
        <v>1</v>
      </c>
      <c r="D1785" s="28" t="s">
        <v>20</v>
      </c>
      <c r="E1785" s="391"/>
      <c r="F1785" s="294">
        <f>ROUND(C1785*E1785,2)</f>
        <v>0</v>
      </c>
    </row>
    <row r="1786" spans="1:6" x14ac:dyDescent="0.4">
      <c r="A1786" s="32">
        <v>2</v>
      </c>
      <c r="B1786" s="33" t="s">
        <v>1429</v>
      </c>
      <c r="C1786" s="27">
        <v>1</v>
      </c>
      <c r="D1786" s="28" t="s">
        <v>20</v>
      </c>
      <c r="E1786" s="391"/>
      <c r="F1786" s="294">
        <f>ROUND(C1786*E1786,2)</f>
        <v>0</v>
      </c>
    </row>
    <row r="1787" spans="1:6" x14ac:dyDescent="0.4">
      <c r="A1787" s="32">
        <v>3</v>
      </c>
      <c r="B1787" s="33" t="s">
        <v>1430</v>
      </c>
      <c r="C1787" s="27">
        <v>1</v>
      </c>
      <c r="D1787" s="28" t="s">
        <v>20</v>
      </c>
      <c r="E1787" s="391"/>
      <c r="F1787" s="294">
        <f>ROUND(C1787*E1787,2)</f>
        <v>0</v>
      </c>
    </row>
    <row r="1788" spans="1:6" x14ac:dyDescent="0.4">
      <c r="A1788" s="32"/>
      <c r="B1788" s="26"/>
      <c r="C1788" s="27"/>
      <c r="D1788" s="28"/>
      <c r="E1788" s="391"/>
      <c r="F1788" s="294">
        <f>ROUND(C1788*E1788,2)</f>
        <v>0</v>
      </c>
    </row>
    <row r="1789" spans="1:6" x14ac:dyDescent="0.4">
      <c r="A1789" s="147"/>
      <c r="B1789" s="223" t="s">
        <v>1431</v>
      </c>
      <c r="C1789" s="149"/>
      <c r="D1789" s="150"/>
      <c r="E1789" s="432"/>
      <c r="F1789" s="151">
        <f>SUM(F1784:F1788)</f>
        <v>0</v>
      </c>
    </row>
    <row r="1790" spans="1:6" x14ac:dyDescent="0.4">
      <c r="A1790" s="31"/>
      <c r="B1790" s="233"/>
      <c r="C1790" s="234"/>
      <c r="D1790" s="235"/>
      <c r="E1790" s="382"/>
      <c r="F1790" s="236"/>
    </row>
    <row r="1791" spans="1:6" ht="25.35" x14ac:dyDescent="0.4">
      <c r="A1791" s="25" t="s">
        <v>1432</v>
      </c>
      <c r="B1791" s="304" t="s">
        <v>1433</v>
      </c>
      <c r="C1791" s="27"/>
      <c r="D1791" s="28"/>
      <c r="E1791" s="382"/>
      <c r="F1791" s="157">
        <f>+E1791*C1791</f>
        <v>0</v>
      </c>
    </row>
    <row r="1792" spans="1:6" ht="25.35" x14ac:dyDescent="0.4">
      <c r="A1792" s="32">
        <v>1</v>
      </c>
      <c r="B1792" s="33" t="s">
        <v>1428</v>
      </c>
      <c r="C1792" s="27">
        <v>1</v>
      </c>
      <c r="D1792" s="28" t="s">
        <v>20</v>
      </c>
      <c r="E1792" s="391"/>
      <c r="F1792" s="294">
        <f>ROUND(C1792*E1792,2)</f>
        <v>0</v>
      </c>
    </row>
    <row r="1793" spans="1:6" x14ac:dyDescent="0.4">
      <c r="A1793" s="32">
        <v>2</v>
      </c>
      <c r="B1793" s="33" t="s">
        <v>1429</v>
      </c>
      <c r="C1793" s="27">
        <v>1</v>
      </c>
      <c r="D1793" s="28" t="s">
        <v>20</v>
      </c>
      <c r="E1793" s="391"/>
      <c r="F1793" s="294">
        <f>ROUND(C1793*E1793,2)</f>
        <v>0</v>
      </c>
    </row>
    <row r="1794" spans="1:6" x14ac:dyDescent="0.4">
      <c r="A1794" s="32">
        <v>3</v>
      </c>
      <c r="B1794" s="33" t="s">
        <v>1430</v>
      </c>
      <c r="C1794" s="27">
        <v>1</v>
      </c>
      <c r="D1794" s="28" t="s">
        <v>20</v>
      </c>
      <c r="E1794" s="391"/>
      <c r="F1794" s="294">
        <f>ROUND(C1794*E1794,2)</f>
        <v>0</v>
      </c>
    </row>
    <row r="1795" spans="1:6" x14ac:dyDescent="0.4">
      <c r="A1795" s="147"/>
      <c r="B1795" s="223" t="s">
        <v>1434</v>
      </c>
      <c r="C1795" s="149"/>
      <c r="D1795" s="150"/>
      <c r="E1795" s="432"/>
      <c r="F1795" s="151">
        <f>SUM(F1790:F1794)</f>
        <v>0</v>
      </c>
    </row>
    <row r="1796" spans="1:6" x14ac:dyDescent="0.4">
      <c r="A1796" s="31"/>
      <c r="B1796" s="233"/>
      <c r="C1796" s="234"/>
      <c r="D1796" s="235"/>
      <c r="E1796" s="382"/>
      <c r="F1796" s="236"/>
    </row>
    <row r="1797" spans="1:6" x14ac:dyDescent="0.4">
      <c r="A1797" s="25" t="s">
        <v>1435</v>
      </c>
      <c r="B1797" s="295" t="s">
        <v>1436</v>
      </c>
      <c r="C1797" s="234"/>
      <c r="D1797" s="235"/>
      <c r="E1797" s="314"/>
      <c r="F1797" s="157">
        <f>C1797*E1797</f>
        <v>0</v>
      </c>
    </row>
    <row r="1798" spans="1:6" ht="38" x14ac:dyDescent="0.4">
      <c r="A1798" s="178">
        <v>1</v>
      </c>
      <c r="B1798" s="315" t="s">
        <v>1437</v>
      </c>
      <c r="C1798" s="27">
        <v>6</v>
      </c>
      <c r="D1798" s="28" t="s">
        <v>20</v>
      </c>
      <c r="E1798" s="415"/>
      <c r="F1798" s="294">
        <f t="shared" ref="F1798:F1803" si="53">ROUND(C1798*E1798,2)</f>
        <v>0</v>
      </c>
    </row>
    <row r="1799" spans="1:6" x14ac:dyDescent="0.4">
      <c r="A1799" s="178">
        <v>2</v>
      </c>
      <c r="B1799" s="315" t="s">
        <v>1438</v>
      </c>
      <c r="C1799" s="27">
        <v>3</v>
      </c>
      <c r="D1799" s="28" t="s">
        <v>1439</v>
      </c>
      <c r="E1799" s="415"/>
      <c r="F1799" s="294">
        <f t="shared" si="53"/>
        <v>0</v>
      </c>
    </row>
    <row r="1800" spans="1:6" x14ac:dyDescent="0.4">
      <c r="A1800" s="178">
        <v>3</v>
      </c>
      <c r="B1800" s="315" t="s">
        <v>1440</v>
      </c>
      <c r="C1800" s="27">
        <v>8</v>
      </c>
      <c r="D1800" s="28" t="s">
        <v>1439</v>
      </c>
      <c r="E1800" s="415"/>
      <c r="F1800" s="294">
        <f t="shared" si="53"/>
        <v>0</v>
      </c>
    </row>
    <row r="1801" spans="1:6" x14ac:dyDescent="0.4">
      <c r="A1801" s="178">
        <v>4</v>
      </c>
      <c r="B1801" s="315" t="s">
        <v>1441</v>
      </c>
      <c r="C1801" s="27">
        <v>1</v>
      </c>
      <c r="D1801" s="28" t="s">
        <v>19</v>
      </c>
      <c r="E1801" s="415"/>
      <c r="F1801" s="294">
        <f t="shared" si="53"/>
        <v>0</v>
      </c>
    </row>
    <row r="1802" spans="1:6" ht="25.35" x14ac:dyDescent="0.4">
      <c r="A1802" s="178">
        <v>5</v>
      </c>
      <c r="B1802" s="315" t="s">
        <v>1442</v>
      </c>
      <c r="C1802" s="27">
        <v>10</v>
      </c>
      <c r="D1802" s="28" t="s">
        <v>1439</v>
      </c>
      <c r="E1802" s="415"/>
      <c r="F1802" s="294">
        <f t="shared" si="53"/>
        <v>0</v>
      </c>
    </row>
    <row r="1803" spans="1:6" ht="25.35" x14ac:dyDescent="0.4">
      <c r="A1803" s="178">
        <v>6</v>
      </c>
      <c r="B1803" s="315" t="s">
        <v>1443</v>
      </c>
      <c r="C1803" s="317"/>
      <c r="D1803" s="316" t="s">
        <v>1439</v>
      </c>
      <c r="E1803" s="415"/>
      <c r="F1803" s="294">
        <f t="shared" si="53"/>
        <v>0</v>
      </c>
    </row>
    <row r="1804" spans="1:6" x14ac:dyDescent="0.4">
      <c r="A1804" s="147"/>
      <c r="B1804" s="223" t="s">
        <v>1444</v>
      </c>
      <c r="C1804" s="149"/>
      <c r="D1804" s="150"/>
      <c r="E1804" s="432"/>
      <c r="F1804" s="151">
        <f>SUM(F1798:F1803)</f>
        <v>0</v>
      </c>
    </row>
    <row r="1805" spans="1:6" x14ac:dyDescent="0.4">
      <c r="A1805" s="31"/>
      <c r="B1805" s="233"/>
      <c r="C1805" s="27"/>
      <c r="D1805" s="28"/>
      <c r="E1805" s="382"/>
      <c r="F1805" s="236"/>
    </row>
    <row r="1806" spans="1:6" x14ac:dyDescent="0.4">
      <c r="A1806" s="318"/>
      <c r="B1806" s="319" t="s">
        <v>1445</v>
      </c>
      <c r="C1806" s="320"/>
      <c r="D1806" s="321"/>
      <c r="E1806" s="416"/>
      <c r="F1806" s="322">
        <f>+F1804+F1680+F1195+F608+F1795+F1789+F1161+F1127+F862+F1434+F1782+F1748+F1714</f>
        <v>0</v>
      </c>
    </row>
    <row r="1807" spans="1:6" x14ac:dyDescent="0.4">
      <c r="A1807" s="318"/>
      <c r="B1807" s="323" t="s">
        <v>1445</v>
      </c>
      <c r="C1807" s="324"/>
      <c r="D1807" s="325"/>
      <c r="E1807" s="417"/>
      <c r="F1807" s="326">
        <f>+F1806</f>
        <v>0</v>
      </c>
    </row>
    <row r="1808" spans="1:6" x14ac:dyDescent="0.4">
      <c r="A1808" s="327"/>
      <c r="B1808" s="328" t="s">
        <v>1446</v>
      </c>
      <c r="C1808" s="329"/>
      <c r="D1808" s="330"/>
      <c r="E1808" s="418"/>
      <c r="F1808" s="331"/>
    </row>
    <row r="1809" spans="1:6" x14ac:dyDescent="0.4">
      <c r="A1809" s="332"/>
      <c r="B1809" s="333" t="s">
        <v>1447</v>
      </c>
      <c r="C1809" s="334">
        <v>0.1</v>
      </c>
      <c r="D1809" s="330"/>
      <c r="E1809" s="418"/>
      <c r="F1809" s="335">
        <f>+C1809*F1806</f>
        <v>0</v>
      </c>
    </row>
    <row r="1810" spans="1:6" x14ac:dyDescent="0.4">
      <c r="A1810" s="327"/>
      <c r="B1810" s="333" t="s">
        <v>1448</v>
      </c>
      <c r="C1810" s="334">
        <v>0.03</v>
      </c>
      <c r="D1810" s="336"/>
      <c r="E1810" s="418"/>
      <c r="F1810" s="335">
        <f>+C1810*F1806</f>
        <v>0</v>
      </c>
    </row>
    <row r="1811" spans="1:6" x14ac:dyDescent="0.4">
      <c r="A1811" s="160"/>
      <c r="B1811" s="333" t="s">
        <v>1449</v>
      </c>
      <c r="C1811" s="334">
        <v>0.04</v>
      </c>
      <c r="D1811" s="336"/>
      <c r="E1811" s="418"/>
      <c r="F1811" s="335">
        <f>+C1811*F1806</f>
        <v>0</v>
      </c>
    </row>
    <row r="1812" spans="1:6" x14ac:dyDescent="0.4">
      <c r="A1812" s="160"/>
      <c r="B1812" s="333" t="s">
        <v>1450</v>
      </c>
      <c r="C1812" s="334">
        <v>0.03</v>
      </c>
      <c r="D1812" s="337"/>
      <c r="E1812" s="419"/>
      <c r="F1812" s="335">
        <f>+C1812*F1806</f>
        <v>0</v>
      </c>
    </row>
    <row r="1813" spans="1:6" x14ac:dyDescent="0.4">
      <c r="A1813" s="160"/>
      <c r="B1813" s="338" t="s">
        <v>1451</v>
      </c>
      <c r="C1813" s="334">
        <v>0.05</v>
      </c>
      <c r="D1813" s="336"/>
      <c r="E1813" s="418"/>
      <c r="F1813" s="335">
        <f>+C1813*F1806</f>
        <v>0</v>
      </c>
    </row>
    <row r="1814" spans="1:6" x14ac:dyDescent="0.4">
      <c r="A1814" s="327"/>
      <c r="B1814" s="338" t="s">
        <v>1452</v>
      </c>
      <c r="C1814" s="334">
        <v>0.18</v>
      </c>
      <c r="D1814" s="339"/>
      <c r="E1814" s="420"/>
      <c r="F1814" s="335">
        <f>+C1814*F1809</f>
        <v>0</v>
      </c>
    </row>
    <row r="1815" spans="1:6" x14ac:dyDescent="0.4">
      <c r="A1815" s="327"/>
      <c r="B1815" s="333" t="s">
        <v>1453</v>
      </c>
      <c r="C1815" s="340">
        <v>0.01</v>
      </c>
      <c r="D1815" s="336"/>
      <c r="E1815" s="421"/>
      <c r="F1815" s="335">
        <f>+C1815*F1806</f>
        <v>0</v>
      </c>
    </row>
    <row r="1816" spans="1:6" x14ac:dyDescent="0.4">
      <c r="A1816" s="327"/>
      <c r="B1816" s="341" t="s">
        <v>1454</v>
      </c>
      <c r="C1816" s="342">
        <v>1E-3</v>
      </c>
      <c r="D1816" s="343"/>
      <c r="E1816" s="422"/>
      <c r="F1816" s="335">
        <f>+C1816*F1806</f>
        <v>0</v>
      </c>
    </row>
    <row r="1817" spans="1:6" x14ac:dyDescent="0.4">
      <c r="A1817" s="327"/>
      <c r="B1817" s="344" t="s">
        <v>1455</v>
      </c>
      <c r="C1817" s="345">
        <v>0.05</v>
      </c>
      <c r="D1817" s="339"/>
      <c r="E1817" s="423"/>
      <c r="F1817" s="335">
        <f>+C1817*F1806</f>
        <v>0</v>
      </c>
    </row>
    <row r="1818" spans="1:6" x14ac:dyDescent="0.4">
      <c r="A1818" s="327"/>
      <c r="B1818" s="338" t="s">
        <v>1456</v>
      </c>
      <c r="C1818" s="340">
        <v>0.01</v>
      </c>
      <c r="D1818" s="336"/>
      <c r="E1818" s="347"/>
      <c r="F1818" s="335">
        <f>+C1818*F1807</f>
        <v>0</v>
      </c>
    </row>
    <row r="1819" spans="1:6" x14ac:dyDescent="0.4">
      <c r="A1819" s="327"/>
      <c r="B1819" s="344" t="s">
        <v>1467</v>
      </c>
      <c r="C1819" s="346">
        <v>1</v>
      </c>
      <c r="D1819" s="336" t="s">
        <v>19</v>
      </c>
      <c r="E1819" s="348"/>
      <c r="F1819" s="335">
        <f>+E1819*C1819</f>
        <v>0</v>
      </c>
    </row>
    <row r="1820" spans="1:6" x14ac:dyDescent="0.4">
      <c r="A1820" s="327"/>
      <c r="B1820" s="344" t="s">
        <v>1457</v>
      </c>
      <c r="C1820" s="346">
        <v>1</v>
      </c>
      <c r="D1820" s="336" t="s">
        <v>19</v>
      </c>
      <c r="E1820" s="348"/>
      <c r="F1820" s="335">
        <f>+E1820*C1820</f>
        <v>0</v>
      </c>
    </row>
    <row r="1821" spans="1:6" x14ac:dyDescent="0.4">
      <c r="A1821" s="327"/>
      <c r="B1821" s="344" t="s">
        <v>1458</v>
      </c>
      <c r="C1821" s="346">
        <v>1</v>
      </c>
      <c r="D1821" s="336" t="s">
        <v>20</v>
      </c>
      <c r="E1821" s="348"/>
      <c r="F1821" s="335">
        <f>+E1821*C1821</f>
        <v>0</v>
      </c>
    </row>
    <row r="1822" spans="1:6" x14ac:dyDescent="0.4">
      <c r="A1822" s="327"/>
      <c r="B1822" s="349"/>
      <c r="C1822" s="350"/>
      <c r="D1822" s="351"/>
      <c r="E1822" s="379"/>
      <c r="F1822" s="335"/>
    </row>
    <row r="1823" spans="1:6" x14ac:dyDescent="0.4">
      <c r="A1823" s="190"/>
      <c r="B1823" s="352" t="s">
        <v>1459</v>
      </c>
      <c r="C1823" s="353"/>
      <c r="D1823" s="227"/>
      <c r="E1823" s="380"/>
      <c r="F1823" s="354">
        <f>SUM(F1809:F1821)</f>
        <v>0</v>
      </c>
    </row>
    <row r="1824" spans="1:6" x14ac:dyDescent="0.4">
      <c r="A1824" s="190"/>
      <c r="B1824" s="352"/>
      <c r="C1824" s="353"/>
      <c r="D1824" s="227"/>
      <c r="E1824" s="380"/>
      <c r="F1824" s="354"/>
    </row>
    <row r="1825" spans="1:6" x14ac:dyDescent="0.4">
      <c r="A1825" s="318"/>
      <c r="B1825" s="319" t="s">
        <v>1460</v>
      </c>
      <c r="C1825" s="320"/>
      <c r="D1825" s="321"/>
      <c r="E1825" s="355"/>
      <c r="F1825" s="322">
        <f>+F1823+F1806</f>
        <v>0</v>
      </c>
    </row>
    <row r="1826" spans="1:6" x14ac:dyDescent="0.4">
      <c r="A1826" s="356"/>
      <c r="B1826" s="357"/>
      <c r="C1826" s="358"/>
      <c r="D1826" s="359"/>
      <c r="E1826" s="360"/>
      <c r="F1826" s="361"/>
    </row>
    <row r="1827" spans="1:6" x14ac:dyDescent="0.4">
      <c r="A1827" s="358"/>
      <c r="B1827" s="358"/>
      <c r="C1827" s="358"/>
      <c r="D1827" s="358"/>
      <c r="E1827" s="358"/>
      <c r="F1827" s="358"/>
    </row>
    <row r="1828" spans="1:6" x14ac:dyDescent="0.4">
      <c r="A1828" s="358"/>
      <c r="B1828" s="358"/>
      <c r="C1828" s="358"/>
      <c r="D1828" s="358"/>
      <c r="E1828" s="358"/>
      <c r="F1828" s="358"/>
    </row>
    <row r="1829" spans="1:6" x14ac:dyDescent="0.4">
      <c r="A1829" s="358"/>
      <c r="B1829" s="358"/>
      <c r="C1829" s="358"/>
      <c r="D1829" s="358"/>
      <c r="E1829" s="358"/>
      <c r="F1829" s="358"/>
    </row>
    <row r="1830" spans="1:6" x14ac:dyDescent="0.4">
      <c r="A1830" s="358"/>
      <c r="B1830" s="358"/>
      <c r="C1830" s="358"/>
      <c r="D1830" s="358"/>
      <c r="E1830" s="358"/>
      <c r="F1830" s="358"/>
    </row>
    <row r="1831" spans="1:6" x14ac:dyDescent="0.4">
      <c r="A1831" s="358"/>
      <c r="B1831" s="358"/>
      <c r="C1831" s="358"/>
      <c r="D1831" s="358"/>
      <c r="E1831" s="358"/>
      <c r="F1831" s="358"/>
    </row>
    <row r="1832" spans="1:6" x14ac:dyDescent="0.4">
      <c r="A1832" s="358"/>
      <c r="B1832" s="358"/>
      <c r="C1832" s="358"/>
      <c r="D1832" s="358"/>
      <c r="E1832" s="358"/>
      <c r="F1832" s="358"/>
    </row>
    <row r="1833" spans="1:6" x14ac:dyDescent="0.4">
      <c r="A1833" s="358"/>
      <c r="B1833" s="358"/>
      <c r="C1833" s="358"/>
      <c r="D1833" s="358"/>
      <c r="E1833" s="358"/>
      <c r="F1833" s="358"/>
    </row>
    <row r="1834" spans="1:6" x14ac:dyDescent="0.4">
      <c r="A1834" s="358"/>
      <c r="B1834" s="358"/>
      <c r="C1834" s="358"/>
      <c r="D1834" s="358"/>
      <c r="E1834" s="358"/>
      <c r="F1834" s="358"/>
    </row>
    <row r="1835" spans="1:6" x14ac:dyDescent="0.4">
      <c r="A1835" s="358"/>
      <c r="B1835" s="358"/>
      <c r="C1835" s="358"/>
      <c r="D1835" s="358"/>
      <c r="E1835" s="358"/>
      <c r="F1835" s="358"/>
    </row>
    <row r="1836" spans="1:6" x14ac:dyDescent="0.4">
      <c r="A1836" s="358"/>
      <c r="B1836" s="358"/>
      <c r="C1836" s="358"/>
      <c r="D1836" s="358"/>
      <c r="E1836" s="358"/>
      <c r="F1836" s="358"/>
    </row>
    <row r="1837" spans="1:6" x14ac:dyDescent="0.4">
      <c r="A1837" s="358"/>
      <c r="B1837" s="358"/>
      <c r="C1837" s="358"/>
      <c r="D1837" s="358"/>
      <c r="E1837" s="358"/>
      <c r="F1837" s="358"/>
    </row>
    <row r="1838" spans="1:6" x14ac:dyDescent="0.4">
      <c r="A1838" s="358"/>
      <c r="B1838" s="358"/>
      <c r="C1838" s="358"/>
      <c r="D1838" s="358"/>
      <c r="E1838" s="358"/>
      <c r="F1838" s="358"/>
    </row>
    <row r="1839" spans="1:6" x14ac:dyDescent="0.4">
      <c r="A1839" s="358"/>
      <c r="B1839" s="358"/>
      <c r="C1839" s="358"/>
      <c r="D1839" s="358"/>
      <c r="E1839" s="358"/>
      <c r="F1839" s="358"/>
    </row>
    <row r="1840" spans="1:6" x14ac:dyDescent="0.4">
      <c r="A1840" s="358"/>
      <c r="B1840" s="358"/>
      <c r="C1840" s="358"/>
      <c r="D1840" s="358"/>
      <c r="E1840" s="358"/>
      <c r="F1840" s="358"/>
    </row>
    <row r="1841" spans="1:6" x14ac:dyDescent="0.4">
      <c r="A1841" s="358"/>
      <c r="B1841" s="358"/>
      <c r="C1841" s="358"/>
      <c r="D1841" s="358"/>
      <c r="E1841" s="358"/>
      <c r="F1841" s="358"/>
    </row>
    <row r="1842" spans="1:6" x14ac:dyDescent="0.4">
      <c r="A1842" s="358"/>
      <c r="B1842" s="358"/>
      <c r="C1842" s="358"/>
      <c r="D1842" s="358"/>
      <c r="E1842" s="358"/>
      <c r="F1842" s="358"/>
    </row>
    <row r="1843" spans="1:6" x14ac:dyDescent="0.4">
      <c r="A1843" s="362"/>
      <c r="B1843" s="363"/>
      <c r="C1843" s="364"/>
      <c r="D1843" s="365"/>
      <c r="E1843" s="366"/>
      <c r="F1843" s="367"/>
    </row>
    <row r="1844" spans="1:6" x14ac:dyDescent="0.4">
      <c r="A1844" s="362"/>
      <c r="B1844" s="363"/>
      <c r="C1844" s="364"/>
      <c r="D1844" s="365"/>
      <c r="E1844" s="366"/>
      <c r="F1844" s="367"/>
    </row>
    <row r="1845" spans="1:6" x14ac:dyDescent="0.4">
      <c r="A1845" s="362"/>
      <c r="B1845" s="363"/>
      <c r="C1845" s="364"/>
      <c r="D1845" s="365"/>
      <c r="E1845" s="366"/>
      <c r="F1845" s="367"/>
    </row>
    <row r="1846" spans="1:6" x14ac:dyDescent="0.4">
      <c r="A1846" s="362"/>
      <c r="B1846" s="363"/>
      <c r="C1846" s="364"/>
      <c r="D1846" s="365"/>
      <c r="E1846" s="366"/>
      <c r="F1846" s="367"/>
    </row>
    <row r="1847" spans="1:6" x14ac:dyDescent="0.4">
      <c r="A1847" s="449"/>
      <c r="B1847" s="450"/>
      <c r="C1847" s="455"/>
      <c r="D1847" s="455"/>
      <c r="E1847" s="455"/>
      <c r="F1847" s="455"/>
    </row>
    <row r="1848" spans="1:6" x14ac:dyDescent="0.4">
      <c r="A1848" s="368"/>
      <c r="B1848" s="369"/>
      <c r="C1848" s="378"/>
      <c r="D1848" s="378"/>
      <c r="E1848" s="370"/>
      <c r="F1848" s="371"/>
    </row>
    <row r="1849" spans="1:6" x14ac:dyDescent="0.4">
      <c r="A1849" s="362"/>
      <c r="B1849" s="363"/>
      <c r="C1849" s="364"/>
      <c r="D1849" s="365"/>
      <c r="E1849" s="366"/>
      <c r="F1849" s="367"/>
    </row>
    <row r="1850" spans="1:6" x14ac:dyDescent="0.4">
      <c r="A1850" s="362"/>
      <c r="B1850" s="363"/>
      <c r="C1850" s="364"/>
      <c r="D1850" s="365"/>
      <c r="E1850" s="366"/>
      <c r="F1850" s="367"/>
    </row>
    <row r="1851" spans="1:6" x14ac:dyDescent="0.4">
      <c r="A1851" s="456"/>
      <c r="B1851" s="450"/>
      <c r="C1851" s="457"/>
      <c r="D1851" s="457"/>
      <c r="E1851" s="457"/>
      <c r="F1851" s="457"/>
    </row>
    <row r="1852" spans="1:6" x14ac:dyDescent="0.4">
      <c r="A1852" s="449"/>
      <c r="B1852" s="450"/>
      <c r="C1852" s="451"/>
      <c r="D1852" s="451"/>
      <c r="E1852" s="451"/>
      <c r="F1852" s="451"/>
    </row>
    <row r="1853" spans="1:6" x14ac:dyDescent="0.4">
      <c r="A1853" s="362"/>
      <c r="B1853" s="363"/>
      <c r="C1853" s="364"/>
      <c r="D1853" s="365"/>
      <c r="E1853" s="366"/>
      <c r="F1853" s="367"/>
    </row>
    <row r="1854" spans="1:6" x14ac:dyDescent="0.4">
      <c r="B1854" s="452"/>
      <c r="C1854" s="452"/>
      <c r="D1854" s="452"/>
      <c r="E1854" s="452"/>
      <c r="F1854" s="452"/>
    </row>
  </sheetData>
  <sheetProtection algorithmName="SHA-512" hashValue="8mGQ7WD/FbVXh1hwL4+MES628TmY84QxMN+kTekLUMaprW2tLy5BBogJ6vJ9et1UpkG9Ac09oNU1tJ+8two/OQ==" saltValue="wVfzMEh6TwG6r35rUrBgfw==" spinCount="100000" sheet="1" objects="1" scenarios="1"/>
  <mergeCells count="8">
    <mergeCell ref="A1852:B1852"/>
    <mergeCell ref="C1852:F1852"/>
    <mergeCell ref="B1854:F1854"/>
    <mergeCell ref="A4:F4"/>
    <mergeCell ref="A1847:B1847"/>
    <mergeCell ref="C1847:F1847"/>
    <mergeCell ref="A1851:B1851"/>
    <mergeCell ref="C1851:F1851"/>
  </mergeCells>
  <dataValidations disablePrompts="1" count="2">
    <dataValidation type="list" allowBlank="1" showInputMessage="1" showErrorMessage="1" sqref="C1805:D1805 F1805">
      <formula1>#REF!</formula1>
    </dataValidation>
    <dataValidation type="list" allowBlank="1" showInputMessage="1" showErrorMessage="1" sqref="E1805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4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LP-Parte A</vt:lpstr>
      <vt:lpstr>'LP-Parte A'!Área_de_impresión</vt:lpstr>
      <vt:lpstr>'LP-Parte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2026-02-10T00:13:53Z</dcterms:modified>
</cp:coreProperties>
</file>