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S\2025\2.Indice de Potabilidad\3.Reportes Trimestrales\4to. Trimestre\"/>
    </mc:Choice>
  </mc:AlternateContent>
  <bookViews>
    <workbookView xWindow="0" yWindow="0" windowWidth="28800" windowHeight="12300"/>
  </bookViews>
  <sheets>
    <sheet name="Octubre-Diciembre" sheetId="1" r:id="rId1"/>
    <sheet name="Octubre-Dic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3" i="1" l="1"/>
  <c r="F23" i="1"/>
  <c r="F35" i="1"/>
  <c r="F20" i="1" l="1"/>
  <c r="F27" i="1"/>
  <c r="F18" i="1"/>
  <c r="F12" i="2" l="1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4" i="2"/>
  <c r="F35" i="2"/>
  <c r="F13" i="1" l="1"/>
  <c r="F14" i="1"/>
  <c r="F15" i="1"/>
  <c r="F16" i="1"/>
  <c r="F17" i="1"/>
  <c r="F28" i="1" l="1"/>
  <c r="F36" i="1"/>
  <c r="F34" i="1"/>
  <c r="F30" i="1"/>
  <c r="F31" i="1"/>
  <c r="F29" i="1"/>
  <c r="F22" i="1"/>
  <c r="F24" i="1"/>
  <c r="F25" i="1"/>
  <c r="F21" i="1"/>
</calcChain>
</file>

<file path=xl/sharedStrings.xml><?xml version="1.0" encoding="utf-8"?>
<sst xmlns="http://schemas.openxmlformats.org/spreadsheetml/2006/main" count="126" uniqueCount="79">
  <si>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</si>
  <si>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</si>
  <si>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</si>
  <si>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</si>
  <si>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</si>
  <si>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</si>
  <si>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</si>
  <si>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</si>
  <si>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</si>
  <si>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</si>
  <si>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</si>
  <si>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</si>
  <si>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</si>
  <si>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</si>
  <si>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</si>
  <si>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</si>
  <si>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</si>
  <si>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</si>
  <si>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</si>
  <si>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</si>
  <si>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</si>
  <si>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</si>
  <si>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</si>
  <si>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</si>
  <si>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</si>
  <si>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</si>
  <si>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</si>
  <si>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</si>
  <si>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</si>
  <si>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</si>
  <si>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</si>
  <si>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</si>
  <si>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</si>
  <si>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</si>
  <si>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</si>
  <si>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</si>
  <si>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</si>
  <si>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</si>
  <si>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</si>
  <si>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</si>
  <si>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</si>
  <si>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</si>
  <si>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</si>
  <si>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</si>
  <si>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</si>
  <si>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</si>
  <si>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</si>
  <si>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</si>
  <si>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</si>
  <si>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</si>
  <si>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</si>
  <si>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</si>
  <si>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</si>
  <si>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</si>
  <si>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ÍNDICE DE POTABILIDAD POR PROVINCIAS</t>
  </si>
  <si>
    <t xml:space="preserve"> PROMEDIO TRIMESTRAL (%)</t>
  </si>
  <si>
    <t>OCTUBRE</t>
  </si>
  <si>
    <t>NOVIEMBRE</t>
  </si>
  <si>
    <t>DICIEMBRE</t>
  </si>
  <si>
    <t>Octubre</t>
  </si>
  <si>
    <t>Noviembre</t>
  </si>
  <si>
    <t>Diciembre</t>
  </si>
  <si>
    <t>ÍNDICE  DE POTABILIDAD OCTUBRE-DICIEMBRE 2025</t>
  </si>
  <si>
    <t>TRIMESTRE OCTUBRE-DICIEMBRE  2025</t>
  </si>
  <si>
    <t>DIVISIÓN DE ESTADÍSTICA</t>
  </si>
  <si>
    <t>DIRECCION DE PLANIFICACIÓN Y DESARROLLO</t>
  </si>
  <si>
    <t>*</t>
  </si>
  <si>
    <t>**</t>
  </si>
  <si>
    <t>****</t>
  </si>
  <si>
    <t>***</t>
  </si>
  <si>
    <t>-</t>
  </si>
  <si>
    <t>(-)NO DATOS</t>
  </si>
  <si>
    <t>LEYENDA</t>
  </si>
  <si>
    <t>(%IP) INDICE POTABILIDAD</t>
  </si>
  <si>
    <t>(*)ESTA INCLUIDOEN EL REPORTE DE VALVERDE</t>
  </si>
  <si>
    <t>(**) MUESTRAS NO REMITIDAS AL LABORATORIO</t>
  </si>
  <si>
    <t>(***)NO TIENE RECOLECTOR</t>
  </si>
  <si>
    <t>(****)MUESTRAS NO REPRESENTATIVAS</t>
  </si>
  <si>
    <t xml:space="preserve">NOTA: EN LA PROVINCIA DE PEDERNALES PARA EL PROMEDIO SE TOMARON EN CEUNTA LOS DATOS SUMINISTRADOS DE LOS MESES OCTUBRE DICIEMBRE.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</si>
</sst>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4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0" fontId="1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31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0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/>
    </xf>
    <xf numFmtId="4" fontId="5" fillId="2" borderId="3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164" fontId="3" fillId="0" borderId="0" xfId="1" applyFont="1"/>
    <xf numFmtId="4" fontId="12" fillId="0" borderId="0" xfId="0" applyNumberFormat="1" applyFont="1" applyAlignment="1">
      <alignment horizontal="left"/>
    </xf>
    <xf numFmtId="4" fontId="15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Border="1"/>
    <xf numFmtId="0" fontId="0" fillId="0" borderId="41" xfId="0" applyBorder="1"/>
    <xf numFmtId="0" fontId="0" fillId="0" borderId="0" xfId="0" applyFont="1" applyAlignment="1"/>
    <xf numFmtId="0" fontId="15" fillId="0" borderId="0" xfId="2" applyFont="1" applyAlignment="1">
      <alignment wrapText="1"/>
    </xf>
    <xf numFmtId="0" fontId="5" fillId="2" borderId="11" xfId="0" applyFont="1" applyFill="1" applyBorder="1"/>
    <xf numFmtId="39" fontId="1" fillId="0" borderId="20" xfId="1" applyNumberFormat="1" applyFont="1" applyBorder="1" applyAlignment="1">
      <alignment horizontal="center" vertical="center"/>
    </xf>
    <xf numFmtId="39" fontId="1" fillId="0" borderId="40" xfId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/>
    </xf>
    <xf numFmtId="4" fontId="5" fillId="0" borderId="36" xfId="0" applyNumberFormat="1" applyFont="1" applyFill="1" applyBorder="1" applyAlignment="1">
      <alignment horizontal="center" vertical="center"/>
    </xf>
    <xf numFmtId="39" fontId="5" fillId="0" borderId="36" xfId="1" applyNumberFormat="1" applyFont="1" applyFill="1" applyBorder="1" applyAlignment="1">
      <alignment horizontal="center" vertical="center"/>
    </xf>
    <xf numFmtId="4" fontId="5" fillId="0" borderId="33" xfId="0" applyNumberFormat="1" applyFont="1" applyFill="1" applyBorder="1" applyAlignment="1">
      <alignment horizontal="center" vertical="center"/>
    </xf>
    <xf numFmtId="39" fontId="5" fillId="0" borderId="33" xfId="1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39" fontId="5" fillId="0" borderId="12" xfId="1" applyNumberFormat="1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center" vertical="center"/>
    </xf>
    <xf numFmtId="39" fontId="5" fillId="0" borderId="29" xfId="1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39" fontId="5" fillId="0" borderId="11" xfId="1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39" fontId="5" fillId="0" borderId="13" xfId="1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9" fontId="1" fillId="0" borderId="18" xfId="1" applyNumberFormat="1" applyFont="1" applyBorder="1" applyAlignment="1">
      <alignment horizontal="center" vertical="center"/>
    </xf>
    <xf numFmtId="0" fontId="13" fillId="0" borderId="13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39" fontId="5" fillId="2" borderId="36" xfId="1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/>
    </xf>
    <xf numFmtId="4" fontId="5" fillId="2" borderId="15" xfId="0" applyNumberFormat="1" applyFont="1" applyFill="1" applyBorder="1" applyAlignment="1">
      <alignment horizontal="center" vertical="center"/>
    </xf>
    <xf numFmtId="39" fontId="5" fillId="2" borderId="15" xfId="1" applyNumberFormat="1" applyFont="1" applyFill="1" applyBorder="1" applyAlignment="1">
      <alignment horizontal="center" vertical="center"/>
    </xf>
    <xf numFmtId="39" fontId="1" fillId="0" borderId="8" xfId="1" applyNumberFormat="1" applyFont="1" applyBorder="1" applyAlignment="1">
      <alignment horizontal="center"/>
    </xf>
    <xf numFmtId="39" fontId="1" fillId="0" borderId="45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39" xfId="1" applyNumberFormat="1" applyFont="1" applyBorder="1" applyAlignment="1">
      <alignment horizontal="center"/>
    </xf>
    <xf numFmtId="39" fontId="1" fillId="0" borderId="40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39" fontId="1" fillId="0" borderId="46" xfId="1" applyNumberFormat="1" applyFont="1" applyBorder="1" applyAlignment="1">
      <alignment horizontal="center"/>
    </xf>
    <xf numFmtId="49" fontId="1" fillId="0" borderId="45" xfId="1" applyNumberFormat="1" applyFont="1" applyBorder="1" applyAlignment="1">
      <alignment horizontal="center"/>
    </xf>
    <xf numFmtId="0" fontId="16" fillId="0" borderId="0" xfId="0" applyFont="1"/>
    <xf numFmtId="0" fontId="17" fillId="0" borderId="0" xfId="2" applyFont="1"/>
    <xf numFmtId="0" fontId="17" fillId="0" borderId="0" xfId="2" applyFont="1" applyAlignment="1">
      <alignment wrapText="1"/>
    </xf>
    <xf numFmtId="0" fontId="18" fillId="0" borderId="0" xfId="0" applyFont="1" applyAlignment="1"/>
    <xf numFmtId="0" fontId="19" fillId="0" borderId="0" xfId="2" applyFont="1"/>
    <xf numFmtId="0" fontId="20" fillId="0" borderId="0" xfId="0" applyFont="1" applyAlignment="1"/>
    <xf numFmtId="0" fontId="19" fillId="0" borderId="0" xfId="2" applyFont="1" applyAlignment="1">
      <alignment wrapText="1"/>
    </xf>
    <xf numFmtId="0" fontId="20" fillId="0" borderId="0" xfId="0" applyFont="1"/>
    <xf numFmtId="49" fontId="1" fillId="0" borderId="40" xfId="1" applyNumberFormat="1" applyFont="1" applyBorder="1" applyAlignment="1">
      <alignment horizontal="center" vertical="center"/>
    </xf>
    <xf numFmtId="49" fontId="1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7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43" xfId="0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OCTUBRE-DICIEMBRE </a:t>
            </a:r>
            <a:r>
              <a:rPr lang="es-DO" sz="1600"/>
              <a:t>2025</a:t>
            </a:r>
          </a:p>
        </c:rich>
      </c:tx>
      <c:layout>
        <c:manualLayout>
          <c:xMode val="edge"/>
          <c:yMode val="edge"/>
          <c:x val="0.23601463449753179"/>
          <c:y val="2.5748622728157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526299958764255E-2"/>
          <c:y val="8.0708840792035497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II'!$F$12:$F$35</c:f>
              <c:strCache>
                <c:ptCount val="24"/>
                <c:pt idx="0">
                  <c:v>77.28</c:v>
                </c:pt>
                <c:pt idx="1">
                  <c:v>97.44</c:v>
                </c:pt>
                <c:pt idx="2">
                  <c:v>78.35</c:v>
                </c:pt>
                <c:pt idx="3">
                  <c:v>73.75</c:v>
                </c:pt>
                <c:pt idx="4">
                  <c:v>78.41</c:v>
                </c:pt>
                <c:pt idx="5">
                  <c:v>80.11</c:v>
                </c:pt>
                <c:pt idx="6">
                  <c:v>-</c:v>
                </c:pt>
                <c:pt idx="7">
                  <c:v>72.29</c:v>
                </c:pt>
                <c:pt idx="8">
                  <c:v>77.70</c:v>
                </c:pt>
                <c:pt idx="9">
                  <c:v>82.62</c:v>
                </c:pt>
                <c:pt idx="10">
                  <c:v>87.75</c:v>
                </c:pt>
                <c:pt idx="11">
                  <c:v>73.40</c:v>
                </c:pt>
                <c:pt idx="12">
                  <c:v>89.78</c:v>
                </c:pt>
                <c:pt idx="13">
                  <c:v>97.44</c:v>
                </c:pt>
                <c:pt idx="14">
                  <c:v>78.29</c:v>
                </c:pt>
                <c:pt idx="15">
                  <c:v>84.48</c:v>
                </c:pt>
                <c:pt idx="16">
                  <c:v>60.97</c:v>
                </c:pt>
                <c:pt idx="17">
                  <c:v>64.47</c:v>
                </c:pt>
                <c:pt idx="18">
                  <c:v>80.41</c:v>
                </c:pt>
                <c:pt idx="19">
                  <c:v>-</c:v>
                </c:pt>
                <c:pt idx="20">
                  <c:v>79.96</c:v>
                </c:pt>
                <c:pt idx="21">
                  <c:v>90.82</c:v>
                </c:pt>
                <c:pt idx="22">
                  <c:v>64.28</c:v>
                </c:pt>
                <c:pt idx="23">
                  <c:v>67.69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****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II'!$B$12:$B$35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II'!$F$12:$F$35</c:f>
              <c:numCache>
                <c:formatCode>#,##0.00_);\(#,##0.00\)</c:formatCode>
                <c:ptCount val="24"/>
                <c:pt idx="0">
                  <c:v>77.275568892223063</c:v>
                </c:pt>
                <c:pt idx="1">
                  <c:v>97.435897435897445</c:v>
                </c:pt>
                <c:pt idx="2">
                  <c:v>78.349955248689426</c:v>
                </c:pt>
                <c:pt idx="3">
                  <c:v>73.754940711462453</c:v>
                </c:pt>
                <c:pt idx="4">
                  <c:v>78.406691347867806</c:v>
                </c:pt>
                <c:pt idx="5">
                  <c:v>80.111038469507449</c:v>
                </c:pt>
                <c:pt idx="6" formatCode="@">
                  <c:v>0</c:v>
                </c:pt>
                <c:pt idx="7">
                  <c:v>72.291235334713591</c:v>
                </c:pt>
                <c:pt idx="8">
                  <c:v>77.703703703703709</c:v>
                </c:pt>
                <c:pt idx="9">
                  <c:v>82.617602217602212</c:v>
                </c:pt>
                <c:pt idx="10">
                  <c:v>87.74960328275067</c:v>
                </c:pt>
                <c:pt idx="11">
                  <c:v>73.403956177065425</c:v>
                </c:pt>
                <c:pt idx="12">
                  <c:v>89.781637632535009</c:v>
                </c:pt>
                <c:pt idx="13">
                  <c:v>97.435897435897431</c:v>
                </c:pt>
                <c:pt idx="14">
                  <c:v>78.290464191191617</c:v>
                </c:pt>
                <c:pt idx="15">
                  <c:v>84.480286738351253</c:v>
                </c:pt>
                <c:pt idx="16">
                  <c:v>60.972963874519714</c:v>
                </c:pt>
                <c:pt idx="17">
                  <c:v>64.470921380648832</c:v>
                </c:pt>
                <c:pt idx="18">
                  <c:v>80.412939369296112</c:v>
                </c:pt>
                <c:pt idx="19">
                  <c:v>0</c:v>
                </c:pt>
                <c:pt idx="20">
                  <c:v>79.96262925006306</c:v>
                </c:pt>
                <c:pt idx="21">
                  <c:v>90.817469204927207</c:v>
                </c:pt>
                <c:pt idx="22">
                  <c:v>64.280701754385959</c:v>
                </c:pt>
                <c:pt idx="23">
                  <c:v>67.694092302593432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530225</xdr:colOff>
      <xdr:row>2</xdr:row>
      <xdr:rowOff>119062</xdr:rowOff>
    </xdr:from>
    <xdr:to>
      <xdr:col>0</xdr:col>
      <xdr:colOff>1237422</xdr:colOff>
      <xdr:row>6</xdr:row>
      <xdr:rowOff>79375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225" y="508000"/>
          <a:ext cx="707197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108480</xdr:colOff>
      <xdr:row>37</xdr:row>
      <xdr:rowOff>38627</xdr:rowOff>
    </xdr:from>
    <xdr:to>
      <xdr:col>5</xdr:col>
      <xdr:colOff>1229706</xdr:colOff>
      <xdr:row>45</xdr:row>
      <xdr:rowOff>147544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7313" y="7489294"/>
          <a:ext cx="3047393" cy="135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723899</xdr:colOff>
      <xdr:row>3</xdr:row>
      <xdr:rowOff>38099</xdr:rowOff>
    </xdr:from>
    <xdr:to>
      <xdr:col>0</xdr:col>
      <xdr:colOff>1514474</xdr:colOff>
      <xdr:row>7</xdr:row>
      <xdr:rowOff>95506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" y="638174"/>
          <a:ext cx="790575" cy="70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360045</xdr:colOff>
      <xdr:row>6</xdr:row>
      <xdr:rowOff>118110</xdr:rowOff>
    </xdr:from>
    <xdr:to>
      <xdr:col>21</xdr:col>
      <xdr:colOff>474344</xdr:colOff>
      <xdr:row>44</xdr:row>
      <xdr:rowOff>78105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194659</xdr:colOff>
      <xdr:row>35</xdr:row>
      <xdr:rowOff>115734</xdr:rowOff>
    </xdr:from>
    <xdr:to>
      <xdr:col>5</xdr:col>
      <xdr:colOff>1197429</xdr:colOff>
      <xdr:row>43</xdr:row>
      <xdr:rowOff>149679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8123" y="7028163"/>
          <a:ext cx="3275163" cy="1353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topLeftCell="A13" zoomScale="90" zoomScaleNormal="90" workbookViewId="0">
      <selection activeCell="F26" sqref="F26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1.42578125" customWidth="1"/>
    <col min="4" max="4" width="14.7109375" customWidth="1"/>
    <col min="5" max="5" width="14.140625" customWidth="1"/>
    <col min="6" max="6" width="21.42578125" style="51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45"/>
    </row>
    <row r="2" spans="1:15" ht="15.75" x14ac:dyDescent="0.25">
      <c r="A2" s="111" t="s">
        <v>20</v>
      </c>
      <c r="B2" s="111"/>
      <c r="C2" s="111"/>
      <c r="D2" s="111"/>
      <c r="E2" s="111"/>
      <c r="F2" s="111"/>
    </row>
    <row r="3" spans="1:15" ht="15.75" x14ac:dyDescent="0.25">
      <c r="A3" s="111" t="s">
        <v>21</v>
      </c>
      <c r="B3" s="111"/>
      <c r="C3" s="111"/>
      <c r="D3" s="111"/>
      <c r="E3" s="111"/>
      <c r="F3" s="111"/>
    </row>
    <row r="4" spans="1:15" ht="13.5" customHeight="1" x14ac:dyDescent="0.25">
      <c r="A4" s="111" t="s">
        <v>65</v>
      </c>
      <c r="B4" s="111"/>
      <c r="C4" s="111"/>
      <c r="D4" s="111"/>
      <c r="E4" s="111"/>
      <c r="F4" s="111"/>
    </row>
    <row r="5" spans="1:15" ht="13.5" customHeight="1" x14ac:dyDescent="0.25">
      <c r="A5" s="111" t="s">
        <v>64</v>
      </c>
      <c r="B5" s="111"/>
      <c r="C5" s="111"/>
      <c r="D5" s="111"/>
      <c r="E5" s="111"/>
      <c r="F5" s="111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111"/>
      <c r="B7" s="111"/>
      <c r="C7" s="111"/>
      <c r="D7" s="111"/>
      <c r="E7" s="111"/>
      <c r="F7" s="111"/>
    </row>
    <row r="8" spans="1:15" ht="10.5" customHeight="1" x14ac:dyDescent="0.25">
      <c r="A8" s="111" t="s">
        <v>54</v>
      </c>
      <c r="B8" s="111"/>
      <c r="C8" s="111"/>
      <c r="D8" s="111"/>
      <c r="E8" s="111"/>
      <c r="F8" s="111"/>
    </row>
    <row r="9" spans="1:15" ht="16.5" thickBot="1" x14ac:dyDescent="0.3">
      <c r="A9" s="112" t="s">
        <v>63</v>
      </c>
      <c r="B9" s="112"/>
      <c r="C9" s="112"/>
      <c r="D9" s="112"/>
      <c r="E9" s="112"/>
      <c r="F9" s="112"/>
    </row>
    <row r="10" spans="1:15" ht="15.75" customHeight="1" thickTop="1" x14ac:dyDescent="0.25">
      <c r="A10" s="124" t="s">
        <v>22</v>
      </c>
      <c r="B10" s="121" t="s">
        <v>23</v>
      </c>
      <c r="C10" s="116" t="s">
        <v>37</v>
      </c>
      <c r="D10" s="116"/>
      <c r="E10" s="116"/>
      <c r="F10" s="118" t="s">
        <v>55</v>
      </c>
    </row>
    <row r="11" spans="1:15" ht="29.25" customHeight="1" thickBot="1" x14ac:dyDescent="0.3">
      <c r="A11" s="125"/>
      <c r="B11" s="122"/>
      <c r="C11" s="117"/>
      <c r="D11" s="117"/>
      <c r="E11" s="117"/>
      <c r="F11" s="119"/>
    </row>
    <row r="12" spans="1:15" ht="29.25" customHeight="1" thickBot="1" x14ac:dyDescent="0.3">
      <c r="A12" s="126"/>
      <c r="B12" s="123"/>
      <c r="C12" s="20" t="s">
        <v>59</v>
      </c>
      <c r="D12" s="20" t="s">
        <v>60</v>
      </c>
      <c r="E12" s="21" t="s">
        <v>61</v>
      </c>
      <c r="F12" s="120"/>
    </row>
    <row r="13" spans="1:15" ht="25.5" customHeight="1" thickTop="1" thickBot="1" x14ac:dyDescent="0.3">
      <c r="A13" s="38" t="s">
        <v>25</v>
      </c>
      <c r="B13" s="39" t="s">
        <v>31</v>
      </c>
      <c r="C13" s="62">
        <v>66.129032258064512</v>
      </c>
      <c r="D13" s="63">
        <v>75</v>
      </c>
      <c r="E13" s="37">
        <v>90.697674418604649</v>
      </c>
      <c r="F13" s="46">
        <f>SUM(C13:E13)/3</f>
        <v>77.275568892223063</v>
      </c>
      <c r="G13" s="40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113" t="s">
        <v>0</v>
      </c>
      <c r="B14" s="13" t="s">
        <v>1</v>
      </c>
      <c r="C14" s="64">
        <v>92.307692307692307</v>
      </c>
      <c r="D14" s="65">
        <v>100</v>
      </c>
      <c r="E14" s="31">
        <v>100</v>
      </c>
      <c r="F14" s="60">
        <f t="shared" ref="F14:F16" si="0">SUM(C14:E14)/3</f>
        <v>97.435897435897445</v>
      </c>
      <c r="G14" s="41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114"/>
      <c r="B15" s="15" t="s">
        <v>2</v>
      </c>
      <c r="C15" s="66">
        <v>63.636363636363633</v>
      </c>
      <c r="D15" s="67">
        <v>79.74683544303798</v>
      </c>
      <c r="E15" s="12">
        <v>91.666666666666671</v>
      </c>
      <c r="F15" s="77">
        <f t="shared" si="0"/>
        <v>78.349955248689426</v>
      </c>
      <c r="G15" s="41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114"/>
      <c r="B16" s="15" t="s">
        <v>32</v>
      </c>
      <c r="C16" s="66">
        <v>69.090909090909093</v>
      </c>
      <c r="D16" s="67">
        <v>66.666666666666657</v>
      </c>
      <c r="E16" s="12">
        <v>85.507246376811594</v>
      </c>
      <c r="F16" s="46">
        <f t="shared" si="0"/>
        <v>73.754940711462453</v>
      </c>
      <c r="G16" s="41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127"/>
      <c r="B17" s="11" t="s">
        <v>33</v>
      </c>
      <c r="C17" s="68">
        <v>83.63636363636364</v>
      </c>
      <c r="D17" s="69">
        <v>69.230769230769226</v>
      </c>
      <c r="E17" s="32">
        <v>82.35294117647058</v>
      </c>
      <c r="F17" s="48">
        <f>SUM(C17:E17)/3</f>
        <v>78.406691347867806</v>
      </c>
      <c r="G17" s="41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113" t="s">
        <v>3</v>
      </c>
      <c r="B18" s="16" t="s">
        <v>4</v>
      </c>
      <c r="C18" s="70">
        <v>82.317073170731703</v>
      </c>
      <c r="D18" s="71">
        <v>79.104477611940297</v>
      </c>
      <c r="E18" s="30">
        <v>78.911564625850332</v>
      </c>
      <c r="F18" s="59">
        <f>SUM(C18:E18)/3</f>
        <v>80.111038469507449</v>
      </c>
      <c r="G18" s="41"/>
      <c r="H18" s="5"/>
      <c r="I18" s="10"/>
    </row>
    <row r="19" spans="1:15" ht="15.75" x14ac:dyDescent="0.25">
      <c r="A19" s="114"/>
      <c r="B19" s="17" t="s">
        <v>5</v>
      </c>
      <c r="C19" s="66" t="s">
        <v>66</v>
      </c>
      <c r="D19" s="67" t="s">
        <v>66</v>
      </c>
      <c r="E19" s="12" t="s">
        <v>67</v>
      </c>
      <c r="F19" s="108" t="s">
        <v>70</v>
      </c>
      <c r="G19" s="41"/>
      <c r="H19" s="3"/>
      <c r="I19" s="10"/>
    </row>
    <row r="20" spans="1:15" ht="15.75" x14ac:dyDescent="0.25">
      <c r="A20" s="114"/>
      <c r="B20" s="15" t="s">
        <v>6</v>
      </c>
      <c r="C20" s="66">
        <v>85.714285714285708</v>
      </c>
      <c r="D20" s="67">
        <v>47.826086956521742</v>
      </c>
      <c r="E20" s="12">
        <v>83.333333333333329</v>
      </c>
      <c r="F20" s="77">
        <f>SUM(C20:E20)/3</f>
        <v>72.291235334713591</v>
      </c>
      <c r="G20" s="41"/>
      <c r="I20" s="10"/>
    </row>
    <row r="21" spans="1:15" ht="15.75" customHeight="1" thickBot="1" x14ac:dyDescent="0.3">
      <c r="A21" s="127"/>
      <c r="B21" s="11" t="s">
        <v>34</v>
      </c>
      <c r="C21" s="66">
        <v>88.888888888888886</v>
      </c>
      <c r="D21" s="67">
        <v>72</v>
      </c>
      <c r="E21" s="12">
        <v>72.222222222222229</v>
      </c>
      <c r="F21" s="49">
        <f>SUM(C21:E21)/3</f>
        <v>77.703703703703709</v>
      </c>
      <c r="G21" s="41"/>
      <c r="I21" s="10"/>
    </row>
    <row r="22" spans="1:15" ht="15.75" x14ac:dyDescent="0.25">
      <c r="A22" s="113" t="s">
        <v>26</v>
      </c>
      <c r="B22" s="13" t="s">
        <v>35</v>
      </c>
      <c r="C22" s="64">
        <v>79.729729729729726</v>
      </c>
      <c r="D22" s="65">
        <v>76.92307692307692</v>
      </c>
      <c r="E22" s="31">
        <v>91.2</v>
      </c>
      <c r="F22" s="60">
        <f t="shared" ref="F22:F25" si="1">SUM(C22:E22)/3</f>
        <v>82.617602217602212</v>
      </c>
      <c r="G22" s="41"/>
      <c r="H22" s="5"/>
      <c r="I22" s="10"/>
    </row>
    <row r="23" spans="1:15" ht="15.75" customHeight="1" x14ac:dyDescent="0.25">
      <c r="A23" s="114"/>
      <c r="B23" s="18" t="s">
        <v>7</v>
      </c>
      <c r="C23" s="66">
        <v>97.297297297297291</v>
      </c>
      <c r="D23" s="67">
        <v>80.508474576271183</v>
      </c>
      <c r="E23" s="12">
        <v>85.443037974683548</v>
      </c>
      <c r="F23" s="49">
        <f>SUM(C23:E23)/3</f>
        <v>87.74960328275067</v>
      </c>
      <c r="G23" s="41"/>
      <c r="H23" s="5"/>
      <c r="I23" s="10"/>
    </row>
    <row r="24" spans="1:15" ht="15.75" customHeight="1" thickBot="1" x14ac:dyDescent="0.3">
      <c r="A24" s="127"/>
      <c r="B24" s="22" t="s">
        <v>9</v>
      </c>
      <c r="C24" s="68">
        <v>67.64705882352942</v>
      </c>
      <c r="D24" s="69">
        <v>72.972972972972968</v>
      </c>
      <c r="E24" s="32">
        <v>79.591836734693885</v>
      </c>
      <c r="F24" s="49">
        <f t="shared" si="1"/>
        <v>73.403956177065425</v>
      </c>
      <c r="G24" s="41"/>
      <c r="H24" s="6"/>
      <c r="I24" s="10"/>
    </row>
    <row r="25" spans="1:15" ht="15.75" x14ac:dyDescent="0.25">
      <c r="A25" s="113" t="s">
        <v>27</v>
      </c>
      <c r="B25" s="23" t="s">
        <v>10</v>
      </c>
      <c r="C25" s="70">
        <v>85.470085470085465</v>
      </c>
      <c r="D25" s="71">
        <v>88.780487804878049</v>
      </c>
      <c r="E25" s="30">
        <v>95.094339622641513</v>
      </c>
      <c r="F25" s="60">
        <f t="shared" si="1"/>
        <v>89.781637632535009</v>
      </c>
      <c r="G25" s="41"/>
      <c r="H25" s="5"/>
      <c r="I25" s="10"/>
    </row>
    <row r="26" spans="1:15" ht="15.75" x14ac:dyDescent="0.25">
      <c r="A26" s="114"/>
      <c r="B26" s="18" t="s">
        <v>11</v>
      </c>
      <c r="C26" s="66">
        <v>100</v>
      </c>
      <c r="D26" s="67" t="s">
        <v>68</v>
      </c>
      <c r="E26" s="12">
        <v>94.871794871794876</v>
      </c>
      <c r="F26" s="49">
        <f>SUM(C26:E26)/2</f>
        <v>97.435897435897431</v>
      </c>
      <c r="G26" s="41"/>
      <c r="H26" s="5"/>
      <c r="I26" s="10"/>
    </row>
    <row r="27" spans="1:15" ht="15.75" x14ac:dyDescent="0.25">
      <c r="A27" s="114"/>
      <c r="B27" s="18" t="s">
        <v>12</v>
      </c>
      <c r="C27" s="66">
        <v>79.629629629629633</v>
      </c>
      <c r="D27" s="67">
        <v>78.048780487804876</v>
      </c>
      <c r="E27" s="12">
        <v>77.192982456140356</v>
      </c>
      <c r="F27" s="77">
        <f>SUM(C27:E27)/3</f>
        <v>78.290464191191617</v>
      </c>
      <c r="G27" s="41"/>
      <c r="I27" s="10"/>
    </row>
    <row r="28" spans="1:15" ht="16.5" thickBot="1" x14ac:dyDescent="0.3">
      <c r="A28" s="127"/>
      <c r="B28" s="22" t="s">
        <v>13</v>
      </c>
      <c r="C28" s="66">
        <v>66.666666666666657</v>
      </c>
      <c r="D28" s="67">
        <v>96.774193548387103</v>
      </c>
      <c r="E28" s="12">
        <v>90</v>
      </c>
      <c r="F28" s="49">
        <f>SUM(C28,E28)/2</f>
        <v>78.333333333333329</v>
      </c>
      <c r="G28" s="41"/>
      <c r="I28" s="10"/>
    </row>
    <row r="29" spans="1:15" ht="14.1" customHeight="1" x14ac:dyDescent="0.25">
      <c r="A29" s="113" t="s">
        <v>28</v>
      </c>
      <c r="B29" s="23" t="s">
        <v>8</v>
      </c>
      <c r="C29" s="72">
        <v>59.016393442622949</v>
      </c>
      <c r="D29" s="74">
        <v>70.676691729323309</v>
      </c>
      <c r="E29" s="14">
        <v>53.225806451612904</v>
      </c>
      <c r="F29" s="47">
        <f>SUM(C29:E29)/3</f>
        <v>60.972963874519714</v>
      </c>
      <c r="G29" s="41"/>
      <c r="H29" s="3"/>
      <c r="I29" s="10"/>
    </row>
    <row r="30" spans="1:15" ht="14.1" customHeight="1" x14ac:dyDescent="0.25">
      <c r="A30" s="128"/>
      <c r="B30" s="58" t="s">
        <v>14</v>
      </c>
      <c r="C30" s="70">
        <v>50.574712643678161</v>
      </c>
      <c r="D30" s="71">
        <v>63.362068965517238</v>
      </c>
      <c r="E30" s="30">
        <v>79.47598253275109</v>
      </c>
      <c r="F30" s="77">
        <f t="shared" ref="F30:F31" si="2">SUM(C30:E30)/3</f>
        <v>64.470921380648832</v>
      </c>
      <c r="G30" s="41"/>
      <c r="H30" s="3"/>
      <c r="I30" s="10"/>
    </row>
    <row r="31" spans="1:15" ht="14.1" customHeight="1" thickBot="1" x14ac:dyDescent="0.3">
      <c r="A31" s="127"/>
      <c r="B31" s="22" t="s">
        <v>15</v>
      </c>
      <c r="C31" s="68">
        <v>64.516129032258064</v>
      </c>
      <c r="D31" s="69">
        <v>85.294117647058826</v>
      </c>
      <c r="E31" s="32">
        <v>91.428571428571431</v>
      </c>
      <c r="F31" s="59">
        <f t="shared" si="2"/>
        <v>80.412939369296112</v>
      </c>
      <c r="G31" s="41"/>
      <c r="I31" s="10"/>
    </row>
    <row r="32" spans="1:15" ht="12.75" customHeight="1" x14ac:dyDescent="0.25">
      <c r="A32" s="113" t="s">
        <v>29</v>
      </c>
      <c r="B32" s="23" t="s">
        <v>16</v>
      </c>
      <c r="C32" s="70" t="s">
        <v>67</v>
      </c>
      <c r="D32" s="71" t="s">
        <v>69</v>
      </c>
      <c r="E32" s="30" t="s">
        <v>69</v>
      </c>
      <c r="F32" s="107" t="s">
        <v>70</v>
      </c>
      <c r="G32" s="41"/>
      <c r="I32" s="10"/>
    </row>
    <row r="33" spans="1:16" ht="16.5" thickBot="1" x14ac:dyDescent="0.3">
      <c r="A33" s="127"/>
      <c r="B33" s="22" t="s">
        <v>24</v>
      </c>
      <c r="C33" s="66">
        <v>79.104477611940297</v>
      </c>
      <c r="D33" s="67">
        <v>69.354838709677423</v>
      </c>
      <c r="E33" s="12">
        <v>91.428571428571431</v>
      </c>
      <c r="F33" s="49">
        <f>SUM(C33:E33)/3</f>
        <v>79.96262925006306</v>
      </c>
      <c r="G33" s="41"/>
      <c r="H33" s="3"/>
      <c r="I33" s="10"/>
    </row>
    <row r="34" spans="1:16" ht="15.75" x14ac:dyDescent="0.25">
      <c r="A34" s="113" t="s">
        <v>30</v>
      </c>
      <c r="B34" s="23" t="s">
        <v>17</v>
      </c>
      <c r="C34" s="72">
        <v>82.978723404255319</v>
      </c>
      <c r="D34" s="74">
        <v>100</v>
      </c>
      <c r="E34" s="14">
        <v>89.473684210526315</v>
      </c>
      <c r="F34" s="49">
        <f>SUM(C34:E34)/3</f>
        <v>90.817469204927207</v>
      </c>
      <c r="G34" s="41"/>
      <c r="I34" s="10"/>
    </row>
    <row r="35" spans="1:16" ht="15.75" x14ac:dyDescent="0.25">
      <c r="A35" s="114"/>
      <c r="B35" s="18" t="s">
        <v>18</v>
      </c>
      <c r="C35" s="66">
        <v>100</v>
      </c>
      <c r="D35" s="67">
        <v>56</v>
      </c>
      <c r="E35" s="12">
        <v>36.842105263157897</v>
      </c>
      <c r="F35" s="49">
        <f>SUM(C35:E35)/3</f>
        <v>64.280701754385959</v>
      </c>
      <c r="G35" s="41"/>
      <c r="H35" s="3"/>
      <c r="I35" s="10"/>
    </row>
    <row r="36" spans="1:16" ht="16.5" thickBot="1" x14ac:dyDescent="0.3">
      <c r="A36" s="115"/>
      <c r="B36" s="19" t="s">
        <v>19</v>
      </c>
      <c r="C36" s="73">
        <v>81.481481481481481</v>
      </c>
      <c r="D36" s="67">
        <v>37.037037037037038</v>
      </c>
      <c r="E36" s="12">
        <v>84.56375838926175</v>
      </c>
      <c r="F36" s="50">
        <f>SUM(C36:E36)/3</f>
        <v>67.694092302593432</v>
      </c>
      <c r="G36" s="41"/>
      <c r="I36" s="10"/>
    </row>
    <row r="37" spans="1:16" ht="5.0999999999999996" customHeight="1" thickTop="1" x14ac:dyDescent="0.25">
      <c r="C37" s="54"/>
      <c r="D37" s="55"/>
      <c r="E37" s="55"/>
    </row>
    <row r="38" spans="1:16" s="33" customFormat="1" ht="12.75" customHeight="1" x14ac:dyDescent="0.25">
      <c r="A38" s="110" t="s">
        <v>72</v>
      </c>
      <c r="B38" s="110"/>
      <c r="C38" s="110"/>
      <c r="D38" s="110"/>
      <c r="F38" s="52"/>
      <c r="H38" s="42"/>
      <c r="I38" s="42"/>
      <c r="O38" s="34"/>
      <c r="P38" s="34"/>
    </row>
    <row r="39" spans="1:16" s="33" customFormat="1" ht="12.75" customHeight="1" x14ac:dyDescent="0.2">
      <c r="A39" s="110" t="s">
        <v>73</v>
      </c>
      <c r="B39" s="110"/>
      <c r="C39" s="100"/>
      <c r="D39" s="100"/>
      <c r="F39" s="53"/>
      <c r="H39" s="44"/>
      <c r="I39" s="44"/>
      <c r="O39" s="34"/>
      <c r="P39" s="34"/>
    </row>
    <row r="40" spans="1:16" s="33" customFormat="1" ht="12.75" customHeight="1" x14ac:dyDescent="0.2">
      <c r="A40" s="102" t="s">
        <v>74</v>
      </c>
      <c r="B40" s="102"/>
      <c r="C40" s="101"/>
      <c r="D40" s="100"/>
      <c r="F40" s="52"/>
      <c r="O40" s="34"/>
      <c r="P40" s="34"/>
    </row>
    <row r="41" spans="1:16" s="33" customFormat="1" ht="12.75" customHeight="1" x14ac:dyDescent="0.25">
      <c r="A41" s="56" t="s">
        <v>75</v>
      </c>
      <c r="B41" s="56"/>
      <c r="C41" s="57"/>
      <c r="F41" s="52"/>
      <c r="O41" s="34"/>
      <c r="P41" s="34"/>
    </row>
    <row r="42" spans="1:16" x14ac:dyDescent="0.25">
      <c r="A42" s="56" t="s">
        <v>76</v>
      </c>
      <c r="B42" s="56"/>
    </row>
    <row r="43" spans="1:16" x14ac:dyDescent="0.25">
      <c r="A43" s="56" t="s">
        <v>77</v>
      </c>
      <c r="B43" s="56"/>
    </row>
    <row r="44" spans="1:16" x14ac:dyDescent="0.25">
      <c r="A44" s="99" t="s">
        <v>71</v>
      </c>
    </row>
    <row r="45" spans="1:16" ht="3" customHeight="1" x14ac:dyDescent="0.25">
      <c r="A45" s="109" t="s">
        <v>78</v>
      </c>
      <c r="B45" s="109"/>
      <c r="C45" s="109"/>
    </row>
    <row r="46" spans="1:16" x14ac:dyDescent="0.25">
      <c r="A46" s="109"/>
      <c r="B46" s="109"/>
      <c r="C46" s="109"/>
    </row>
    <row r="47" spans="1:16" x14ac:dyDescent="0.25">
      <c r="A47" s="109"/>
      <c r="B47" s="109"/>
      <c r="C47" s="109"/>
    </row>
    <row r="48" spans="1:16" ht="16.5" customHeight="1" x14ac:dyDescent="0.25">
      <c r="A48" s="109"/>
      <c r="B48" s="109"/>
      <c r="C48" s="109"/>
    </row>
  </sheetData>
  <mergeCells count="21">
    <mergeCell ref="A32:A33"/>
    <mergeCell ref="A14:A17"/>
    <mergeCell ref="A18:A21"/>
    <mergeCell ref="A22:A24"/>
    <mergeCell ref="A38:D38"/>
    <mergeCell ref="A45:C4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ignoredErrors>
    <ignoredError sqref="F28 F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zoomScale="70" zoomScaleNormal="70" workbookViewId="0">
      <selection activeCell="A10" sqref="A10:F35"/>
    </sheetView>
  </sheetViews>
  <sheetFormatPr baseColWidth="10" defaultColWidth="9.140625" defaultRowHeight="15" x14ac:dyDescent="0.25"/>
  <cols>
    <col min="1" max="1" width="22.85546875" customWidth="1"/>
    <col min="2" max="2" width="23.425781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129"/>
      <c r="B1" s="129"/>
      <c r="C1" s="129"/>
      <c r="D1" s="129"/>
      <c r="E1" s="129"/>
      <c r="F1" s="129"/>
    </row>
    <row r="2" spans="1:7" ht="15.75" x14ac:dyDescent="0.25">
      <c r="A2" s="129" t="s">
        <v>36</v>
      </c>
      <c r="B2" s="129"/>
      <c r="C2" s="129"/>
      <c r="D2" s="129"/>
      <c r="E2" s="129"/>
      <c r="F2" s="129"/>
    </row>
    <row r="3" spans="1:7" ht="15.75" x14ac:dyDescent="0.25">
      <c r="A3" s="129" t="s">
        <v>21</v>
      </c>
      <c r="B3" s="129"/>
      <c r="C3" s="129"/>
      <c r="D3" s="129"/>
      <c r="E3" s="129"/>
      <c r="F3" s="129"/>
    </row>
    <row r="4" spans="1:7" ht="15.75" x14ac:dyDescent="0.25">
      <c r="A4" s="111" t="s">
        <v>65</v>
      </c>
      <c r="B4" s="111"/>
      <c r="C4" s="111"/>
      <c r="D4" s="111"/>
      <c r="E4" s="111"/>
      <c r="F4" s="111"/>
    </row>
    <row r="5" spans="1:7" ht="15.75" x14ac:dyDescent="0.25">
      <c r="A5" s="129" t="s">
        <v>64</v>
      </c>
      <c r="B5" s="129"/>
      <c r="C5" s="129"/>
      <c r="D5" s="129"/>
      <c r="E5" s="129"/>
      <c r="F5" s="129"/>
    </row>
    <row r="6" spans="1:7" ht="9.9499999999999993" customHeight="1" x14ac:dyDescent="0.25">
      <c r="A6" s="24"/>
      <c r="B6" s="24"/>
      <c r="C6" s="24"/>
      <c r="D6" s="24"/>
      <c r="E6" s="24"/>
      <c r="F6" s="24"/>
    </row>
    <row r="7" spans="1:7" ht="9.9499999999999993" customHeight="1" x14ac:dyDescent="0.25">
      <c r="A7" s="24"/>
      <c r="B7" s="24"/>
      <c r="C7" s="24"/>
      <c r="D7" s="24"/>
      <c r="E7" s="24"/>
      <c r="F7" s="24"/>
    </row>
    <row r="8" spans="1:7" ht="15.75" x14ac:dyDescent="0.25">
      <c r="A8" s="129" t="s">
        <v>62</v>
      </c>
      <c r="B8" s="129"/>
      <c r="C8" s="129"/>
      <c r="D8" s="129"/>
      <c r="E8" s="129"/>
      <c r="F8" s="129"/>
    </row>
    <row r="9" spans="1:7" ht="9.9499999999999993" customHeight="1" thickBot="1" x14ac:dyDescent="0.3">
      <c r="A9" s="24"/>
      <c r="B9" s="24"/>
      <c r="C9" s="24"/>
      <c r="D9" s="24"/>
      <c r="E9" s="24"/>
      <c r="F9" s="24"/>
    </row>
    <row r="10" spans="1:7" ht="15.75" customHeight="1" thickTop="1" thickBot="1" x14ac:dyDescent="0.3">
      <c r="A10" s="132" t="s">
        <v>22</v>
      </c>
      <c r="B10" s="134" t="s">
        <v>23</v>
      </c>
      <c r="C10" s="136" t="s">
        <v>37</v>
      </c>
      <c r="D10" s="137"/>
      <c r="E10" s="138"/>
      <c r="F10" s="139" t="s">
        <v>38</v>
      </c>
    </row>
    <row r="11" spans="1:7" s="26" customFormat="1" ht="16.5" customHeight="1" thickTop="1" thickBot="1" x14ac:dyDescent="0.3">
      <c r="A11" s="133"/>
      <c r="B11" s="135"/>
      <c r="C11" s="25" t="s">
        <v>56</v>
      </c>
      <c r="D11" s="25" t="s">
        <v>57</v>
      </c>
      <c r="E11" s="25" t="s">
        <v>58</v>
      </c>
      <c r="F11" s="140"/>
    </row>
    <row r="12" spans="1:7" s="26" customFormat="1" ht="17.25" thickTop="1" thickBot="1" x14ac:dyDescent="0.3">
      <c r="A12" s="35" t="s">
        <v>39</v>
      </c>
      <c r="B12" s="36" t="s">
        <v>31</v>
      </c>
      <c r="C12" s="37">
        <v>66.129032258064512</v>
      </c>
      <c r="D12" s="80">
        <v>75</v>
      </c>
      <c r="E12" s="37">
        <v>90.697674418604649</v>
      </c>
      <c r="F12" s="92">
        <f>AVERAGE(C12:E12)</f>
        <v>77.275568892223063</v>
      </c>
      <c r="G12" s="43"/>
    </row>
    <row r="13" spans="1:7" s="26" customFormat="1" ht="15.75" x14ac:dyDescent="0.25">
      <c r="A13" s="130" t="s">
        <v>40</v>
      </c>
      <c r="B13" s="27" t="s">
        <v>1</v>
      </c>
      <c r="C13" s="31">
        <v>92.307692307692307</v>
      </c>
      <c r="D13" s="81">
        <v>100</v>
      </c>
      <c r="E13" s="31">
        <v>100</v>
      </c>
      <c r="F13" s="95">
        <f t="shared" ref="F13:F35" si="0">AVERAGE(C13:E13)</f>
        <v>97.435897435897445</v>
      </c>
      <c r="G13" s="43"/>
    </row>
    <row r="14" spans="1:7" s="26" customFormat="1" ht="15.75" x14ac:dyDescent="0.25">
      <c r="A14" s="141"/>
      <c r="B14" s="28" t="s">
        <v>2</v>
      </c>
      <c r="C14" s="12">
        <v>63.636363636363633</v>
      </c>
      <c r="D14" s="82">
        <v>79.74683544303798</v>
      </c>
      <c r="E14" s="12">
        <v>91.666666666666671</v>
      </c>
      <c r="F14" s="90">
        <f t="shared" si="0"/>
        <v>78.349955248689426</v>
      </c>
      <c r="G14" s="43"/>
    </row>
    <row r="15" spans="1:7" s="26" customFormat="1" ht="15.75" x14ac:dyDescent="0.25">
      <c r="A15" s="141"/>
      <c r="B15" s="28" t="s">
        <v>41</v>
      </c>
      <c r="C15" s="12">
        <v>69.090909090909093</v>
      </c>
      <c r="D15" s="82">
        <v>66.666666666666657</v>
      </c>
      <c r="E15" s="12">
        <v>85.507246376811594</v>
      </c>
      <c r="F15" s="91">
        <f t="shared" si="0"/>
        <v>73.754940711462453</v>
      </c>
      <c r="G15" s="43"/>
    </row>
    <row r="16" spans="1:7" s="26" customFormat="1" ht="16.5" thickBot="1" x14ac:dyDescent="0.3">
      <c r="A16" s="131"/>
      <c r="B16" s="29" t="s">
        <v>33</v>
      </c>
      <c r="C16" s="32">
        <v>83.63636363636364</v>
      </c>
      <c r="D16" s="83">
        <v>69.230769230769226</v>
      </c>
      <c r="E16" s="32">
        <v>82.35294117647058</v>
      </c>
      <c r="F16" s="96">
        <f t="shared" si="0"/>
        <v>78.406691347867806</v>
      </c>
      <c r="G16" s="43"/>
    </row>
    <row r="17" spans="1:7" s="26" customFormat="1" ht="15.75" x14ac:dyDescent="0.25">
      <c r="A17" s="130" t="s">
        <v>42</v>
      </c>
      <c r="B17" s="27" t="s">
        <v>4</v>
      </c>
      <c r="C17" s="30">
        <v>82.317073170731703</v>
      </c>
      <c r="D17" s="84">
        <v>79.104477611940297</v>
      </c>
      <c r="E17" s="30">
        <v>78.911564625850332</v>
      </c>
      <c r="F17" s="90">
        <f t="shared" si="0"/>
        <v>80.111038469507449</v>
      </c>
      <c r="G17" s="43"/>
    </row>
    <row r="18" spans="1:7" s="26" customFormat="1" ht="15.75" x14ac:dyDescent="0.25">
      <c r="A18" s="141"/>
      <c r="B18" s="28" t="s">
        <v>53</v>
      </c>
      <c r="C18" s="12" t="s">
        <v>66</v>
      </c>
      <c r="D18" s="82" t="s">
        <v>66</v>
      </c>
      <c r="E18" s="12" t="s">
        <v>67</v>
      </c>
      <c r="F18" s="98" t="s">
        <v>70</v>
      </c>
      <c r="G18" s="43"/>
    </row>
    <row r="19" spans="1:7" s="26" customFormat="1" ht="15.75" x14ac:dyDescent="0.25">
      <c r="A19" s="141"/>
      <c r="B19" s="28" t="s">
        <v>6</v>
      </c>
      <c r="C19" s="12">
        <v>85.714285714285708</v>
      </c>
      <c r="D19" s="82">
        <v>47.826086956521742</v>
      </c>
      <c r="E19" s="12">
        <v>83.333333333333329</v>
      </c>
      <c r="F19" s="91">
        <f t="shared" si="0"/>
        <v>72.291235334713591</v>
      </c>
      <c r="G19" s="43"/>
    </row>
    <row r="20" spans="1:7" s="26" customFormat="1" ht="16.5" thickBot="1" x14ac:dyDescent="0.3">
      <c r="A20" s="131"/>
      <c r="B20" s="29" t="s">
        <v>34</v>
      </c>
      <c r="C20" s="12">
        <v>88.888888888888886</v>
      </c>
      <c r="D20" s="82">
        <v>72</v>
      </c>
      <c r="E20" s="12">
        <v>72.222222222222229</v>
      </c>
      <c r="F20" s="96">
        <f t="shared" si="0"/>
        <v>77.703703703703709</v>
      </c>
      <c r="G20" s="43"/>
    </row>
    <row r="21" spans="1:7" s="26" customFormat="1" ht="15.75" x14ac:dyDescent="0.25">
      <c r="A21" s="130" t="s">
        <v>43</v>
      </c>
      <c r="B21" s="27" t="s">
        <v>44</v>
      </c>
      <c r="C21" s="31">
        <v>79.729729729729726</v>
      </c>
      <c r="D21" s="81">
        <v>76.92307692307692</v>
      </c>
      <c r="E21" s="31">
        <v>91.2</v>
      </c>
      <c r="F21" s="97">
        <f t="shared" si="0"/>
        <v>82.617602217602212</v>
      </c>
      <c r="G21" s="43"/>
    </row>
    <row r="22" spans="1:7" s="26" customFormat="1" ht="15.75" x14ac:dyDescent="0.25">
      <c r="A22" s="141"/>
      <c r="B22" s="75" t="s">
        <v>7</v>
      </c>
      <c r="C22" s="12">
        <v>97.297297297297291</v>
      </c>
      <c r="D22" s="82">
        <v>80.508474576271183</v>
      </c>
      <c r="E22" s="12">
        <v>85.443037974683548</v>
      </c>
      <c r="F22" s="93">
        <f t="shared" si="0"/>
        <v>87.74960328275067</v>
      </c>
      <c r="G22" s="43"/>
    </row>
    <row r="23" spans="1:7" s="26" customFormat="1" ht="16.5" thickBot="1" x14ac:dyDescent="0.3">
      <c r="A23" s="131"/>
      <c r="B23" s="76" t="s">
        <v>9</v>
      </c>
      <c r="C23" s="32">
        <v>67.64705882352942</v>
      </c>
      <c r="D23" s="83">
        <v>72.972972972972968</v>
      </c>
      <c r="E23" s="32">
        <v>79.591836734693885</v>
      </c>
      <c r="F23" s="96">
        <f t="shared" si="0"/>
        <v>73.403956177065425</v>
      </c>
      <c r="G23" s="43"/>
    </row>
    <row r="24" spans="1:7" s="26" customFormat="1" ht="15.75" x14ac:dyDescent="0.25">
      <c r="A24" s="130" t="s">
        <v>45</v>
      </c>
      <c r="B24" s="27" t="s">
        <v>10</v>
      </c>
      <c r="C24" s="30">
        <v>85.470085470085465</v>
      </c>
      <c r="D24" s="84">
        <v>88.780487804878049</v>
      </c>
      <c r="E24" s="30">
        <v>95.094339622641513</v>
      </c>
      <c r="F24" s="90">
        <f t="shared" si="0"/>
        <v>89.781637632535009</v>
      </c>
      <c r="G24" s="43"/>
    </row>
    <row r="25" spans="1:7" s="26" customFormat="1" ht="15.75" x14ac:dyDescent="0.25">
      <c r="A25" s="141"/>
      <c r="B25" s="75" t="s">
        <v>11</v>
      </c>
      <c r="C25" s="12">
        <v>100</v>
      </c>
      <c r="D25" s="82" t="s">
        <v>68</v>
      </c>
      <c r="E25" s="12">
        <v>94.871794871794876</v>
      </c>
      <c r="F25" s="91">
        <f t="shared" si="0"/>
        <v>97.435897435897431</v>
      </c>
      <c r="G25" s="43"/>
    </row>
    <row r="26" spans="1:7" s="26" customFormat="1" ht="15.75" x14ac:dyDescent="0.25">
      <c r="A26" s="141"/>
      <c r="B26" s="75" t="s">
        <v>12</v>
      </c>
      <c r="C26" s="12">
        <v>79.629629629629633</v>
      </c>
      <c r="D26" s="82">
        <v>78.048780487804876</v>
      </c>
      <c r="E26" s="12">
        <v>77.192982456140356</v>
      </c>
      <c r="F26" s="93">
        <f t="shared" si="0"/>
        <v>78.290464191191617</v>
      </c>
      <c r="G26" s="43"/>
    </row>
    <row r="27" spans="1:7" s="26" customFormat="1" ht="16.5" thickBot="1" x14ac:dyDescent="0.3">
      <c r="A27" s="131"/>
      <c r="B27" s="76" t="s">
        <v>13</v>
      </c>
      <c r="C27" s="12">
        <v>66.666666666666657</v>
      </c>
      <c r="D27" s="82">
        <v>96.774193548387103</v>
      </c>
      <c r="E27" s="12">
        <v>90</v>
      </c>
      <c r="F27" s="90">
        <f t="shared" si="0"/>
        <v>84.480286738351253</v>
      </c>
      <c r="G27" s="43"/>
    </row>
    <row r="28" spans="1:7" s="26" customFormat="1" ht="15.75" x14ac:dyDescent="0.25">
      <c r="A28" s="130" t="s">
        <v>46</v>
      </c>
      <c r="B28" s="78" t="s">
        <v>8</v>
      </c>
      <c r="C28" s="14">
        <v>59.016393442622949</v>
      </c>
      <c r="D28" s="85">
        <v>70.676691729323309</v>
      </c>
      <c r="E28" s="14">
        <v>53.225806451612904</v>
      </c>
      <c r="F28" s="95">
        <f t="shared" si="0"/>
        <v>60.972963874519714</v>
      </c>
      <c r="G28" s="43"/>
    </row>
    <row r="29" spans="1:7" s="26" customFormat="1" ht="15.75" x14ac:dyDescent="0.25">
      <c r="A29" s="141"/>
      <c r="B29" s="76" t="s">
        <v>14</v>
      </c>
      <c r="C29" s="86">
        <v>50.574712643678161</v>
      </c>
      <c r="D29" s="84">
        <v>63.362068965517238</v>
      </c>
      <c r="E29" s="30">
        <v>79.47598253275109</v>
      </c>
      <c r="F29" s="90">
        <f t="shared" si="0"/>
        <v>64.470921380648832</v>
      </c>
      <c r="G29" s="43"/>
    </row>
    <row r="30" spans="1:7" s="26" customFormat="1" ht="16.5" thickBot="1" x14ac:dyDescent="0.3">
      <c r="A30" s="131"/>
      <c r="B30" s="79" t="s">
        <v>47</v>
      </c>
      <c r="C30" s="32">
        <v>64.516129032258064</v>
      </c>
      <c r="D30" s="83">
        <v>85.294117647058826</v>
      </c>
      <c r="E30" s="32">
        <v>91.428571428571431</v>
      </c>
      <c r="F30" s="91">
        <f t="shared" si="0"/>
        <v>80.412939369296112</v>
      </c>
      <c r="G30" s="43"/>
    </row>
    <row r="31" spans="1:7" s="26" customFormat="1" ht="15.75" x14ac:dyDescent="0.25">
      <c r="A31" s="130" t="s">
        <v>48</v>
      </c>
      <c r="B31" s="61" t="s">
        <v>16</v>
      </c>
      <c r="C31" s="30" t="s">
        <v>67</v>
      </c>
      <c r="D31" s="84" t="s">
        <v>69</v>
      </c>
      <c r="E31" s="30" t="s">
        <v>69</v>
      </c>
      <c r="F31" s="95" t="s">
        <v>70</v>
      </c>
      <c r="G31" s="43"/>
    </row>
    <row r="32" spans="1:7" s="26" customFormat="1" ht="16.5" thickBot="1" x14ac:dyDescent="0.3">
      <c r="A32" s="131"/>
      <c r="B32" s="29" t="s">
        <v>24</v>
      </c>
      <c r="C32" s="12">
        <v>79.104477611940297</v>
      </c>
      <c r="D32" s="82">
        <v>69.354838709677423</v>
      </c>
      <c r="E32" s="12">
        <v>91.428571428571431</v>
      </c>
      <c r="F32" s="90">
        <f t="shared" si="0"/>
        <v>79.96262925006306</v>
      </c>
      <c r="G32" s="43"/>
    </row>
    <row r="33" spans="1:16" s="26" customFormat="1" ht="15.75" x14ac:dyDescent="0.25">
      <c r="A33" s="130" t="s">
        <v>49</v>
      </c>
      <c r="B33" s="27" t="s">
        <v>17</v>
      </c>
      <c r="C33" s="14">
        <v>82.978723404255319</v>
      </c>
      <c r="D33" s="85">
        <v>100</v>
      </c>
      <c r="E33" s="14">
        <v>89.473684210526315</v>
      </c>
      <c r="F33" s="95">
        <f t="shared" si="0"/>
        <v>90.817469204927207</v>
      </c>
      <c r="G33" s="43"/>
    </row>
    <row r="34" spans="1:16" s="26" customFormat="1" ht="15.75" x14ac:dyDescent="0.25">
      <c r="A34" s="141"/>
      <c r="B34" s="29" t="s">
        <v>18</v>
      </c>
      <c r="C34" s="12">
        <v>100</v>
      </c>
      <c r="D34" s="82">
        <v>56</v>
      </c>
      <c r="E34" s="12">
        <v>36.842105263157897</v>
      </c>
      <c r="F34" s="93">
        <f t="shared" si="0"/>
        <v>64.280701754385959</v>
      </c>
      <c r="G34" s="43"/>
    </row>
    <row r="35" spans="1:16" s="26" customFormat="1" ht="16.5" thickBot="1" x14ac:dyDescent="0.3">
      <c r="A35" s="144"/>
      <c r="B35" s="87" t="s">
        <v>19</v>
      </c>
      <c r="C35" s="88">
        <v>81.481481481481481</v>
      </c>
      <c r="D35" s="89">
        <v>37.037037037037038</v>
      </c>
      <c r="E35" s="88">
        <v>84.56375838926175</v>
      </c>
      <c r="F35" s="94">
        <f t="shared" si="0"/>
        <v>67.694092302593432</v>
      </c>
      <c r="G35" s="43"/>
    </row>
    <row r="36" spans="1:16" s="33" customFormat="1" ht="17.25" customHeight="1" thickTop="1" x14ac:dyDescent="0.25">
      <c r="A36" s="145" t="s">
        <v>72</v>
      </c>
      <c r="B36" s="145"/>
      <c r="C36" s="145"/>
      <c r="D36" s="145"/>
      <c r="F36" s="52"/>
      <c r="H36" s="42"/>
      <c r="I36" s="42"/>
      <c r="O36" s="34"/>
      <c r="P36" s="34"/>
    </row>
    <row r="37" spans="1:16" s="33" customFormat="1" ht="12.75" customHeight="1" x14ac:dyDescent="0.25">
      <c r="A37" s="145" t="s">
        <v>73</v>
      </c>
      <c r="B37" s="145"/>
      <c r="C37" s="103"/>
      <c r="D37" s="103"/>
      <c r="F37" s="53"/>
      <c r="H37" s="44"/>
      <c r="I37" s="44"/>
      <c r="O37" s="34"/>
      <c r="P37" s="34"/>
    </row>
    <row r="38" spans="1:16" s="33" customFormat="1" ht="12.75" customHeight="1" x14ac:dyDescent="0.25">
      <c r="A38" s="104" t="s">
        <v>74</v>
      </c>
      <c r="B38" s="104"/>
      <c r="C38" s="105"/>
      <c r="D38" s="103"/>
      <c r="F38" s="52"/>
      <c r="O38" s="34"/>
      <c r="P38" s="34"/>
    </row>
    <row r="39" spans="1:16" s="33" customFormat="1" ht="12.75" customHeight="1" x14ac:dyDescent="0.25">
      <c r="A39" s="104" t="s">
        <v>75</v>
      </c>
      <c r="B39" s="104"/>
      <c r="C39" s="105"/>
      <c r="D39" s="103"/>
      <c r="F39" s="52"/>
      <c r="O39" s="34"/>
      <c r="P39" s="34"/>
    </row>
    <row r="40" spans="1:16" x14ac:dyDescent="0.25">
      <c r="A40" s="104" t="s">
        <v>76</v>
      </c>
      <c r="B40" s="104"/>
      <c r="C40" s="106"/>
      <c r="D40" s="106"/>
      <c r="F40" s="51"/>
      <c r="J40" s="5"/>
      <c r="K40" s="5"/>
      <c r="L40" s="5"/>
      <c r="M40" s="5"/>
      <c r="N40" s="5"/>
    </row>
    <row r="41" spans="1:16" x14ac:dyDescent="0.25">
      <c r="A41" s="104" t="s">
        <v>77</v>
      </c>
      <c r="B41" s="104"/>
      <c r="C41" s="106"/>
      <c r="D41" s="106"/>
      <c r="F41" s="51"/>
      <c r="J41" s="5"/>
      <c r="K41" s="5"/>
      <c r="L41" s="5"/>
      <c r="M41" s="5"/>
      <c r="N41" s="5"/>
    </row>
    <row r="42" spans="1:16" x14ac:dyDescent="0.25">
      <c r="A42" s="106" t="s">
        <v>71</v>
      </c>
      <c r="B42" s="106"/>
      <c r="C42" s="106"/>
      <c r="D42" s="106"/>
      <c r="F42" s="51"/>
      <c r="J42" s="5"/>
      <c r="K42" s="5"/>
      <c r="L42" s="5"/>
      <c r="M42" s="5"/>
      <c r="N42" s="5"/>
    </row>
    <row r="43" spans="1:16" ht="3" customHeight="1" x14ac:dyDescent="0.25">
      <c r="A43" s="146" t="s">
        <v>78</v>
      </c>
      <c r="B43" s="146"/>
      <c r="C43" s="146"/>
      <c r="D43" s="106"/>
      <c r="F43" s="51"/>
      <c r="J43" s="5"/>
      <c r="K43" s="5"/>
      <c r="L43" s="5"/>
      <c r="M43" s="5"/>
      <c r="N43" s="5"/>
    </row>
    <row r="44" spans="1:16" x14ac:dyDescent="0.25">
      <c r="A44" s="146"/>
      <c r="B44" s="146"/>
      <c r="C44" s="146"/>
      <c r="D44" s="106"/>
      <c r="F44" s="51"/>
      <c r="J44" s="5"/>
      <c r="K44" s="5"/>
      <c r="L44" s="5"/>
      <c r="M44" s="5"/>
      <c r="N44" s="5"/>
    </row>
    <row r="45" spans="1:16" x14ac:dyDescent="0.25">
      <c r="A45" s="146"/>
      <c r="B45" s="146"/>
      <c r="C45" s="146"/>
      <c r="D45" s="106"/>
      <c r="F45" s="51"/>
      <c r="J45" s="5"/>
      <c r="K45" s="5"/>
      <c r="L45" s="5"/>
      <c r="M45" s="5"/>
      <c r="N45" s="5"/>
    </row>
    <row r="46" spans="1:16" ht="16.5" customHeight="1" x14ac:dyDescent="0.25">
      <c r="A46" s="146"/>
      <c r="B46" s="146"/>
      <c r="C46" s="146"/>
      <c r="D46" s="106"/>
      <c r="F46" s="51"/>
      <c r="J46" s="5"/>
      <c r="K46" s="5"/>
      <c r="L46" s="5"/>
      <c r="M46" s="5"/>
      <c r="N46" s="5"/>
    </row>
    <row r="47" spans="1:16" x14ac:dyDescent="0.25">
      <c r="A47" s="106"/>
      <c r="B47" s="106"/>
      <c r="C47" s="106"/>
      <c r="D47" s="106"/>
    </row>
    <row r="98" spans="1:6" x14ac:dyDescent="0.25">
      <c r="A98" s="142" t="s">
        <v>50</v>
      </c>
      <c r="B98" s="142"/>
      <c r="C98" s="142"/>
      <c r="D98" s="142"/>
      <c r="E98" s="142"/>
      <c r="F98" s="142"/>
    </row>
    <row r="99" spans="1:6" ht="15.75" x14ac:dyDescent="0.25">
      <c r="A99" s="129" t="s">
        <v>51</v>
      </c>
      <c r="B99" s="129"/>
      <c r="C99" s="129"/>
      <c r="D99" s="129"/>
      <c r="E99" s="129"/>
      <c r="F99" s="129"/>
    </row>
    <row r="100" spans="1:6" ht="15.75" x14ac:dyDescent="0.25">
      <c r="A100" s="143" t="s">
        <v>52</v>
      </c>
      <c r="B100" s="143"/>
      <c r="C100" s="143"/>
      <c r="D100" s="143"/>
      <c r="E100" s="143"/>
      <c r="F100" s="143"/>
    </row>
  </sheetData>
  <mergeCells count="23">
    <mergeCell ref="A98:F98"/>
    <mergeCell ref="A99:F99"/>
    <mergeCell ref="A100:F100"/>
    <mergeCell ref="A33:A35"/>
    <mergeCell ref="A36:D36"/>
    <mergeCell ref="A37:B37"/>
    <mergeCell ref="A43:C46"/>
    <mergeCell ref="A31:A32"/>
    <mergeCell ref="A8:F8"/>
    <mergeCell ref="A10:A11"/>
    <mergeCell ref="B10:B11"/>
    <mergeCell ref="C10:E10"/>
    <mergeCell ref="F10:F11"/>
    <mergeCell ref="A13:A16"/>
    <mergeCell ref="A17:A20"/>
    <mergeCell ref="A21:A23"/>
    <mergeCell ref="A24:A27"/>
    <mergeCell ref="A28:A30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Abad; Alianny Durán Rosado</dc:creator>
  <cp:lastModifiedBy>Lissette Pérez De Acosta</cp:lastModifiedBy>
  <cp:lastPrinted>2019-10-09T16:37:14Z</cp:lastPrinted>
  <dcterms:created xsi:type="dcterms:W3CDTF">2018-07-03T20:00:25Z</dcterms:created>
  <dcterms:modified xsi:type="dcterms:W3CDTF">2026-01-28T19:47:37Z</dcterms:modified>
</cp:coreProperties>
</file>